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o.DESKTOP-K1JS793\Documents\RMIT\2019 RMIT SEM 1\SPORTS ANALYTICS\Course_Project\"/>
    </mc:Choice>
  </mc:AlternateContent>
  <xr:revisionPtr revIDLastSave="0" documentId="13_ncr:1_{0E92D714-B1F5-4CDD-A68A-EF4F67203A29}" xr6:coauthVersionLast="43" xr6:coauthVersionMax="43" xr10:uidLastSave="{00000000-0000-0000-0000-000000000000}"/>
  <bookViews>
    <workbookView xWindow="-108" yWindow="-108" windowWidth="23256" windowHeight="12576" firstSheet="1" activeTab="3" xr2:uid="{25D79E8D-B43D-4005-90AE-DA8A8D03DA8F}"/>
  </bookViews>
  <sheets>
    <sheet name="Data" sheetId="1" r:id="rId1"/>
    <sheet name="Results Tracker" sheetId="2" r:id="rId2"/>
    <sheet name="After Game 25" sheetId="3" r:id="rId3"/>
    <sheet name="Game Data to 25" sheetId="6" r:id="rId4"/>
    <sheet name="After Game 50" sheetId="4" r:id="rId5"/>
    <sheet name="Game Data to 50" sheetId="7" r:id="rId6"/>
    <sheet name="After Regular Season" sheetId="5" r:id="rId7"/>
  </sheets>
  <definedNames>
    <definedName name="_xlnm._FilterDatabase" localSheetId="0" hidden="1">Data!$A$1:$N$1272</definedName>
    <definedName name="_xlnm.Extract" localSheetId="0">Data!$P$2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2" l="1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C4" i="1" l="1"/>
  <c r="C11" i="1"/>
  <c r="M3" i="1"/>
  <c r="N3" i="1" s="1"/>
  <c r="M4" i="1"/>
  <c r="M5" i="1"/>
  <c r="N5" i="1" s="1"/>
  <c r="M6" i="1"/>
  <c r="N6" i="1" s="1"/>
  <c r="M7" i="1"/>
  <c r="N7" i="1" s="1"/>
  <c r="M8" i="1"/>
  <c r="N8" i="1" s="1"/>
  <c r="M9" i="1"/>
  <c r="M10" i="1"/>
  <c r="N10" i="1" s="1"/>
  <c r="M11" i="1"/>
  <c r="N11" i="1" s="1"/>
  <c r="M12" i="1"/>
  <c r="N12" i="1" s="1"/>
  <c r="M13" i="1"/>
  <c r="M14" i="1"/>
  <c r="N14" i="1" s="1"/>
  <c r="M15" i="1"/>
  <c r="N15" i="1" s="1"/>
  <c r="M16" i="1"/>
  <c r="N16" i="1" s="1"/>
  <c r="M17" i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M42" i="1"/>
  <c r="N42" i="1" s="1"/>
  <c r="M43" i="1"/>
  <c r="N43" i="1" s="1"/>
  <c r="M44" i="1"/>
  <c r="N44" i="1" s="1"/>
  <c r="M45" i="1"/>
  <c r="M46" i="1"/>
  <c r="N46" i="1" s="1"/>
  <c r="M47" i="1"/>
  <c r="N47" i="1" s="1"/>
  <c r="M48" i="1"/>
  <c r="N48" i="1" s="1"/>
  <c r="M49" i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M74" i="1"/>
  <c r="N74" i="1" s="1"/>
  <c r="M75" i="1"/>
  <c r="N75" i="1" s="1"/>
  <c r="M76" i="1"/>
  <c r="N76" i="1" s="1"/>
  <c r="M77" i="1"/>
  <c r="M78" i="1"/>
  <c r="N78" i="1" s="1"/>
  <c r="M79" i="1"/>
  <c r="N79" i="1" s="1"/>
  <c r="M80" i="1"/>
  <c r="N80" i="1" s="1"/>
  <c r="M81" i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M106" i="1"/>
  <c r="N106" i="1" s="1"/>
  <c r="M107" i="1"/>
  <c r="N107" i="1" s="1"/>
  <c r="M108" i="1"/>
  <c r="N108" i="1" s="1"/>
  <c r="M109" i="1"/>
  <c r="M110" i="1"/>
  <c r="N110" i="1" s="1"/>
  <c r="M111" i="1"/>
  <c r="N111" i="1" s="1"/>
  <c r="M112" i="1"/>
  <c r="N112" i="1" s="1"/>
  <c r="M113" i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M138" i="1"/>
  <c r="N138" i="1" s="1"/>
  <c r="M139" i="1"/>
  <c r="N139" i="1" s="1"/>
  <c r="M140" i="1"/>
  <c r="N140" i="1" s="1"/>
  <c r="M141" i="1"/>
  <c r="M142" i="1"/>
  <c r="N142" i="1" s="1"/>
  <c r="M143" i="1"/>
  <c r="N143" i="1" s="1"/>
  <c r="M144" i="1"/>
  <c r="N144" i="1" s="1"/>
  <c r="M145" i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M170" i="1"/>
  <c r="N170" i="1" s="1"/>
  <c r="M171" i="1"/>
  <c r="N171" i="1" s="1"/>
  <c r="M172" i="1"/>
  <c r="N172" i="1" s="1"/>
  <c r="M173" i="1"/>
  <c r="M174" i="1"/>
  <c r="N174" i="1" s="1"/>
  <c r="M175" i="1"/>
  <c r="N175" i="1" s="1"/>
  <c r="M176" i="1"/>
  <c r="N176" i="1" s="1"/>
  <c r="M177" i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M202" i="1"/>
  <c r="N202" i="1" s="1"/>
  <c r="M203" i="1"/>
  <c r="N203" i="1" s="1"/>
  <c r="M204" i="1"/>
  <c r="N204" i="1" s="1"/>
  <c r="M205" i="1"/>
  <c r="M206" i="1"/>
  <c r="N206" i="1" s="1"/>
  <c r="M207" i="1"/>
  <c r="N207" i="1" s="1"/>
  <c r="M208" i="1"/>
  <c r="N208" i="1" s="1"/>
  <c r="M209" i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M234" i="1"/>
  <c r="N234" i="1" s="1"/>
  <c r="M235" i="1"/>
  <c r="N235" i="1" s="1"/>
  <c r="M236" i="1"/>
  <c r="N236" i="1" s="1"/>
  <c r="M237" i="1"/>
  <c r="M238" i="1"/>
  <c r="N238" i="1" s="1"/>
  <c r="M239" i="1"/>
  <c r="N239" i="1" s="1"/>
  <c r="M240" i="1"/>
  <c r="N240" i="1" s="1"/>
  <c r="M241" i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M266" i="1"/>
  <c r="N266" i="1" s="1"/>
  <c r="M267" i="1"/>
  <c r="N267" i="1" s="1"/>
  <c r="M268" i="1"/>
  <c r="N268" i="1" s="1"/>
  <c r="M269" i="1"/>
  <c r="M270" i="1"/>
  <c r="N270" i="1" s="1"/>
  <c r="M271" i="1"/>
  <c r="N271" i="1" s="1"/>
  <c r="M272" i="1"/>
  <c r="N272" i="1" s="1"/>
  <c r="M273" i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M298" i="1"/>
  <c r="N298" i="1" s="1"/>
  <c r="M299" i="1"/>
  <c r="N299" i="1" s="1"/>
  <c r="M300" i="1"/>
  <c r="N300" i="1" s="1"/>
  <c r="M301" i="1"/>
  <c r="M302" i="1"/>
  <c r="N302" i="1" s="1"/>
  <c r="M303" i="1"/>
  <c r="N303" i="1" s="1"/>
  <c r="M304" i="1"/>
  <c r="N304" i="1" s="1"/>
  <c r="M305" i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M330" i="1"/>
  <c r="N330" i="1" s="1"/>
  <c r="M331" i="1"/>
  <c r="N331" i="1" s="1"/>
  <c r="M332" i="1"/>
  <c r="N332" i="1" s="1"/>
  <c r="M333" i="1"/>
  <c r="M334" i="1"/>
  <c r="N334" i="1" s="1"/>
  <c r="M335" i="1"/>
  <c r="N335" i="1" s="1"/>
  <c r="M336" i="1"/>
  <c r="N336" i="1" s="1"/>
  <c r="M337" i="1"/>
  <c r="M338" i="1"/>
  <c r="N338" i="1" s="1"/>
  <c r="M339" i="1"/>
  <c r="N339" i="1" s="1"/>
  <c r="M340" i="1"/>
  <c r="N340" i="1" s="1"/>
  <c r="M341" i="1"/>
  <c r="M342" i="1"/>
  <c r="N342" i="1" s="1"/>
  <c r="M343" i="1"/>
  <c r="N343" i="1" s="1"/>
  <c r="M344" i="1"/>
  <c r="N344" i="1" s="1"/>
  <c r="M345" i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M362" i="1"/>
  <c r="N362" i="1" s="1"/>
  <c r="M363" i="1"/>
  <c r="N363" i="1" s="1"/>
  <c r="M364" i="1"/>
  <c r="N364" i="1" s="1"/>
  <c r="M365" i="1"/>
  <c r="M366" i="1"/>
  <c r="N366" i="1" s="1"/>
  <c r="M367" i="1"/>
  <c r="N367" i="1" s="1"/>
  <c r="M368" i="1"/>
  <c r="N368" i="1" s="1"/>
  <c r="M369" i="1"/>
  <c r="M370" i="1"/>
  <c r="M371" i="1"/>
  <c r="N371" i="1" s="1"/>
  <c r="M372" i="1"/>
  <c r="M373" i="1"/>
  <c r="M374" i="1"/>
  <c r="N374" i="1" s="1"/>
  <c r="M375" i="1"/>
  <c r="N375" i="1" s="1"/>
  <c r="M376" i="1"/>
  <c r="N376" i="1" s="1"/>
  <c r="M377" i="1"/>
  <c r="N377" i="1" s="1"/>
  <c r="M378" i="1"/>
  <c r="M379" i="1"/>
  <c r="N379" i="1" s="1"/>
  <c r="M380" i="1"/>
  <c r="N380" i="1" s="1"/>
  <c r="M381" i="1"/>
  <c r="N381" i="1" s="1"/>
  <c r="M382" i="1"/>
  <c r="M383" i="1"/>
  <c r="N383" i="1" s="1"/>
  <c r="M384" i="1"/>
  <c r="N384" i="1" s="1"/>
  <c r="M385" i="1"/>
  <c r="M386" i="1"/>
  <c r="M387" i="1"/>
  <c r="N387" i="1" s="1"/>
  <c r="M388" i="1"/>
  <c r="M389" i="1"/>
  <c r="M390" i="1"/>
  <c r="M391" i="1"/>
  <c r="N391" i="1" s="1"/>
  <c r="M392" i="1"/>
  <c r="N392" i="1" s="1"/>
  <c r="M393" i="1"/>
  <c r="N393" i="1" s="1"/>
  <c r="M394" i="1"/>
  <c r="M395" i="1"/>
  <c r="N395" i="1" s="1"/>
  <c r="M396" i="1"/>
  <c r="N396" i="1" s="1"/>
  <c r="M397" i="1"/>
  <c r="N397" i="1" s="1"/>
  <c r="M398" i="1"/>
  <c r="M399" i="1"/>
  <c r="N399" i="1" s="1"/>
  <c r="M400" i="1"/>
  <c r="N400" i="1" s="1"/>
  <c r="M401" i="1"/>
  <c r="M402" i="1"/>
  <c r="M403" i="1"/>
  <c r="N403" i="1" s="1"/>
  <c r="M404" i="1"/>
  <c r="M405" i="1"/>
  <c r="M406" i="1"/>
  <c r="M407" i="1"/>
  <c r="N407" i="1" s="1"/>
  <c r="M408" i="1"/>
  <c r="N408" i="1" s="1"/>
  <c r="M409" i="1"/>
  <c r="N409" i="1" s="1"/>
  <c r="M410" i="1"/>
  <c r="M411" i="1"/>
  <c r="N411" i="1" s="1"/>
  <c r="M412" i="1"/>
  <c r="N412" i="1" s="1"/>
  <c r="M413" i="1"/>
  <c r="N413" i="1" s="1"/>
  <c r="M414" i="1"/>
  <c r="M415" i="1"/>
  <c r="N415" i="1" s="1"/>
  <c r="M416" i="1"/>
  <c r="N416" i="1" s="1"/>
  <c r="M417" i="1"/>
  <c r="M418" i="1"/>
  <c r="M419" i="1"/>
  <c r="N419" i="1" s="1"/>
  <c r="M420" i="1"/>
  <c r="M421" i="1"/>
  <c r="M422" i="1"/>
  <c r="M423" i="1"/>
  <c r="N423" i="1" s="1"/>
  <c r="M424" i="1"/>
  <c r="N424" i="1" s="1"/>
  <c r="M425" i="1"/>
  <c r="N425" i="1" s="1"/>
  <c r="M426" i="1"/>
  <c r="M427" i="1"/>
  <c r="N427" i="1" s="1"/>
  <c r="M428" i="1"/>
  <c r="N428" i="1" s="1"/>
  <c r="M429" i="1"/>
  <c r="N429" i="1" s="1"/>
  <c r="M430" i="1"/>
  <c r="M431" i="1"/>
  <c r="N431" i="1" s="1"/>
  <c r="M432" i="1"/>
  <c r="N432" i="1" s="1"/>
  <c r="M433" i="1"/>
  <c r="M434" i="1"/>
  <c r="M435" i="1"/>
  <c r="N435" i="1" s="1"/>
  <c r="M436" i="1"/>
  <c r="M437" i="1"/>
  <c r="M438" i="1"/>
  <c r="N438" i="1" s="1"/>
  <c r="M439" i="1"/>
  <c r="N439" i="1" s="1"/>
  <c r="M440" i="1"/>
  <c r="N440" i="1" s="1"/>
  <c r="M441" i="1"/>
  <c r="N441" i="1" s="1"/>
  <c r="M442" i="1"/>
  <c r="M443" i="1"/>
  <c r="N443" i="1" s="1"/>
  <c r="M444" i="1"/>
  <c r="N444" i="1" s="1"/>
  <c r="M445" i="1"/>
  <c r="N445" i="1" s="1"/>
  <c r="M446" i="1"/>
  <c r="M447" i="1"/>
  <c r="N447" i="1" s="1"/>
  <c r="M448" i="1"/>
  <c r="N448" i="1" s="1"/>
  <c r="M449" i="1"/>
  <c r="M450" i="1"/>
  <c r="N450" i="1" s="1"/>
  <c r="M451" i="1"/>
  <c r="N451" i="1" s="1"/>
  <c r="M452" i="1"/>
  <c r="N452" i="1" s="1"/>
  <c r="M453" i="1"/>
  <c r="M454" i="1"/>
  <c r="M455" i="1"/>
  <c r="N455" i="1" s="1"/>
  <c r="M456" i="1"/>
  <c r="N456" i="1" s="1"/>
  <c r="M457" i="1"/>
  <c r="N457" i="1" s="1"/>
  <c r="M458" i="1"/>
  <c r="M459" i="1"/>
  <c r="N459" i="1" s="1"/>
  <c r="M460" i="1"/>
  <c r="N460" i="1" s="1"/>
  <c r="M461" i="1"/>
  <c r="N461" i="1" s="1"/>
  <c r="M462" i="1"/>
  <c r="M463" i="1"/>
  <c r="N463" i="1" s="1"/>
  <c r="M464" i="1"/>
  <c r="N464" i="1" s="1"/>
  <c r="M465" i="1"/>
  <c r="M466" i="1"/>
  <c r="M467" i="1"/>
  <c r="N467" i="1" s="1"/>
  <c r="M468" i="1"/>
  <c r="N468" i="1" s="1"/>
  <c r="M469" i="1"/>
  <c r="M470" i="1"/>
  <c r="M471" i="1"/>
  <c r="N471" i="1" s="1"/>
  <c r="M472" i="1"/>
  <c r="N472" i="1" s="1"/>
  <c r="M473" i="1"/>
  <c r="N473" i="1" s="1"/>
  <c r="M474" i="1"/>
  <c r="M475" i="1"/>
  <c r="N475" i="1" s="1"/>
  <c r="M476" i="1"/>
  <c r="N476" i="1" s="1"/>
  <c r="M477" i="1"/>
  <c r="N477" i="1" s="1"/>
  <c r="M478" i="1"/>
  <c r="M479" i="1"/>
  <c r="N479" i="1" s="1"/>
  <c r="M480" i="1"/>
  <c r="N480" i="1" s="1"/>
  <c r="M481" i="1"/>
  <c r="M482" i="1"/>
  <c r="M483" i="1"/>
  <c r="N483" i="1" s="1"/>
  <c r="M484" i="1"/>
  <c r="N484" i="1" s="1"/>
  <c r="M485" i="1"/>
  <c r="M486" i="1"/>
  <c r="N486" i="1" s="1"/>
  <c r="M487" i="1"/>
  <c r="N487" i="1" s="1"/>
  <c r="M488" i="1"/>
  <c r="N488" i="1" s="1"/>
  <c r="M489" i="1"/>
  <c r="N489" i="1" s="1"/>
  <c r="M490" i="1"/>
  <c r="M491" i="1"/>
  <c r="N491" i="1" s="1"/>
  <c r="M492" i="1"/>
  <c r="N492" i="1" s="1"/>
  <c r="M493" i="1"/>
  <c r="N493" i="1" s="1"/>
  <c r="M494" i="1"/>
  <c r="M495" i="1"/>
  <c r="N495" i="1" s="1"/>
  <c r="M496" i="1"/>
  <c r="N496" i="1" s="1"/>
  <c r="M497" i="1"/>
  <c r="M498" i="1"/>
  <c r="M499" i="1"/>
  <c r="N499" i="1" s="1"/>
  <c r="M500" i="1"/>
  <c r="N500" i="1" s="1"/>
  <c r="M501" i="1"/>
  <c r="M502" i="1"/>
  <c r="M503" i="1"/>
  <c r="N503" i="1" s="1"/>
  <c r="M504" i="1"/>
  <c r="N504" i="1" s="1"/>
  <c r="M505" i="1"/>
  <c r="N505" i="1" s="1"/>
  <c r="M506" i="1"/>
  <c r="M507" i="1"/>
  <c r="N507" i="1" s="1"/>
  <c r="M508" i="1"/>
  <c r="N508" i="1" s="1"/>
  <c r="M509" i="1"/>
  <c r="N509" i="1" s="1"/>
  <c r="M510" i="1"/>
  <c r="M511" i="1"/>
  <c r="N511" i="1" s="1"/>
  <c r="M512" i="1"/>
  <c r="N512" i="1" s="1"/>
  <c r="M513" i="1"/>
  <c r="M514" i="1"/>
  <c r="M515" i="1"/>
  <c r="N515" i="1" s="1"/>
  <c r="M516" i="1"/>
  <c r="N516" i="1" s="1"/>
  <c r="M517" i="1"/>
  <c r="M518" i="1"/>
  <c r="M519" i="1"/>
  <c r="N519" i="1" s="1"/>
  <c r="M520" i="1"/>
  <c r="N520" i="1" s="1"/>
  <c r="M521" i="1"/>
  <c r="N521" i="1" s="1"/>
  <c r="M522" i="1"/>
  <c r="M523" i="1"/>
  <c r="N523" i="1" s="1"/>
  <c r="M524" i="1"/>
  <c r="N524" i="1" s="1"/>
  <c r="M525" i="1"/>
  <c r="N525" i="1" s="1"/>
  <c r="M526" i="1"/>
  <c r="M527" i="1"/>
  <c r="N527" i="1" s="1"/>
  <c r="M528" i="1"/>
  <c r="N528" i="1" s="1"/>
  <c r="M529" i="1"/>
  <c r="M530" i="1"/>
  <c r="M531" i="1"/>
  <c r="N531" i="1" s="1"/>
  <c r="M532" i="1"/>
  <c r="N532" i="1" s="1"/>
  <c r="M533" i="1"/>
  <c r="M534" i="1"/>
  <c r="M535" i="1"/>
  <c r="N535" i="1" s="1"/>
  <c r="M536" i="1"/>
  <c r="N536" i="1" s="1"/>
  <c r="M537" i="1"/>
  <c r="N537" i="1" s="1"/>
  <c r="M538" i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M546" i="1"/>
  <c r="M547" i="1"/>
  <c r="N547" i="1" s="1"/>
  <c r="M548" i="1"/>
  <c r="N548" i="1" s="1"/>
  <c r="M549" i="1"/>
  <c r="M550" i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M559" i="1"/>
  <c r="N559" i="1" s="1"/>
  <c r="M560" i="1"/>
  <c r="N560" i="1" s="1"/>
  <c r="M561" i="1"/>
  <c r="M562" i="1"/>
  <c r="M563" i="1"/>
  <c r="N563" i="1" s="1"/>
  <c r="M564" i="1"/>
  <c r="N564" i="1" s="1"/>
  <c r="M565" i="1"/>
  <c r="M566" i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M575" i="1"/>
  <c r="N575" i="1" s="1"/>
  <c r="M576" i="1"/>
  <c r="N576" i="1" s="1"/>
  <c r="M577" i="1"/>
  <c r="M578" i="1"/>
  <c r="M579" i="1"/>
  <c r="N579" i="1" s="1"/>
  <c r="M580" i="1"/>
  <c r="N580" i="1" s="1"/>
  <c r="M581" i="1"/>
  <c r="M582" i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M591" i="1"/>
  <c r="N591" i="1" s="1"/>
  <c r="M592" i="1"/>
  <c r="N592" i="1" s="1"/>
  <c r="M593" i="1"/>
  <c r="M594" i="1"/>
  <c r="M595" i="1"/>
  <c r="N595" i="1" s="1"/>
  <c r="M596" i="1"/>
  <c r="N596" i="1" s="1"/>
  <c r="M597" i="1"/>
  <c r="M598" i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M607" i="1"/>
  <c r="N607" i="1" s="1"/>
  <c r="M608" i="1"/>
  <c r="N608" i="1" s="1"/>
  <c r="M609" i="1"/>
  <c r="M610" i="1"/>
  <c r="M611" i="1"/>
  <c r="N611" i="1" s="1"/>
  <c r="M612" i="1"/>
  <c r="N612" i="1" s="1"/>
  <c r="M613" i="1"/>
  <c r="M614" i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M623" i="1"/>
  <c r="N623" i="1" s="1"/>
  <c r="M624" i="1"/>
  <c r="N624" i="1" s="1"/>
  <c r="M625" i="1"/>
  <c r="M626" i="1"/>
  <c r="M627" i="1"/>
  <c r="N627" i="1" s="1"/>
  <c r="M628" i="1"/>
  <c r="N628" i="1" s="1"/>
  <c r="M629" i="1"/>
  <c r="M630" i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M639" i="1"/>
  <c r="N639" i="1" s="1"/>
  <c r="M640" i="1"/>
  <c r="N640" i="1" s="1"/>
  <c r="M641" i="1"/>
  <c r="M642" i="1"/>
  <c r="M643" i="1"/>
  <c r="N643" i="1" s="1"/>
  <c r="M644" i="1"/>
  <c r="N644" i="1" s="1"/>
  <c r="M645" i="1"/>
  <c r="M646" i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M653" i="1"/>
  <c r="N653" i="1" s="1"/>
  <c r="M654" i="1"/>
  <c r="M655" i="1"/>
  <c r="N655" i="1" s="1"/>
  <c r="M656" i="1"/>
  <c r="M657" i="1"/>
  <c r="M658" i="1"/>
  <c r="M659" i="1"/>
  <c r="N659" i="1" s="1"/>
  <c r="M660" i="1"/>
  <c r="M661" i="1"/>
  <c r="M662" i="1"/>
  <c r="M663" i="1"/>
  <c r="N663" i="1" s="1"/>
  <c r="M664" i="1"/>
  <c r="M665" i="1"/>
  <c r="N665" i="1" s="1"/>
  <c r="M666" i="1"/>
  <c r="N666" i="1" s="1"/>
  <c r="M667" i="1"/>
  <c r="N667" i="1" s="1"/>
  <c r="M668" i="1"/>
  <c r="M669" i="1"/>
  <c r="N669" i="1" s="1"/>
  <c r="M670" i="1"/>
  <c r="M671" i="1"/>
  <c r="N671" i="1" s="1"/>
  <c r="M672" i="1"/>
  <c r="M673" i="1"/>
  <c r="M674" i="1"/>
  <c r="M675" i="1"/>
  <c r="N675" i="1" s="1"/>
  <c r="M676" i="1"/>
  <c r="M677" i="1"/>
  <c r="M678" i="1"/>
  <c r="M679" i="1"/>
  <c r="N679" i="1" s="1"/>
  <c r="M680" i="1"/>
  <c r="M681" i="1"/>
  <c r="N681" i="1" s="1"/>
  <c r="M682" i="1"/>
  <c r="N682" i="1" s="1"/>
  <c r="M683" i="1"/>
  <c r="N683" i="1" s="1"/>
  <c r="M684" i="1"/>
  <c r="M685" i="1"/>
  <c r="N685" i="1" s="1"/>
  <c r="M686" i="1"/>
  <c r="M687" i="1"/>
  <c r="N687" i="1" s="1"/>
  <c r="M688" i="1"/>
  <c r="M689" i="1"/>
  <c r="M690" i="1"/>
  <c r="M691" i="1"/>
  <c r="N691" i="1" s="1"/>
  <c r="M692" i="1"/>
  <c r="N692" i="1" s="1"/>
  <c r="M693" i="1"/>
  <c r="M694" i="1"/>
  <c r="M695" i="1"/>
  <c r="N695" i="1" s="1"/>
  <c r="M696" i="1"/>
  <c r="M697" i="1"/>
  <c r="N697" i="1" s="1"/>
  <c r="M698" i="1"/>
  <c r="M699" i="1"/>
  <c r="N699" i="1" s="1"/>
  <c r="M700" i="1"/>
  <c r="M701" i="1"/>
  <c r="N701" i="1" s="1"/>
  <c r="M702" i="1"/>
  <c r="M703" i="1"/>
  <c r="N703" i="1" s="1"/>
  <c r="M704" i="1"/>
  <c r="M705" i="1"/>
  <c r="M706" i="1"/>
  <c r="M707" i="1"/>
  <c r="N707" i="1" s="1"/>
  <c r="M708" i="1"/>
  <c r="M709" i="1"/>
  <c r="M710" i="1"/>
  <c r="M711" i="1"/>
  <c r="N711" i="1" s="1"/>
  <c r="M712" i="1"/>
  <c r="M713" i="1"/>
  <c r="N713" i="1" s="1"/>
  <c r="M714" i="1"/>
  <c r="M715" i="1"/>
  <c r="N715" i="1" s="1"/>
  <c r="M716" i="1"/>
  <c r="M717" i="1"/>
  <c r="N717" i="1" s="1"/>
  <c r="M718" i="1"/>
  <c r="M719" i="1"/>
  <c r="N719" i="1" s="1"/>
  <c r="M720" i="1"/>
  <c r="M721" i="1"/>
  <c r="M722" i="1"/>
  <c r="M723" i="1"/>
  <c r="N723" i="1" s="1"/>
  <c r="M724" i="1"/>
  <c r="N724" i="1" s="1"/>
  <c r="M725" i="1"/>
  <c r="M726" i="1"/>
  <c r="M727" i="1"/>
  <c r="N727" i="1" s="1"/>
  <c r="M728" i="1"/>
  <c r="M729" i="1"/>
  <c r="N729" i="1" s="1"/>
  <c r="M730" i="1"/>
  <c r="M731" i="1"/>
  <c r="N731" i="1" s="1"/>
  <c r="M732" i="1"/>
  <c r="M733" i="1"/>
  <c r="N733" i="1" s="1"/>
  <c r="M734" i="1"/>
  <c r="M735" i="1"/>
  <c r="N735" i="1" s="1"/>
  <c r="M736" i="1"/>
  <c r="M737" i="1"/>
  <c r="M738" i="1"/>
  <c r="M739" i="1"/>
  <c r="N739" i="1" s="1"/>
  <c r="M740" i="1"/>
  <c r="M741" i="1"/>
  <c r="M742" i="1"/>
  <c r="M743" i="1"/>
  <c r="N743" i="1" s="1"/>
  <c r="M744" i="1"/>
  <c r="M745" i="1"/>
  <c r="N745" i="1" s="1"/>
  <c r="M746" i="1"/>
  <c r="M747" i="1"/>
  <c r="N747" i="1" s="1"/>
  <c r="M748" i="1"/>
  <c r="M749" i="1"/>
  <c r="N749" i="1" s="1"/>
  <c r="M750" i="1"/>
  <c r="M751" i="1"/>
  <c r="N751" i="1" s="1"/>
  <c r="M752" i="1"/>
  <c r="M753" i="1"/>
  <c r="M754" i="1"/>
  <c r="M755" i="1"/>
  <c r="N755" i="1" s="1"/>
  <c r="M756" i="1"/>
  <c r="N756" i="1" s="1"/>
  <c r="M757" i="1"/>
  <c r="M758" i="1"/>
  <c r="M759" i="1"/>
  <c r="N759" i="1" s="1"/>
  <c r="M760" i="1"/>
  <c r="M761" i="1"/>
  <c r="N761" i="1" s="1"/>
  <c r="M762" i="1"/>
  <c r="M763" i="1"/>
  <c r="N763" i="1" s="1"/>
  <c r="M764" i="1"/>
  <c r="M765" i="1"/>
  <c r="N765" i="1" s="1"/>
  <c r="M766" i="1"/>
  <c r="M767" i="1"/>
  <c r="N767" i="1" s="1"/>
  <c r="M768" i="1"/>
  <c r="M769" i="1"/>
  <c r="M770" i="1"/>
  <c r="M771" i="1"/>
  <c r="N771" i="1" s="1"/>
  <c r="M772" i="1"/>
  <c r="M773" i="1"/>
  <c r="M774" i="1"/>
  <c r="M775" i="1"/>
  <c r="N775" i="1" s="1"/>
  <c r="M776" i="1"/>
  <c r="M777" i="1"/>
  <c r="N777" i="1" s="1"/>
  <c r="M778" i="1"/>
  <c r="M779" i="1"/>
  <c r="N779" i="1" s="1"/>
  <c r="M780" i="1"/>
  <c r="M781" i="1"/>
  <c r="N781" i="1" s="1"/>
  <c r="M782" i="1"/>
  <c r="M783" i="1"/>
  <c r="N783" i="1" s="1"/>
  <c r="M784" i="1"/>
  <c r="M785" i="1"/>
  <c r="M786" i="1"/>
  <c r="M787" i="1"/>
  <c r="N787" i="1" s="1"/>
  <c r="M788" i="1"/>
  <c r="N788" i="1" s="1"/>
  <c r="M789" i="1"/>
  <c r="M790" i="1"/>
  <c r="M791" i="1"/>
  <c r="N791" i="1" s="1"/>
  <c r="M792" i="1"/>
  <c r="M793" i="1"/>
  <c r="N793" i="1" s="1"/>
  <c r="M794" i="1"/>
  <c r="M795" i="1"/>
  <c r="N795" i="1" s="1"/>
  <c r="M796" i="1"/>
  <c r="M797" i="1"/>
  <c r="N797" i="1" s="1"/>
  <c r="M798" i="1"/>
  <c r="M799" i="1"/>
  <c r="N799" i="1" s="1"/>
  <c r="M800" i="1"/>
  <c r="M801" i="1"/>
  <c r="M802" i="1"/>
  <c r="M803" i="1"/>
  <c r="N803" i="1" s="1"/>
  <c r="M804" i="1"/>
  <c r="M805" i="1"/>
  <c r="M806" i="1"/>
  <c r="M807" i="1"/>
  <c r="N807" i="1" s="1"/>
  <c r="M808" i="1"/>
  <c r="M809" i="1"/>
  <c r="N809" i="1" s="1"/>
  <c r="M810" i="1"/>
  <c r="M811" i="1"/>
  <c r="N811" i="1" s="1"/>
  <c r="M812" i="1"/>
  <c r="M813" i="1"/>
  <c r="N813" i="1" s="1"/>
  <c r="M814" i="1"/>
  <c r="M815" i="1"/>
  <c r="N815" i="1" s="1"/>
  <c r="M816" i="1"/>
  <c r="M817" i="1"/>
  <c r="M818" i="1"/>
  <c r="M819" i="1"/>
  <c r="N819" i="1" s="1"/>
  <c r="M820" i="1"/>
  <c r="N820" i="1" s="1"/>
  <c r="M821" i="1"/>
  <c r="M822" i="1"/>
  <c r="M823" i="1"/>
  <c r="N823" i="1" s="1"/>
  <c r="M824" i="1"/>
  <c r="M825" i="1"/>
  <c r="N825" i="1" s="1"/>
  <c r="M826" i="1"/>
  <c r="M827" i="1"/>
  <c r="N827" i="1" s="1"/>
  <c r="M828" i="1"/>
  <c r="M829" i="1"/>
  <c r="N829" i="1" s="1"/>
  <c r="M830" i="1"/>
  <c r="M831" i="1"/>
  <c r="N831" i="1" s="1"/>
  <c r="M832" i="1"/>
  <c r="M833" i="1"/>
  <c r="M834" i="1"/>
  <c r="M835" i="1"/>
  <c r="N835" i="1" s="1"/>
  <c r="M836" i="1"/>
  <c r="M837" i="1"/>
  <c r="M838" i="1"/>
  <c r="M839" i="1"/>
  <c r="N839" i="1" s="1"/>
  <c r="M840" i="1"/>
  <c r="M841" i="1"/>
  <c r="N841" i="1" s="1"/>
  <c r="M842" i="1"/>
  <c r="M843" i="1"/>
  <c r="N843" i="1" s="1"/>
  <c r="M844" i="1"/>
  <c r="M845" i="1"/>
  <c r="N845" i="1" s="1"/>
  <c r="M846" i="1"/>
  <c r="M847" i="1"/>
  <c r="N847" i="1" s="1"/>
  <c r="M848" i="1"/>
  <c r="M849" i="1"/>
  <c r="M850" i="1"/>
  <c r="M851" i="1"/>
  <c r="N851" i="1" s="1"/>
  <c r="M852" i="1"/>
  <c r="N852" i="1" s="1"/>
  <c r="M853" i="1"/>
  <c r="M854" i="1"/>
  <c r="M855" i="1"/>
  <c r="N855" i="1" s="1"/>
  <c r="M856" i="1"/>
  <c r="M857" i="1"/>
  <c r="N857" i="1" s="1"/>
  <c r="M858" i="1"/>
  <c r="M859" i="1"/>
  <c r="N859" i="1" s="1"/>
  <c r="M860" i="1"/>
  <c r="M861" i="1"/>
  <c r="N861" i="1" s="1"/>
  <c r="M862" i="1"/>
  <c r="M863" i="1"/>
  <c r="N863" i="1" s="1"/>
  <c r="M864" i="1"/>
  <c r="M865" i="1"/>
  <c r="M866" i="1"/>
  <c r="M867" i="1"/>
  <c r="N867" i="1" s="1"/>
  <c r="M868" i="1"/>
  <c r="M869" i="1"/>
  <c r="M870" i="1"/>
  <c r="M871" i="1"/>
  <c r="N871" i="1" s="1"/>
  <c r="M872" i="1"/>
  <c r="M873" i="1"/>
  <c r="N873" i="1" s="1"/>
  <c r="M874" i="1"/>
  <c r="M875" i="1"/>
  <c r="N875" i="1" s="1"/>
  <c r="M876" i="1"/>
  <c r="M877" i="1"/>
  <c r="N877" i="1" s="1"/>
  <c r="M878" i="1"/>
  <c r="M879" i="1"/>
  <c r="N879" i="1" s="1"/>
  <c r="M880" i="1"/>
  <c r="M881" i="1"/>
  <c r="M882" i="1"/>
  <c r="M883" i="1"/>
  <c r="N883" i="1" s="1"/>
  <c r="M884" i="1"/>
  <c r="N884" i="1" s="1"/>
  <c r="M885" i="1"/>
  <c r="M886" i="1"/>
  <c r="M887" i="1"/>
  <c r="N887" i="1" s="1"/>
  <c r="M888" i="1"/>
  <c r="M889" i="1"/>
  <c r="N889" i="1" s="1"/>
  <c r="M890" i="1"/>
  <c r="M891" i="1"/>
  <c r="N891" i="1" s="1"/>
  <c r="M892" i="1"/>
  <c r="M893" i="1"/>
  <c r="N893" i="1" s="1"/>
  <c r="M894" i="1"/>
  <c r="M895" i="1"/>
  <c r="N895" i="1" s="1"/>
  <c r="M896" i="1"/>
  <c r="M897" i="1"/>
  <c r="M898" i="1"/>
  <c r="M899" i="1"/>
  <c r="N899" i="1" s="1"/>
  <c r="M900" i="1"/>
  <c r="M901" i="1"/>
  <c r="M902" i="1"/>
  <c r="M903" i="1"/>
  <c r="N903" i="1" s="1"/>
  <c r="M904" i="1"/>
  <c r="M905" i="1"/>
  <c r="N905" i="1" s="1"/>
  <c r="M906" i="1"/>
  <c r="M907" i="1"/>
  <c r="N907" i="1" s="1"/>
  <c r="M908" i="1"/>
  <c r="M909" i="1"/>
  <c r="N909" i="1" s="1"/>
  <c r="M910" i="1"/>
  <c r="M911" i="1"/>
  <c r="N911" i="1" s="1"/>
  <c r="M912" i="1"/>
  <c r="M913" i="1"/>
  <c r="M914" i="1"/>
  <c r="M915" i="1"/>
  <c r="N915" i="1" s="1"/>
  <c r="M916" i="1"/>
  <c r="N916" i="1" s="1"/>
  <c r="M917" i="1"/>
  <c r="M918" i="1"/>
  <c r="M919" i="1"/>
  <c r="N919" i="1" s="1"/>
  <c r="M920" i="1"/>
  <c r="M921" i="1"/>
  <c r="N921" i="1" s="1"/>
  <c r="M922" i="1"/>
  <c r="M923" i="1"/>
  <c r="N923" i="1" s="1"/>
  <c r="M924" i="1"/>
  <c r="M925" i="1"/>
  <c r="N925" i="1" s="1"/>
  <c r="M926" i="1"/>
  <c r="M927" i="1"/>
  <c r="N927" i="1" s="1"/>
  <c r="M928" i="1"/>
  <c r="M929" i="1"/>
  <c r="M930" i="1"/>
  <c r="M931" i="1"/>
  <c r="N931" i="1" s="1"/>
  <c r="M932" i="1"/>
  <c r="M933" i="1"/>
  <c r="M934" i="1"/>
  <c r="M935" i="1"/>
  <c r="N935" i="1" s="1"/>
  <c r="M936" i="1"/>
  <c r="M937" i="1"/>
  <c r="N937" i="1" s="1"/>
  <c r="M938" i="1"/>
  <c r="M939" i="1"/>
  <c r="N939" i="1" s="1"/>
  <c r="M940" i="1"/>
  <c r="M941" i="1"/>
  <c r="N941" i="1" s="1"/>
  <c r="M942" i="1"/>
  <c r="M943" i="1"/>
  <c r="N943" i="1" s="1"/>
  <c r="M944" i="1"/>
  <c r="M945" i="1"/>
  <c r="M946" i="1"/>
  <c r="M947" i="1"/>
  <c r="N947" i="1" s="1"/>
  <c r="M948" i="1"/>
  <c r="N948" i="1" s="1"/>
  <c r="M949" i="1"/>
  <c r="M950" i="1"/>
  <c r="M951" i="1"/>
  <c r="N951" i="1" s="1"/>
  <c r="M952" i="1"/>
  <c r="M953" i="1"/>
  <c r="N953" i="1" s="1"/>
  <c r="M954" i="1"/>
  <c r="M955" i="1"/>
  <c r="N955" i="1" s="1"/>
  <c r="M956" i="1"/>
  <c r="M957" i="1"/>
  <c r="N957" i="1" s="1"/>
  <c r="M958" i="1"/>
  <c r="M959" i="1"/>
  <c r="N959" i="1" s="1"/>
  <c r="M960" i="1"/>
  <c r="M961" i="1"/>
  <c r="M962" i="1"/>
  <c r="M963" i="1"/>
  <c r="N963" i="1" s="1"/>
  <c r="M964" i="1"/>
  <c r="M965" i="1"/>
  <c r="M966" i="1"/>
  <c r="M967" i="1"/>
  <c r="N967" i="1" s="1"/>
  <c r="M968" i="1"/>
  <c r="M969" i="1"/>
  <c r="N969" i="1" s="1"/>
  <c r="M970" i="1"/>
  <c r="M971" i="1"/>
  <c r="N971" i="1" s="1"/>
  <c r="M972" i="1"/>
  <c r="M973" i="1"/>
  <c r="N973" i="1" s="1"/>
  <c r="M974" i="1"/>
  <c r="M975" i="1"/>
  <c r="N975" i="1" s="1"/>
  <c r="M976" i="1"/>
  <c r="M977" i="1"/>
  <c r="M978" i="1"/>
  <c r="M979" i="1"/>
  <c r="N979" i="1" s="1"/>
  <c r="M980" i="1"/>
  <c r="N980" i="1" s="1"/>
  <c r="M981" i="1"/>
  <c r="M982" i="1"/>
  <c r="M983" i="1"/>
  <c r="N983" i="1" s="1"/>
  <c r="M984" i="1"/>
  <c r="M985" i="1"/>
  <c r="N985" i="1" s="1"/>
  <c r="M986" i="1"/>
  <c r="M987" i="1"/>
  <c r="N987" i="1" s="1"/>
  <c r="M988" i="1"/>
  <c r="M989" i="1"/>
  <c r="N989" i="1" s="1"/>
  <c r="M990" i="1"/>
  <c r="M991" i="1"/>
  <c r="N991" i="1" s="1"/>
  <c r="M992" i="1"/>
  <c r="M993" i="1"/>
  <c r="M994" i="1"/>
  <c r="M995" i="1"/>
  <c r="N995" i="1" s="1"/>
  <c r="M996" i="1"/>
  <c r="M997" i="1"/>
  <c r="M998" i="1"/>
  <c r="M999" i="1"/>
  <c r="N999" i="1" s="1"/>
  <c r="M1000" i="1"/>
  <c r="M1001" i="1"/>
  <c r="N1001" i="1" s="1"/>
  <c r="M1002" i="1"/>
  <c r="M1003" i="1"/>
  <c r="N1003" i="1" s="1"/>
  <c r="M1004" i="1"/>
  <c r="M1005" i="1"/>
  <c r="N1005" i="1" s="1"/>
  <c r="M1006" i="1"/>
  <c r="M1007" i="1"/>
  <c r="N1007" i="1" s="1"/>
  <c r="M1008" i="1"/>
  <c r="M1009" i="1"/>
  <c r="M1010" i="1"/>
  <c r="M1011" i="1"/>
  <c r="N1011" i="1" s="1"/>
  <c r="M1012" i="1"/>
  <c r="N1012" i="1" s="1"/>
  <c r="M1013" i="1"/>
  <c r="M1014" i="1"/>
  <c r="M1015" i="1"/>
  <c r="N1015" i="1" s="1"/>
  <c r="M1016" i="1"/>
  <c r="M1017" i="1"/>
  <c r="N1017" i="1" s="1"/>
  <c r="M1018" i="1"/>
  <c r="M1019" i="1"/>
  <c r="N1019" i="1" s="1"/>
  <c r="M1020" i="1"/>
  <c r="M1021" i="1"/>
  <c r="N1021" i="1" s="1"/>
  <c r="M1022" i="1"/>
  <c r="M1023" i="1"/>
  <c r="N1023" i="1" s="1"/>
  <c r="M1024" i="1"/>
  <c r="M1025" i="1"/>
  <c r="M1026" i="1"/>
  <c r="M1027" i="1"/>
  <c r="N1027" i="1" s="1"/>
  <c r="M1028" i="1"/>
  <c r="M1029" i="1"/>
  <c r="M1030" i="1"/>
  <c r="M1031" i="1"/>
  <c r="N1031" i="1" s="1"/>
  <c r="M1032" i="1"/>
  <c r="M1033" i="1"/>
  <c r="N1033" i="1" s="1"/>
  <c r="M1034" i="1"/>
  <c r="M1035" i="1"/>
  <c r="N1035" i="1" s="1"/>
  <c r="M1036" i="1"/>
  <c r="M1037" i="1"/>
  <c r="N1037" i="1" s="1"/>
  <c r="M1038" i="1"/>
  <c r="M1039" i="1"/>
  <c r="N1039" i="1" s="1"/>
  <c r="M1040" i="1"/>
  <c r="M1041" i="1"/>
  <c r="M1042" i="1"/>
  <c r="M1043" i="1"/>
  <c r="N1043" i="1" s="1"/>
  <c r="M1044" i="1"/>
  <c r="N1044" i="1" s="1"/>
  <c r="M1045" i="1"/>
  <c r="M1046" i="1"/>
  <c r="M1047" i="1"/>
  <c r="N1047" i="1" s="1"/>
  <c r="M1048" i="1"/>
  <c r="M1049" i="1"/>
  <c r="N1049" i="1" s="1"/>
  <c r="M1050" i="1"/>
  <c r="M1051" i="1"/>
  <c r="N1051" i="1" s="1"/>
  <c r="M1052" i="1"/>
  <c r="M1053" i="1"/>
  <c r="N1053" i="1" s="1"/>
  <c r="M1054" i="1"/>
  <c r="M1055" i="1"/>
  <c r="N1055" i="1" s="1"/>
  <c r="M1056" i="1"/>
  <c r="M1057" i="1"/>
  <c r="M1058" i="1"/>
  <c r="M1059" i="1"/>
  <c r="N1059" i="1" s="1"/>
  <c r="M1060" i="1"/>
  <c r="M1061" i="1"/>
  <c r="M1062" i="1"/>
  <c r="M1063" i="1"/>
  <c r="N1063" i="1" s="1"/>
  <c r="M1064" i="1"/>
  <c r="M1065" i="1"/>
  <c r="N1065" i="1" s="1"/>
  <c r="M1066" i="1"/>
  <c r="M1067" i="1"/>
  <c r="N1067" i="1" s="1"/>
  <c r="M1068" i="1"/>
  <c r="M1069" i="1"/>
  <c r="N1069" i="1" s="1"/>
  <c r="M1070" i="1"/>
  <c r="M1071" i="1"/>
  <c r="N1071" i="1" s="1"/>
  <c r="M1072" i="1"/>
  <c r="M1073" i="1"/>
  <c r="M1074" i="1"/>
  <c r="M1075" i="1"/>
  <c r="N1075" i="1" s="1"/>
  <c r="M1076" i="1"/>
  <c r="N1076" i="1" s="1"/>
  <c r="M1077" i="1"/>
  <c r="M1078" i="1"/>
  <c r="M1079" i="1"/>
  <c r="N1079" i="1" s="1"/>
  <c r="M1080" i="1"/>
  <c r="M1081" i="1"/>
  <c r="N1081" i="1" s="1"/>
  <c r="M1082" i="1"/>
  <c r="M1083" i="1"/>
  <c r="N1083" i="1" s="1"/>
  <c r="M1084" i="1"/>
  <c r="M1085" i="1"/>
  <c r="N1085" i="1" s="1"/>
  <c r="M1086" i="1"/>
  <c r="M1087" i="1"/>
  <c r="N1087" i="1" s="1"/>
  <c r="M1088" i="1"/>
  <c r="M1089" i="1"/>
  <c r="M1090" i="1"/>
  <c r="M1091" i="1"/>
  <c r="N1091" i="1" s="1"/>
  <c r="M1092" i="1"/>
  <c r="M1093" i="1"/>
  <c r="M1094" i="1"/>
  <c r="M1095" i="1"/>
  <c r="N1095" i="1" s="1"/>
  <c r="M1096" i="1"/>
  <c r="M1097" i="1"/>
  <c r="N1097" i="1" s="1"/>
  <c r="M1098" i="1"/>
  <c r="M1099" i="1"/>
  <c r="N1099" i="1" s="1"/>
  <c r="M1100" i="1"/>
  <c r="M1101" i="1"/>
  <c r="N1101" i="1" s="1"/>
  <c r="M1102" i="1"/>
  <c r="M1103" i="1"/>
  <c r="N1103" i="1" s="1"/>
  <c r="M1104" i="1"/>
  <c r="M1105" i="1"/>
  <c r="M1106" i="1"/>
  <c r="M1107" i="1"/>
  <c r="N1107" i="1" s="1"/>
  <c r="M1108" i="1"/>
  <c r="M1109" i="1"/>
  <c r="M1110" i="1"/>
  <c r="N1110" i="1" s="1"/>
  <c r="M1111" i="1"/>
  <c r="N1111" i="1" s="1"/>
  <c r="M1112" i="1"/>
  <c r="M1113" i="1"/>
  <c r="M1114" i="1"/>
  <c r="M1115" i="1"/>
  <c r="N1115" i="1" s="1"/>
  <c r="M1116" i="1"/>
  <c r="M1117" i="1"/>
  <c r="M1118" i="1"/>
  <c r="N1118" i="1" s="1"/>
  <c r="M1119" i="1"/>
  <c r="N1119" i="1" s="1"/>
  <c r="M1120" i="1"/>
  <c r="M1121" i="1"/>
  <c r="M1122" i="1"/>
  <c r="N1122" i="1" s="1"/>
  <c r="M1123" i="1"/>
  <c r="N1123" i="1" s="1"/>
  <c r="M1124" i="1"/>
  <c r="M1125" i="1"/>
  <c r="M1126" i="1"/>
  <c r="N1126" i="1" s="1"/>
  <c r="M1127" i="1"/>
  <c r="N1127" i="1" s="1"/>
  <c r="M1128" i="1"/>
  <c r="M1129" i="1"/>
  <c r="M1130" i="1"/>
  <c r="N1130" i="1" s="1"/>
  <c r="M1131" i="1"/>
  <c r="N1131" i="1" s="1"/>
  <c r="M1132" i="1"/>
  <c r="M1133" i="1"/>
  <c r="M1134" i="1"/>
  <c r="N1134" i="1" s="1"/>
  <c r="M1135" i="1"/>
  <c r="N1135" i="1" s="1"/>
  <c r="M1136" i="1"/>
  <c r="M1137" i="1"/>
  <c r="M1138" i="1"/>
  <c r="N1138" i="1" s="1"/>
  <c r="M1139" i="1"/>
  <c r="N1139" i="1" s="1"/>
  <c r="M1140" i="1"/>
  <c r="M1141" i="1"/>
  <c r="M1142" i="1"/>
  <c r="N1142" i="1" s="1"/>
  <c r="M1143" i="1"/>
  <c r="N1143" i="1" s="1"/>
  <c r="M1144" i="1"/>
  <c r="M1145" i="1"/>
  <c r="M1146" i="1"/>
  <c r="N1146" i="1" s="1"/>
  <c r="M1147" i="1"/>
  <c r="N1147" i="1" s="1"/>
  <c r="M1148" i="1"/>
  <c r="M1149" i="1"/>
  <c r="M1150" i="1"/>
  <c r="N1150" i="1" s="1"/>
  <c r="M1151" i="1"/>
  <c r="N1151" i="1" s="1"/>
  <c r="M1152" i="1"/>
  <c r="M1153" i="1"/>
  <c r="M1154" i="1"/>
  <c r="N1154" i="1" s="1"/>
  <c r="M1155" i="1"/>
  <c r="N1155" i="1" s="1"/>
  <c r="M1156" i="1"/>
  <c r="M1157" i="1"/>
  <c r="M1158" i="1"/>
  <c r="N1158" i="1" s="1"/>
  <c r="M1159" i="1"/>
  <c r="N1159" i="1" s="1"/>
  <c r="M1160" i="1"/>
  <c r="M1161" i="1"/>
  <c r="M1162" i="1"/>
  <c r="N1162" i="1" s="1"/>
  <c r="M1163" i="1"/>
  <c r="N1163" i="1" s="1"/>
  <c r="M1164" i="1"/>
  <c r="M1165" i="1"/>
  <c r="M1166" i="1"/>
  <c r="N1166" i="1" s="1"/>
  <c r="M1167" i="1"/>
  <c r="N1167" i="1" s="1"/>
  <c r="M1168" i="1"/>
  <c r="M1169" i="1"/>
  <c r="M1170" i="1"/>
  <c r="N1170" i="1" s="1"/>
  <c r="M1171" i="1"/>
  <c r="N1171" i="1" s="1"/>
  <c r="M1172" i="1"/>
  <c r="M1173" i="1"/>
  <c r="M1174" i="1"/>
  <c r="N1174" i="1" s="1"/>
  <c r="M1175" i="1"/>
  <c r="N1175" i="1" s="1"/>
  <c r="M1176" i="1"/>
  <c r="M1177" i="1"/>
  <c r="M1178" i="1"/>
  <c r="N1178" i="1" s="1"/>
  <c r="M1179" i="1"/>
  <c r="N1179" i="1" s="1"/>
  <c r="M1180" i="1"/>
  <c r="M1181" i="1"/>
  <c r="M1182" i="1"/>
  <c r="N1182" i="1" s="1"/>
  <c r="M1183" i="1"/>
  <c r="N1183" i="1" s="1"/>
  <c r="M1184" i="1"/>
  <c r="M1185" i="1"/>
  <c r="M1186" i="1"/>
  <c r="N1186" i="1" s="1"/>
  <c r="M1187" i="1"/>
  <c r="N1187" i="1" s="1"/>
  <c r="M1188" i="1"/>
  <c r="M1189" i="1"/>
  <c r="M1190" i="1"/>
  <c r="N1190" i="1" s="1"/>
  <c r="M1191" i="1"/>
  <c r="N1191" i="1" s="1"/>
  <c r="M1192" i="1"/>
  <c r="M1193" i="1"/>
  <c r="M1194" i="1"/>
  <c r="N1194" i="1" s="1"/>
  <c r="M1195" i="1"/>
  <c r="N1195" i="1" s="1"/>
  <c r="M1196" i="1"/>
  <c r="M1197" i="1"/>
  <c r="M1198" i="1"/>
  <c r="N1198" i="1" s="1"/>
  <c r="M1199" i="1"/>
  <c r="N1199" i="1" s="1"/>
  <c r="M1200" i="1"/>
  <c r="M1201" i="1"/>
  <c r="M1202" i="1"/>
  <c r="N1202" i="1" s="1"/>
  <c r="M1203" i="1"/>
  <c r="N1203" i="1" s="1"/>
  <c r="M1204" i="1"/>
  <c r="M1205" i="1"/>
  <c r="M1206" i="1"/>
  <c r="N1206" i="1" s="1"/>
  <c r="M1207" i="1"/>
  <c r="N1207" i="1" s="1"/>
  <c r="M1208" i="1"/>
  <c r="M1209" i="1"/>
  <c r="M1210" i="1"/>
  <c r="N1210" i="1" s="1"/>
  <c r="M1211" i="1"/>
  <c r="N1211" i="1" s="1"/>
  <c r="M1212" i="1"/>
  <c r="M1213" i="1"/>
  <c r="M1214" i="1"/>
  <c r="N1214" i="1" s="1"/>
  <c r="M1215" i="1"/>
  <c r="N1215" i="1" s="1"/>
  <c r="M1216" i="1"/>
  <c r="M1217" i="1"/>
  <c r="M1218" i="1"/>
  <c r="N1218" i="1" s="1"/>
  <c r="M1219" i="1"/>
  <c r="N1219" i="1" s="1"/>
  <c r="M1220" i="1"/>
  <c r="M1221" i="1"/>
  <c r="M1222" i="1"/>
  <c r="N1222" i="1" s="1"/>
  <c r="M1223" i="1"/>
  <c r="N1223" i="1" s="1"/>
  <c r="M1224" i="1"/>
  <c r="M1225" i="1"/>
  <c r="M1226" i="1"/>
  <c r="N1226" i="1" s="1"/>
  <c r="M1227" i="1"/>
  <c r="N1227" i="1" s="1"/>
  <c r="M1228" i="1"/>
  <c r="M1229" i="1"/>
  <c r="M1230" i="1"/>
  <c r="N1230" i="1" s="1"/>
  <c r="M1231" i="1"/>
  <c r="N1231" i="1" s="1"/>
  <c r="M1232" i="1"/>
  <c r="M1233" i="1"/>
  <c r="M1234" i="1"/>
  <c r="N1234" i="1" s="1"/>
  <c r="M1235" i="1"/>
  <c r="N1235" i="1" s="1"/>
  <c r="M1236" i="1"/>
  <c r="M1237" i="1"/>
  <c r="M1238" i="1"/>
  <c r="N1238" i="1" s="1"/>
  <c r="M1239" i="1"/>
  <c r="N1239" i="1" s="1"/>
  <c r="M1240" i="1"/>
  <c r="M1241" i="1"/>
  <c r="M1242" i="1"/>
  <c r="N1242" i="1" s="1"/>
  <c r="M1243" i="1"/>
  <c r="N1243" i="1" s="1"/>
  <c r="M1244" i="1"/>
  <c r="M1245" i="1"/>
  <c r="M1246" i="1"/>
  <c r="N1246" i="1" s="1"/>
  <c r="M1247" i="1"/>
  <c r="N1247" i="1" s="1"/>
  <c r="M1248" i="1"/>
  <c r="M1249" i="1"/>
  <c r="M1250" i="1"/>
  <c r="N1250" i="1" s="1"/>
  <c r="M1251" i="1"/>
  <c r="N1251" i="1" s="1"/>
  <c r="M1252" i="1"/>
  <c r="M1253" i="1"/>
  <c r="M1254" i="1"/>
  <c r="N1254" i="1" s="1"/>
  <c r="M1255" i="1"/>
  <c r="N1255" i="1" s="1"/>
  <c r="M1256" i="1"/>
  <c r="M1257" i="1"/>
  <c r="M1258" i="1"/>
  <c r="N1258" i="1" s="1"/>
  <c r="M1259" i="1"/>
  <c r="N1259" i="1" s="1"/>
  <c r="M1260" i="1"/>
  <c r="M1261" i="1"/>
  <c r="M1262" i="1"/>
  <c r="N1262" i="1" s="1"/>
  <c r="M1263" i="1"/>
  <c r="N1263" i="1" s="1"/>
  <c r="M1264" i="1"/>
  <c r="M1265" i="1"/>
  <c r="M1266" i="1"/>
  <c r="N1266" i="1" s="1"/>
  <c r="M1267" i="1"/>
  <c r="N1267" i="1" s="1"/>
  <c r="M1268" i="1"/>
  <c r="M1269" i="1"/>
  <c r="M1270" i="1"/>
  <c r="N1270" i="1" s="1"/>
  <c r="M1271" i="1"/>
  <c r="N1271" i="1" s="1"/>
  <c r="M1272" i="1"/>
  <c r="M2" i="1"/>
  <c r="N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2" i="1"/>
  <c r="C3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2" i="1"/>
  <c r="H18" i="2" l="1"/>
  <c r="H27" i="2"/>
  <c r="H19" i="2"/>
  <c r="H15" i="2"/>
  <c r="H34" i="2"/>
  <c r="H16" i="2"/>
  <c r="H24" i="2"/>
  <c r="H35" i="2"/>
  <c r="H7" i="2"/>
  <c r="R22" i="2"/>
  <c r="I22" i="2"/>
  <c r="J22" i="2"/>
  <c r="R30" i="2"/>
  <c r="I30" i="2"/>
  <c r="J30" i="2"/>
  <c r="R23" i="2"/>
  <c r="I23" i="2"/>
  <c r="J23" i="2"/>
  <c r="R10" i="2"/>
  <c r="I10" i="2"/>
  <c r="J10" i="2"/>
  <c r="R14" i="2"/>
  <c r="I14" i="2"/>
  <c r="J14" i="2"/>
  <c r="R26" i="2"/>
  <c r="I26" i="2"/>
  <c r="J26" i="2"/>
  <c r="R13" i="2"/>
  <c r="S13" i="2" s="1"/>
  <c r="I13" i="2"/>
  <c r="J13" i="2"/>
  <c r="R32" i="2"/>
  <c r="I32" i="2"/>
  <c r="J32" i="2"/>
  <c r="H32" i="2"/>
  <c r="H28" i="2"/>
  <c r="H20" i="2"/>
  <c r="H12" i="2"/>
  <c r="H8" i="2"/>
  <c r="Q23" i="2"/>
  <c r="Q9" i="2"/>
  <c r="S9" i="2" s="1"/>
  <c r="Q19" i="2"/>
  <c r="Q13" i="2"/>
  <c r="Q35" i="2"/>
  <c r="Q7" i="2"/>
  <c r="Q8" i="2"/>
  <c r="R21" i="2"/>
  <c r="I21" i="2"/>
  <c r="J21" i="2"/>
  <c r="R12" i="2"/>
  <c r="I12" i="2"/>
  <c r="J12" i="2"/>
  <c r="R20" i="2"/>
  <c r="S20" i="2" s="1"/>
  <c r="I20" i="2"/>
  <c r="J20" i="2"/>
  <c r="R33" i="2"/>
  <c r="I33" i="2"/>
  <c r="J33" i="2"/>
  <c r="R25" i="2"/>
  <c r="I25" i="2"/>
  <c r="J25" i="2"/>
  <c r="R11" i="2"/>
  <c r="I11" i="2"/>
  <c r="J11" i="2"/>
  <c r="R31" i="2"/>
  <c r="I31" i="2"/>
  <c r="J31" i="2"/>
  <c r="K1114" i="1"/>
  <c r="L1114" i="1" s="1"/>
  <c r="N1114" i="1"/>
  <c r="K1106" i="1"/>
  <c r="L1106" i="1" s="1"/>
  <c r="N1106" i="1"/>
  <c r="K1102" i="1"/>
  <c r="L1102" i="1" s="1"/>
  <c r="N1102" i="1"/>
  <c r="K1098" i="1"/>
  <c r="L1098" i="1" s="1"/>
  <c r="N1098" i="1"/>
  <c r="K1094" i="1"/>
  <c r="L1094" i="1" s="1"/>
  <c r="N1094" i="1"/>
  <c r="K1090" i="1"/>
  <c r="L1090" i="1" s="1"/>
  <c r="N1090" i="1"/>
  <c r="K1086" i="1"/>
  <c r="L1086" i="1" s="1"/>
  <c r="N1086" i="1"/>
  <c r="K1082" i="1"/>
  <c r="L1082" i="1" s="1"/>
  <c r="N1082" i="1"/>
  <c r="K1078" i="1"/>
  <c r="L1078" i="1" s="1"/>
  <c r="N1078" i="1"/>
  <c r="K1074" i="1"/>
  <c r="L1074" i="1" s="1"/>
  <c r="N1074" i="1"/>
  <c r="K1070" i="1"/>
  <c r="L1070" i="1" s="1"/>
  <c r="N1070" i="1"/>
  <c r="K1066" i="1"/>
  <c r="L1066" i="1" s="1"/>
  <c r="N1066" i="1"/>
  <c r="K1062" i="1"/>
  <c r="L1062" i="1" s="1"/>
  <c r="N1062" i="1"/>
  <c r="K1058" i="1"/>
  <c r="L1058" i="1" s="1"/>
  <c r="N1058" i="1"/>
  <c r="K1054" i="1"/>
  <c r="L1054" i="1" s="1"/>
  <c r="N1054" i="1"/>
  <c r="K1050" i="1"/>
  <c r="L1050" i="1" s="1"/>
  <c r="N1050" i="1"/>
  <c r="K1046" i="1"/>
  <c r="L1046" i="1" s="1"/>
  <c r="N1046" i="1"/>
  <c r="K1042" i="1"/>
  <c r="L1042" i="1" s="1"/>
  <c r="N1042" i="1"/>
  <c r="K1038" i="1"/>
  <c r="L1038" i="1" s="1"/>
  <c r="N1038" i="1"/>
  <c r="K1034" i="1"/>
  <c r="L1034" i="1" s="1"/>
  <c r="N1034" i="1"/>
  <c r="K1030" i="1"/>
  <c r="L1030" i="1" s="1"/>
  <c r="N1030" i="1"/>
  <c r="K1026" i="1"/>
  <c r="L1026" i="1" s="1"/>
  <c r="N1026" i="1"/>
  <c r="K1022" i="1"/>
  <c r="L1022" i="1" s="1"/>
  <c r="N1022" i="1"/>
  <c r="K1018" i="1"/>
  <c r="L1018" i="1" s="1"/>
  <c r="N1018" i="1"/>
  <c r="K1014" i="1"/>
  <c r="L1014" i="1" s="1"/>
  <c r="N1014" i="1"/>
  <c r="K1010" i="1"/>
  <c r="L1010" i="1" s="1"/>
  <c r="N1010" i="1"/>
  <c r="K1006" i="1"/>
  <c r="L1006" i="1" s="1"/>
  <c r="N1006" i="1"/>
  <c r="K1002" i="1"/>
  <c r="L1002" i="1" s="1"/>
  <c r="N1002" i="1"/>
  <c r="K998" i="1"/>
  <c r="L998" i="1" s="1"/>
  <c r="N998" i="1"/>
  <c r="K994" i="1"/>
  <c r="L994" i="1" s="1"/>
  <c r="N994" i="1"/>
  <c r="K990" i="1"/>
  <c r="L990" i="1" s="1"/>
  <c r="N990" i="1"/>
  <c r="K986" i="1"/>
  <c r="L986" i="1" s="1"/>
  <c r="N986" i="1"/>
  <c r="K982" i="1"/>
  <c r="L982" i="1" s="1"/>
  <c r="N982" i="1"/>
  <c r="K978" i="1"/>
  <c r="L978" i="1" s="1"/>
  <c r="N978" i="1"/>
  <c r="K974" i="1"/>
  <c r="L974" i="1" s="1"/>
  <c r="N974" i="1"/>
  <c r="K970" i="1"/>
  <c r="L970" i="1" s="1"/>
  <c r="N970" i="1"/>
  <c r="K966" i="1"/>
  <c r="L966" i="1" s="1"/>
  <c r="N966" i="1"/>
  <c r="K962" i="1"/>
  <c r="L962" i="1" s="1"/>
  <c r="N962" i="1"/>
  <c r="K958" i="1"/>
  <c r="L958" i="1" s="1"/>
  <c r="N958" i="1"/>
  <c r="K954" i="1"/>
  <c r="L954" i="1" s="1"/>
  <c r="N954" i="1"/>
  <c r="K950" i="1"/>
  <c r="L950" i="1" s="1"/>
  <c r="N950" i="1"/>
  <c r="K946" i="1"/>
  <c r="L946" i="1" s="1"/>
  <c r="N946" i="1"/>
  <c r="K942" i="1"/>
  <c r="L942" i="1" s="1"/>
  <c r="N942" i="1"/>
  <c r="K938" i="1"/>
  <c r="L938" i="1" s="1"/>
  <c r="N938" i="1"/>
  <c r="K934" i="1"/>
  <c r="L934" i="1" s="1"/>
  <c r="N934" i="1"/>
  <c r="K930" i="1"/>
  <c r="L930" i="1" s="1"/>
  <c r="N930" i="1"/>
  <c r="K926" i="1"/>
  <c r="L926" i="1" s="1"/>
  <c r="N926" i="1"/>
  <c r="K922" i="1"/>
  <c r="L922" i="1" s="1"/>
  <c r="N922" i="1"/>
  <c r="K918" i="1"/>
  <c r="L918" i="1" s="1"/>
  <c r="N918" i="1"/>
  <c r="K914" i="1"/>
  <c r="L914" i="1" s="1"/>
  <c r="N914" i="1"/>
  <c r="K910" i="1"/>
  <c r="L910" i="1" s="1"/>
  <c r="N910" i="1"/>
  <c r="K906" i="1"/>
  <c r="L906" i="1" s="1"/>
  <c r="N906" i="1"/>
  <c r="K902" i="1"/>
  <c r="L902" i="1" s="1"/>
  <c r="N902" i="1"/>
  <c r="K898" i="1"/>
  <c r="L898" i="1" s="1"/>
  <c r="N898" i="1"/>
  <c r="K894" i="1"/>
  <c r="L894" i="1" s="1"/>
  <c r="N894" i="1"/>
  <c r="K890" i="1"/>
  <c r="L890" i="1" s="1"/>
  <c r="N890" i="1"/>
  <c r="K886" i="1"/>
  <c r="L886" i="1" s="1"/>
  <c r="N886" i="1"/>
  <c r="K882" i="1"/>
  <c r="L882" i="1" s="1"/>
  <c r="N882" i="1"/>
  <c r="K878" i="1"/>
  <c r="L878" i="1" s="1"/>
  <c r="N878" i="1"/>
  <c r="K874" i="1"/>
  <c r="L874" i="1" s="1"/>
  <c r="N874" i="1"/>
  <c r="K870" i="1"/>
  <c r="L870" i="1" s="1"/>
  <c r="N870" i="1"/>
  <c r="K866" i="1"/>
  <c r="L866" i="1" s="1"/>
  <c r="N866" i="1"/>
  <c r="K862" i="1"/>
  <c r="L862" i="1" s="1"/>
  <c r="N862" i="1"/>
  <c r="K858" i="1"/>
  <c r="L858" i="1" s="1"/>
  <c r="N858" i="1"/>
  <c r="K854" i="1"/>
  <c r="L854" i="1" s="1"/>
  <c r="N854" i="1"/>
  <c r="K850" i="1"/>
  <c r="L850" i="1" s="1"/>
  <c r="N850" i="1"/>
  <c r="K846" i="1"/>
  <c r="L846" i="1" s="1"/>
  <c r="N846" i="1"/>
  <c r="K842" i="1"/>
  <c r="L842" i="1" s="1"/>
  <c r="N842" i="1"/>
  <c r="K838" i="1"/>
  <c r="L838" i="1" s="1"/>
  <c r="N838" i="1"/>
  <c r="K834" i="1"/>
  <c r="L834" i="1" s="1"/>
  <c r="N834" i="1"/>
  <c r="K830" i="1"/>
  <c r="L830" i="1" s="1"/>
  <c r="N830" i="1"/>
  <c r="K826" i="1"/>
  <c r="L826" i="1" s="1"/>
  <c r="N826" i="1"/>
  <c r="K822" i="1"/>
  <c r="L822" i="1" s="1"/>
  <c r="N822" i="1"/>
  <c r="K818" i="1"/>
  <c r="L818" i="1" s="1"/>
  <c r="N818" i="1"/>
  <c r="K814" i="1"/>
  <c r="L814" i="1" s="1"/>
  <c r="N814" i="1"/>
  <c r="K810" i="1"/>
  <c r="L810" i="1" s="1"/>
  <c r="N810" i="1"/>
  <c r="K806" i="1"/>
  <c r="L806" i="1" s="1"/>
  <c r="N806" i="1"/>
  <c r="K802" i="1"/>
  <c r="L802" i="1" s="1"/>
  <c r="N802" i="1"/>
  <c r="K798" i="1"/>
  <c r="L798" i="1" s="1"/>
  <c r="N798" i="1"/>
  <c r="K794" i="1"/>
  <c r="L794" i="1" s="1"/>
  <c r="N794" i="1"/>
  <c r="K790" i="1"/>
  <c r="L790" i="1" s="1"/>
  <c r="N790" i="1"/>
  <c r="K786" i="1"/>
  <c r="L786" i="1" s="1"/>
  <c r="N786" i="1"/>
  <c r="K782" i="1"/>
  <c r="L782" i="1" s="1"/>
  <c r="N782" i="1"/>
  <c r="K778" i="1"/>
  <c r="L778" i="1" s="1"/>
  <c r="N778" i="1"/>
  <c r="K774" i="1"/>
  <c r="L774" i="1" s="1"/>
  <c r="N774" i="1"/>
  <c r="K770" i="1"/>
  <c r="L770" i="1" s="1"/>
  <c r="N770" i="1"/>
  <c r="K766" i="1"/>
  <c r="L766" i="1" s="1"/>
  <c r="N766" i="1"/>
  <c r="K762" i="1"/>
  <c r="L762" i="1" s="1"/>
  <c r="N762" i="1"/>
  <c r="K758" i="1"/>
  <c r="L758" i="1" s="1"/>
  <c r="N758" i="1"/>
  <c r="K754" i="1"/>
  <c r="L754" i="1" s="1"/>
  <c r="N754" i="1"/>
  <c r="K750" i="1"/>
  <c r="L750" i="1" s="1"/>
  <c r="N750" i="1"/>
  <c r="K746" i="1"/>
  <c r="L746" i="1" s="1"/>
  <c r="N746" i="1"/>
  <c r="K742" i="1"/>
  <c r="L742" i="1" s="1"/>
  <c r="N742" i="1"/>
  <c r="K738" i="1"/>
  <c r="L738" i="1" s="1"/>
  <c r="N738" i="1"/>
  <c r="K734" i="1"/>
  <c r="L734" i="1" s="1"/>
  <c r="N734" i="1"/>
  <c r="K730" i="1"/>
  <c r="L730" i="1" s="1"/>
  <c r="N730" i="1"/>
  <c r="K726" i="1"/>
  <c r="L726" i="1" s="1"/>
  <c r="N726" i="1"/>
  <c r="K722" i="1"/>
  <c r="L722" i="1" s="1"/>
  <c r="N722" i="1"/>
  <c r="K718" i="1"/>
  <c r="L718" i="1" s="1"/>
  <c r="N718" i="1"/>
  <c r="K714" i="1"/>
  <c r="L714" i="1" s="1"/>
  <c r="N714" i="1"/>
  <c r="K710" i="1"/>
  <c r="L710" i="1" s="1"/>
  <c r="N710" i="1"/>
  <c r="K706" i="1"/>
  <c r="L706" i="1" s="1"/>
  <c r="N706" i="1"/>
  <c r="K702" i="1"/>
  <c r="L702" i="1" s="1"/>
  <c r="N702" i="1"/>
  <c r="K698" i="1"/>
  <c r="L698" i="1" s="1"/>
  <c r="N698" i="1"/>
  <c r="K694" i="1"/>
  <c r="L694" i="1" s="1"/>
  <c r="N694" i="1"/>
  <c r="K690" i="1"/>
  <c r="L690" i="1" s="1"/>
  <c r="N690" i="1"/>
  <c r="K686" i="1"/>
  <c r="L686" i="1" s="1"/>
  <c r="N686" i="1"/>
  <c r="K678" i="1"/>
  <c r="L678" i="1" s="1"/>
  <c r="N678" i="1"/>
  <c r="K674" i="1"/>
  <c r="L674" i="1" s="1"/>
  <c r="N674" i="1"/>
  <c r="K670" i="1"/>
  <c r="L670" i="1" s="1"/>
  <c r="N670" i="1"/>
  <c r="H31" i="2"/>
  <c r="H23" i="2"/>
  <c r="H11" i="2"/>
  <c r="Q15" i="2"/>
  <c r="Q28" i="2"/>
  <c r="Q26" i="2"/>
  <c r="S26" i="2" s="1"/>
  <c r="Q29" i="2"/>
  <c r="Q34" i="2"/>
  <c r="Q20" i="2"/>
  <c r="Q21" i="2"/>
  <c r="S21" i="2" s="1"/>
  <c r="R35" i="2"/>
  <c r="I35" i="2"/>
  <c r="J35" i="2"/>
  <c r="I8" i="2"/>
  <c r="R8" i="2"/>
  <c r="J8" i="2"/>
  <c r="R7" i="2"/>
  <c r="I7" i="2"/>
  <c r="J7" i="2"/>
  <c r="R5" i="2"/>
  <c r="I5" i="2"/>
  <c r="J5" i="2"/>
  <c r="H5" i="2"/>
  <c r="R16" i="2"/>
  <c r="I16" i="2"/>
  <c r="J16" i="2"/>
  <c r="R9" i="2"/>
  <c r="I9" i="2"/>
  <c r="J9" i="2"/>
  <c r="K1269" i="1"/>
  <c r="L1269" i="1" s="1"/>
  <c r="N1269" i="1"/>
  <c r="K1265" i="1"/>
  <c r="L1265" i="1" s="1"/>
  <c r="N1265" i="1"/>
  <c r="K1261" i="1"/>
  <c r="L1261" i="1" s="1"/>
  <c r="N1261" i="1"/>
  <c r="K1257" i="1"/>
  <c r="L1257" i="1" s="1"/>
  <c r="N1257" i="1"/>
  <c r="K1253" i="1"/>
  <c r="L1253" i="1" s="1"/>
  <c r="N1253" i="1"/>
  <c r="K1249" i="1"/>
  <c r="L1249" i="1" s="1"/>
  <c r="N1249" i="1"/>
  <c r="K1245" i="1"/>
  <c r="L1245" i="1" s="1"/>
  <c r="N1245" i="1"/>
  <c r="K1241" i="1"/>
  <c r="L1241" i="1" s="1"/>
  <c r="N1241" i="1"/>
  <c r="K1237" i="1"/>
  <c r="L1237" i="1" s="1"/>
  <c r="N1237" i="1"/>
  <c r="K1233" i="1"/>
  <c r="L1233" i="1" s="1"/>
  <c r="N1233" i="1"/>
  <c r="K1229" i="1"/>
  <c r="L1229" i="1" s="1"/>
  <c r="N1229" i="1"/>
  <c r="K1225" i="1"/>
  <c r="L1225" i="1" s="1"/>
  <c r="N1225" i="1"/>
  <c r="K1221" i="1"/>
  <c r="L1221" i="1" s="1"/>
  <c r="N1221" i="1"/>
  <c r="K1217" i="1"/>
  <c r="L1217" i="1" s="1"/>
  <c r="N1217" i="1"/>
  <c r="K1213" i="1"/>
  <c r="L1213" i="1" s="1"/>
  <c r="N1213" i="1"/>
  <c r="K1209" i="1"/>
  <c r="L1209" i="1" s="1"/>
  <c r="N1209" i="1"/>
  <c r="K1205" i="1"/>
  <c r="L1205" i="1" s="1"/>
  <c r="N1205" i="1"/>
  <c r="K1201" i="1"/>
  <c r="L1201" i="1" s="1"/>
  <c r="N1201" i="1"/>
  <c r="K1197" i="1"/>
  <c r="L1197" i="1" s="1"/>
  <c r="N1197" i="1"/>
  <c r="K1193" i="1"/>
  <c r="L1193" i="1" s="1"/>
  <c r="N1193" i="1"/>
  <c r="K1189" i="1"/>
  <c r="L1189" i="1" s="1"/>
  <c r="N1189" i="1"/>
  <c r="K1185" i="1"/>
  <c r="L1185" i="1" s="1"/>
  <c r="N1185" i="1"/>
  <c r="K1181" i="1"/>
  <c r="L1181" i="1" s="1"/>
  <c r="N1181" i="1"/>
  <c r="K1177" i="1"/>
  <c r="L1177" i="1" s="1"/>
  <c r="N1177" i="1"/>
  <c r="K1173" i="1"/>
  <c r="L1173" i="1" s="1"/>
  <c r="N1173" i="1"/>
  <c r="K1169" i="1"/>
  <c r="L1169" i="1" s="1"/>
  <c r="N1169" i="1"/>
  <c r="K1165" i="1"/>
  <c r="L1165" i="1" s="1"/>
  <c r="N1165" i="1"/>
  <c r="K1161" i="1"/>
  <c r="L1161" i="1" s="1"/>
  <c r="N1161" i="1"/>
  <c r="K1157" i="1"/>
  <c r="L1157" i="1" s="1"/>
  <c r="N1157" i="1"/>
  <c r="K1153" i="1"/>
  <c r="L1153" i="1" s="1"/>
  <c r="N1153" i="1"/>
  <c r="K1149" i="1"/>
  <c r="L1149" i="1" s="1"/>
  <c r="N1149" i="1"/>
  <c r="K1145" i="1"/>
  <c r="L1145" i="1" s="1"/>
  <c r="N1145" i="1"/>
  <c r="K1141" i="1"/>
  <c r="L1141" i="1" s="1"/>
  <c r="N1141" i="1"/>
  <c r="K1137" i="1"/>
  <c r="L1137" i="1" s="1"/>
  <c r="N1137" i="1"/>
  <c r="K1133" i="1"/>
  <c r="L1133" i="1" s="1"/>
  <c r="N1133" i="1"/>
  <c r="K1129" i="1"/>
  <c r="L1129" i="1" s="1"/>
  <c r="N1129" i="1"/>
  <c r="K1125" i="1"/>
  <c r="L1125" i="1" s="1"/>
  <c r="N1125" i="1"/>
  <c r="K1121" i="1"/>
  <c r="L1121" i="1" s="1"/>
  <c r="N1121" i="1"/>
  <c r="K1117" i="1"/>
  <c r="L1117" i="1" s="1"/>
  <c r="N1117" i="1"/>
  <c r="K1113" i="1"/>
  <c r="L1113" i="1" s="1"/>
  <c r="N1113" i="1"/>
  <c r="K1109" i="1"/>
  <c r="L1109" i="1" s="1"/>
  <c r="N1109" i="1"/>
  <c r="K1105" i="1"/>
  <c r="L1105" i="1" s="1"/>
  <c r="N1105" i="1"/>
  <c r="K1093" i="1"/>
  <c r="L1093" i="1" s="1"/>
  <c r="N1093" i="1"/>
  <c r="K1089" i="1"/>
  <c r="L1089" i="1" s="1"/>
  <c r="N1089" i="1"/>
  <c r="K1077" i="1"/>
  <c r="L1077" i="1" s="1"/>
  <c r="N1077" i="1"/>
  <c r="K1073" i="1"/>
  <c r="L1073" i="1" s="1"/>
  <c r="N1073" i="1"/>
  <c r="K1061" i="1"/>
  <c r="L1061" i="1" s="1"/>
  <c r="N1061" i="1"/>
  <c r="K1057" i="1"/>
  <c r="L1057" i="1" s="1"/>
  <c r="N1057" i="1"/>
  <c r="K1045" i="1"/>
  <c r="L1045" i="1" s="1"/>
  <c r="N1045" i="1"/>
  <c r="K1041" i="1"/>
  <c r="L1041" i="1" s="1"/>
  <c r="N1041" i="1"/>
  <c r="K1029" i="1"/>
  <c r="L1029" i="1" s="1"/>
  <c r="N1029" i="1"/>
  <c r="K1025" i="1"/>
  <c r="L1025" i="1" s="1"/>
  <c r="N1025" i="1"/>
  <c r="K1013" i="1"/>
  <c r="L1013" i="1" s="1"/>
  <c r="N1013" i="1"/>
  <c r="K1009" i="1"/>
  <c r="L1009" i="1" s="1"/>
  <c r="N1009" i="1"/>
  <c r="K997" i="1"/>
  <c r="L997" i="1" s="1"/>
  <c r="N997" i="1"/>
  <c r="K993" i="1"/>
  <c r="L993" i="1" s="1"/>
  <c r="N993" i="1"/>
  <c r="K981" i="1"/>
  <c r="L981" i="1" s="1"/>
  <c r="N981" i="1"/>
  <c r="K977" i="1"/>
  <c r="L977" i="1" s="1"/>
  <c r="N977" i="1"/>
  <c r="K965" i="1"/>
  <c r="L965" i="1" s="1"/>
  <c r="N965" i="1"/>
  <c r="K961" i="1"/>
  <c r="L961" i="1" s="1"/>
  <c r="N961" i="1"/>
  <c r="K949" i="1"/>
  <c r="L949" i="1" s="1"/>
  <c r="N949" i="1"/>
  <c r="K945" i="1"/>
  <c r="L945" i="1" s="1"/>
  <c r="N945" i="1"/>
  <c r="K933" i="1"/>
  <c r="L933" i="1" s="1"/>
  <c r="N933" i="1"/>
  <c r="K929" i="1"/>
  <c r="L929" i="1" s="1"/>
  <c r="N929" i="1"/>
  <c r="K917" i="1"/>
  <c r="L917" i="1" s="1"/>
  <c r="N917" i="1"/>
  <c r="K913" i="1"/>
  <c r="L913" i="1" s="1"/>
  <c r="N913" i="1"/>
  <c r="K901" i="1"/>
  <c r="L901" i="1" s="1"/>
  <c r="N901" i="1"/>
  <c r="K897" i="1"/>
  <c r="L897" i="1" s="1"/>
  <c r="N897" i="1"/>
  <c r="K885" i="1"/>
  <c r="L885" i="1" s="1"/>
  <c r="N885" i="1"/>
  <c r="K881" i="1"/>
  <c r="L881" i="1" s="1"/>
  <c r="N881" i="1"/>
  <c r="K869" i="1"/>
  <c r="L869" i="1" s="1"/>
  <c r="N869" i="1"/>
  <c r="K865" i="1"/>
  <c r="L865" i="1" s="1"/>
  <c r="N865" i="1"/>
  <c r="K853" i="1"/>
  <c r="L853" i="1" s="1"/>
  <c r="N853" i="1"/>
  <c r="K849" i="1"/>
  <c r="L849" i="1" s="1"/>
  <c r="N849" i="1"/>
  <c r="K837" i="1"/>
  <c r="L837" i="1" s="1"/>
  <c r="N837" i="1"/>
  <c r="K833" i="1"/>
  <c r="L833" i="1" s="1"/>
  <c r="N833" i="1"/>
  <c r="K821" i="1"/>
  <c r="L821" i="1" s="1"/>
  <c r="N821" i="1"/>
  <c r="K817" i="1"/>
  <c r="L817" i="1" s="1"/>
  <c r="N817" i="1"/>
  <c r="K805" i="1"/>
  <c r="L805" i="1" s="1"/>
  <c r="N805" i="1"/>
  <c r="K801" i="1"/>
  <c r="L801" i="1" s="1"/>
  <c r="N801" i="1"/>
  <c r="K789" i="1"/>
  <c r="L789" i="1" s="1"/>
  <c r="N789" i="1"/>
  <c r="K785" i="1"/>
  <c r="L785" i="1" s="1"/>
  <c r="N785" i="1"/>
  <c r="K773" i="1"/>
  <c r="L773" i="1" s="1"/>
  <c r="N773" i="1"/>
  <c r="K769" i="1"/>
  <c r="L769" i="1" s="1"/>
  <c r="N769" i="1"/>
  <c r="K757" i="1"/>
  <c r="L757" i="1" s="1"/>
  <c r="N757" i="1"/>
  <c r="K753" i="1"/>
  <c r="L753" i="1" s="1"/>
  <c r="N753" i="1"/>
  <c r="K741" i="1"/>
  <c r="L741" i="1" s="1"/>
  <c r="N741" i="1"/>
  <c r="K737" i="1"/>
  <c r="L737" i="1" s="1"/>
  <c r="N737" i="1"/>
  <c r="K725" i="1"/>
  <c r="L725" i="1" s="1"/>
  <c r="N725" i="1"/>
  <c r="K721" i="1"/>
  <c r="L721" i="1" s="1"/>
  <c r="N721" i="1"/>
  <c r="K709" i="1"/>
  <c r="L709" i="1" s="1"/>
  <c r="N709" i="1"/>
  <c r="K705" i="1"/>
  <c r="L705" i="1" s="1"/>
  <c r="N705" i="1"/>
  <c r="K693" i="1"/>
  <c r="L693" i="1" s="1"/>
  <c r="N693" i="1"/>
  <c r="K689" i="1"/>
  <c r="L689" i="1" s="1"/>
  <c r="N689" i="1"/>
  <c r="K677" i="1"/>
  <c r="L677" i="1" s="1"/>
  <c r="N677" i="1"/>
  <c r="K673" i="1"/>
  <c r="L673" i="1" s="1"/>
  <c r="N673" i="1"/>
  <c r="K661" i="1"/>
  <c r="L661" i="1" s="1"/>
  <c r="N661" i="1"/>
  <c r="K657" i="1"/>
  <c r="L657" i="1" s="1"/>
  <c r="N657" i="1"/>
  <c r="K645" i="1"/>
  <c r="L645" i="1" s="1"/>
  <c r="N645" i="1"/>
  <c r="K641" i="1"/>
  <c r="L641" i="1" s="1"/>
  <c r="N641" i="1"/>
  <c r="K629" i="1"/>
  <c r="L629" i="1" s="1"/>
  <c r="N629" i="1"/>
  <c r="K625" i="1"/>
  <c r="L625" i="1" s="1"/>
  <c r="N625" i="1"/>
  <c r="K613" i="1"/>
  <c r="L613" i="1" s="1"/>
  <c r="N613" i="1"/>
  <c r="K609" i="1"/>
  <c r="L609" i="1" s="1"/>
  <c r="N609" i="1"/>
  <c r="K597" i="1"/>
  <c r="L597" i="1" s="1"/>
  <c r="N597" i="1"/>
  <c r="K593" i="1"/>
  <c r="L593" i="1" s="1"/>
  <c r="N593" i="1"/>
  <c r="K581" i="1"/>
  <c r="L581" i="1" s="1"/>
  <c r="N581" i="1"/>
  <c r="K577" i="1"/>
  <c r="L577" i="1" s="1"/>
  <c r="N577" i="1"/>
  <c r="K565" i="1"/>
  <c r="L565" i="1" s="1"/>
  <c r="N565" i="1"/>
  <c r="K561" i="1"/>
  <c r="L561" i="1" s="1"/>
  <c r="N561" i="1"/>
  <c r="K549" i="1"/>
  <c r="L549" i="1" s="1"/>
  <c r="N549" i="1"/>
  <c r="K545" i="1"/>
  <c r="L545" i="1" s="1"/>
  <c r="N545" i="1"/>
  <c r="K533" i="1"/>
  <c r="L533" i="1" s="1"/>
  <c r="N533" i="1"/>
  <c r="K529" i="1"/>
  <c r="L529" i="1" s="1"/>
  <c r="N529" i="1"/>
  <c r="K517" i="1"/>
  <c r="L517" i="1" s="1"/>
  <c r="N517" i="1"/>
  <c r="K513" i="1"/>
  <c r="L513" i="1" s="1"/>
  <c r="N513" i="1"/>
  <c r="K501" i="1"/>
  <c r="L501" i="1" s="1"/>
  <c r="N501" i="1"/>
  <c r="K497" i="1"/>
  <c r="L497" i="1" s="1"/>
  <c r="N497" i="1"/>
  <c r="K485" i="1"/>
  <c r="L485" i="1" s="1"/>
  <c r="N485" i="1"/>
  <c r="K481" i="1"/>
  <c r="L481" i="1" s="1"/>
  <c r="N481" i="1"/>
  <c r="K469" i="1"/>
  <c r="L469" i="1" s="1"/>
  <c r="N469" i="1"/>
  <c r="K465" i="1"/>
  <c r="L465" i="1" s="1"/>
  <c r="N465" i="1"/>
  <c r="K453" i="1"/>
  <c r="L453" i="1" s="1"/>
  <c r="N453" i="1"/>
  <c r="K449" i="1"/>
  <c r="L449" i="1" s="1"/>
  <c r="N449" i="1"/>
  <c r="K437" i="1"/>
  <c r="L437" i="1" s="1"/>
  <c r="N437" i="1"/>
  <c r="K433" i="1"/>
  <c r="L433" i="1" s="1"/>
  <c r="N433" i="1"/>
  <c r="K421" i="1"/>
  <c r="L421" i="1" s="1"/>
  <c r="N421" i="1"/>
  <c r="K417" i="1"/>
  <c r="L417" i="1" s="1"/>
  <c r="N417" i="1"/>
  <c r="K405" i="1"/>
  <c r="L405" i="1" s="1"/>
  <c r="N405" i="1"/>
  <c r="K401" i="1"/>
  <c r="L401" i="1" s="1"/>
  <c r="N401" i="1"/>
  <c r="K389" i="1"/>
  <c r="L389" i="1" s="1"/>
  <c r="N389" i="1"/>
  <c r="K385" i="1"/>
  <c r="L385" i="1" s="1"/>
  <c r="N385" i="1"/>
  <c r="K373" i="1"/>
  <c r="L373" i="1" s="1"/>
  <c r="N373" i="1"/>
  <c r="K369" i="1"/>
  <c r="L369" i="1" s="1"/>
  <c r="N369" i="1"/>
  <c r="K365" i="1"/>
  <c r="L365" i="1" s="1"/>
  <c r="N365" i="1"/>
  <c r="K361" i="1"/>
  <c r="L361" i="1" s="1"/>
  <c r="N361" i="1"/>
  <c r="K353" i="1"/>
  <c r="L353" i="1" s="1"/>
  <c r="N353" i="1"/>
  <c r="K345" i="1"/>
  <c r="L345" i="1" s="1"/>
  <c r="N345" i="1"/>
  <c r="K341" i="1"/>
  <c r="L341" i="1" s="1"/>
  <c r="N341" i="1"/>
  <c r="K337" i="1"/>
  <c r="L337" i="1" s="1"/>
  <c r="N337" i="1"/>
  <c r="K333" i="1"/>
  <c r="L333" i="1" s="1"/>
  <c r="N333" i="1"/>
  <c r="K329" i="1"/>
  <c r="L329" i="1" s="1"/>
  <c r="N329" i="1"/>
  <c r="K321" i="1"/>
  <c r="L321" i="1" s="1"/>
  <c r="N321" i="1"/>
  <c r="K313" i="1"/>
  <c r="L313" i="1" s="1"/>
  <c r="N313" i="1"/>
  <c r="K305" i="1"/>
  <c r="L305" i="1" s="1"/>
  <c r="N305" i="1"/>
  <c r="K301" i="1"/>
  <c r="L301" i="1" s="1"/>
  <c r="N301" i="1"/>
  <c r="K297" i="1"/>
  <c r="L297" i="1" s="1"/>
  <c r="N297" i="1"/>
  <c r="K289" i="1"/>
  <c r="L289" i="1" s="1"/>
  <c r="N289" i="1"/>
  <c r="K281" i="1"/>
  <c r="L281" i="1" s="1"/>
  <c r="N281" i="1"/>
  <c r="K273" i="1"/>
  <c r="L273" i="1" s="1"/>
  <c r="N273" i="1"/>
  <c r="K269" i="1"/>
  <c r="L269" i="1" s="1"/>
  <c r="N269" i="1"/>
  <c r="K265" i="1"/>
  <c r="L265" i="1" s="1"/>
  <c r="N265" i="1"/>
  <c r="K257" i="1"/>
  <c r="L257" i="1" s="1"/>
  <c r="N257" i="1"/>
  <c r="K249" i="1"/>
  <c r="L249" i="1" s="1"/>
  <c r="N249" i="1"/>
  <c r="K241" i="1"/>
  <c r="L241" i="1" s="1"/>
  <c r="N241" i="1"/>
  <c r="K237" i="1"/>
  <c r="L237" i="1" s="1"/>
  <c r="N237" i="1"/>
  <c r="K233" i="1"/>
  <c r="L233" i="1" s="1"/>
  <c r="N233" i="1"/>
  <c r="K225" i="1"/>
  <c r="L225" i="1" s="1"/>
  <c r="N225" i="1"/>
  <c r="K217" i="1"/>
  <c r="L217" i="1" s="1"/>
  <c r="N217" i="1"/>
  <c r="K209" i="1"/>
  <c r="L209" i="1" s="1"/>
  <c r="N209" i="1"/>
  <c r="K205" i="1"/>
  <c r="L205" i="1" s="1"/>
  <c r="N205" i="1"/>
  <c r="K201" i="1"/>
  <c r="L201" i="1" s="1"/>
  <c r="N201" i="1"/>
  <c r="K193" i="1"/>
  <c r="L193" i="1" s="1"/>
  <c r="N193" i="1"/>
  <c r="K185" i="1"/>
  <c r="L185" i="1" s="1"/>
  <c r="N185" i="1"/>
  <c r="K177" i="1"/>
  <c r="L177" i="1" s="1"/>
  <c r="N177" i="1"/>
  <c r="K173" i="1"/>
  <c r="L173" i="1" s="1"/>
  <c r="N173" i="1"/>
  <c r="K169" i="1"/>
  <c r="L169" i="1" s="1"/>
  <c r="N169" i="1"/>
  <c r="K161" i="1"/>
  <c r="L161" i="1" s="1"/>
  <c r="N161" i="1"/>
  <c r="K153" i="1"/>
  <c r="L153" i="1" s="1"/>
  <c r="N153" i="1"/>
  <c r="K145" i="1"/>
  <c r="L145" i="1" s="1"/>
  <c r="N145" i="1"/>
  <c r="K141" i="1"/>
  <c r="L141" i="1" s="1"/>
  <c r="N141" i="1"/>
  <c r="K137" i="1"/>
  <c r="L137" i="1" s="1"/>
  <c r="N137" i="1"/>
  <c r="K129" i="1"/>
  <c r="L129" i="1" s="1"/>
  <c r="N129" i="1"/>
  <c r="K121" i="1"/>
  <c r="L121" i="1" s="1"/>
  <c r="N121" i="1"/>
  <c r="K113" i="1"/>
  <c r="L113" i="1" s="1"/>
  <c r="N113" i="1"/>
  <c r="K109" i="1"/>
  <c r="L109" i="1" s="1"/>
  <c r="N109" i="1"/>
  <c r="K105" i="1"/>
  <c r="L105" i="1" s="1"/>
  <c r="N105" i="1"/>
  <c r="K97" i="1"/>
  <c r="L97" i="1" s="1"/>
  <c r="N97" i="1"/>
  <c r="K89" i="1"/>
  <c r="L89" i="1" s="1"/>
  <c r="N89" i="1"/>
  <c r="K81" i="1"/>
  <c r="L81" i="1" s="1"/>
  <c r="N81" i="1"/>
  <c r="K77" i="1"/>
  <c r="L77" i="1" s="1"/>
  <c r="N77" i="1"/>
  <c r="K73" i="1"/>
  <c r="L73" i="1" s="1"/>
  <c r="N73" i="1"/>
  <c r="K65" i="1"/>
  <c r="L65" i="1" s="1"/>
  <c r="N65" i="1"/>
  <c r="K57" i="1"/>
  <c r="L57" i="1" s="1"/>
  <c r="N57" i="1"/>
  <c r="K49" i="1"/>
  <c r="L49" i="1" s="1"/>
  <c r="N49" i="1"/>
  <c r="K45" i="1"/>
  <c r="L45" i="1" s="1"/>
  <c r="N45" i="1"/>
  <c r="K41" i="1"/>
  <c r="L41" i="1" s="1"/>
  <c r="N41" i="1"/>
  <c r="K33" i="1"/>
  <c r="L33" i="1" s="1"/>
  <c r="N33" i="1"/>
  <c r="K25" i="1"/>
  <c r="L25" i="1" s="1"/>
  <c r="N25" i="1"/>
  <c r="K17" i="1"/>
  <c r="L17" i="1" s="1"/>
  <c r="N17" i="1"/>
  <c r="K13" i="1"/>
  <c r="L13" i="1" s="1"/>
  <c r="N13" i="1"/>
  <c r="K9" i="1"/>
  <c r="L9" i="1" s="1"/>
  <c r="N9" i="1"/>
  <c r="H30" i="2"/>
  <c r="H26" i="2"/>
  <c r="H22" i="2"/>
  <c r="H14" i="2"/>
  <c r="H10" i="2"/>
  <c r="Q31" i="2"/>
  <c r="Q33" i="2"/>
  <c r="Q25" i="2"/>
  <c r="Q27" i="2"/>
  <c r="Q14" i="2"/>
  <c r="S14" i="2" s="1"/>
  <c r="Q6" i="2"/>
  <c r="Q30" i="2"/>
  <c r="S30" i="2" s="1"/>
  <c r="Q5" i="2"/>
  <c r="S5" i="2" s="1"/>
  <c r="Q16" i="2"/>
  <c r="S16" i="2" s="1"/>
  <c r="Q18" i="2"/>
  <c r="Q17" i="2"/>
  <c r="Q32" i="2"/>
  <c r="Q11" i="2"/>
  <c r="S11" i="2" s="1"/>
  <c r="Q12" i="2"/>
  <c r="Q24" i="2"/>
  <c r="R29" i="2"/>
  <c r="I29" i="2"/>
  <c r="J29" i="2"/>
  <c r="R17" i="2"/>
  <c r="I17" i="2"/>
  <c r="J17" i="2"/>
  <c r="R18" i="2"/>
  <c r="I18" i="2"/>
  <c r="J18" i="2"/>
  <c r="R27" i="2"/>
  <c r="I27" i="2"/>
  <c r="J27" i="2"/>
  <c r="R6" i="2"/>
  <c r="I6" i="2"/>
  <c r="J6" i="2"/>
  <c r="H6" i="2"/>
  <c r="I24" i="2"/>
  <c r="R24" i="2"/>
  <c r="S24" i="2" s="1"/>
  <c r="J24" i="2"/>
  <c r="R19" i="2"/>
  <c r="I19" i="2"/>
  <c r="J19" i="2"/>
  <c r="R28" i="2"/>
  <c r="S28" i="2" s="1"/>
  <c r="I28" i="2"/>
  <c r="J28" i="2"/>
  <c r="R15" i="2"/>
  <c r="I15" i="2"/>
  <c r="J15" i="2"/>
  <c r="R34" i="2"/>
  <c r="I34" i="2"/>
  <c r="J34" i="2"/>
  <c r="K1272" i="1"/>
  <c r="L1272" i="1" s="1"/>
  <c r="N1272" i="1"/>
  <c r="K1268" i="1"/>
  <c r="L1268" i="1" s="1"/>
  <c r="N1268" i="1"/>
  <c r="K1264" i="1"/>
  <c r="L1264" i="1" s="1"/>
  <c r="N1264" i="1"/>
  <c r="K1260" i="1"/>
  <c r="L1260" i="1" s="1"/>
  <c r="N1260" i="1"/>
  <c r="K1256" i="1"/>
  <c r="L1256" i="1" s="1"/>
  <c r="N1256" i="1"/>
  <c r="K1252" i="1"/>
  <c r="L1252" i="1" s="1"/>
  <c r="N1252" i="1"/>
  <c r="K1248" i="1"/>
  <c r="L1248" i="1" s="1"/>
  <c r="N1248" i="1"/>
  <c r="K1244" i="1"/>
  <c r="L1244" i="1" s="1"/>
  <c r="N1244" i="1"/>
  <c r="K1240" i="1"/>
  <c r="L1240" i="1" s="1"/>
  <c r="N1240" i="1"/>
  <c r="K1236" i="1"/>
  <c r="L1236" i="1" s="1"/>
  <c r="N1236" i="1"/>
  <c r="K1232" i="1"/>
  <c r="L1232" i="1" s="1"/>
  <c r="N1232" i="1"/>
  <c r="K1228" i="1"/>
  <c r="L1228" i="1" s="1"/>
  <c r="N1228" i="1"/>
  <c r="K1224" i="1"/>
  <c r="L1224" i="1" s="1"/>
  <c r="N1224" i="1"/>
  <c r="K1220" i="1"/>
  <c r="L1220" i="1" s="1"/>
  <c r="N1220" i="1"/>
  <c r="K1216" i="1"/>
  <c r="L1216" i="1" s="1"/>
  <c r="N1216" i="1"/>
  <c r="K1212" i="1"/>
  <c r="L1212" i="1" s="1"/>
  <c r="N1212" i="1"/>
  <c r="K1208" i="1"/>
  <c r="L1208" i="1" s="1"/>
  <c r="N1208" i="1"/>
  <c r="K1204" i="1"/>
  <c r="L1204" i="1" s="1"/>
  <c r="N1204" i="1"/>
  <c r="K1200" i="1"/>
  <c r="L1200" i="1" s="1"/>
  <c r="N1200" i="1"/>
  <c r="K1196" i="1"/>
  <c r="L1196" i="1" s="1"/>
  <c r="N1196" i="1"/>
  <c r="K1192" i="1"/>
  <c r="L1192" i="1" s="1"/>
  <c r="N1192" i="1"/>
  <c r="K1188" i="1"/>
  <c r="L1188" i="1" s="1"/>
  <c r="N1188" i="1"/>
  <c r="K1184" i="1"/>
  <c r="L1184" i="1" s="1"/>
  <c r="N1184" i="1"/>
  <c r="K1180" i="1"/>
  <c r="L1180" i="1" s="1"/>
  <c r="N1180" i="1"/>
  <c r="K1176" i="1"/>
  <c r="L1176" i="1" s="1"/>
  <c r="N1176" i="1"/>
  <c r="K1172" i="1"/>
  <c r="L1172" i="1" s="1"/>
  <c r="N1172" i="1"/>
  <c r="K1168" i="1"/>
  <c r="L1168" i="1" s="1"/>
  <c r="N1168" i="1"/>
  <c r="K1164" i="1"/>
  <c r="L1164" i="1" s="1"/>
  <c r="N1164" i="1"/>
  <c r="K1160" i="1"/>
  <c r="L1160" i="1" s="1"/>
  <c r="N1160" i="1"/>
  <c r="K1156" i="1"/>
  <c r="L1156" i="1" s="1"/>
  <c r="N1156" i="1"/>
  <c r="K1152" i="1"/>
  <c r="L1152" i="1" s="1"/>
  <c r="N1152" i="1"/>
  <c r="K1148" i="1"/>
  <c r="L1148" i="1" s="1"/>
  <c r="N1148" i="1"/>
  <c r="K1144" i="1"/>
  <c r="L1144" i="1" s="1"/>
  <c r="N1144" i="1"/>
  <c r="K1140" i="1"/>
  <c r="L1140" i="1" s="1"/>
  <c r="N1140" i="1"/>
  <c r="K1136" i="1"/>
  <c r="L1136" i="1" s="1"/>
  <c r="N1136" i="1"/>
  <c r="K1132" i="1"/>
  <c r="L1132" i="1" s="1"/>
  <c r="N1132" i="1"/>
  <c r="K1128" i="1"/>
  <c r="L1128" i="1" s="1"/>
  <c r="N1128" i="1"/>
  <c r="K1124" i="1"/>
  <c r="L1124" i="1" s="1"/>
  <c r="N1124" i="1"/>
  <c r="K1120" i="1"/>
  <c r="L1120" i="1" s="1"/>
  <c r="N1120" i="1"/>
  <c r="K1116" i="1"/>
  <c r="L1116" i="1" s="1"/>
  <c r="N1116" i="1"/>
  <c r="K1112" i="1"/>
  <c r="L1112" i="1" s="1"/>
  <c r="N1112" i="1"/>
  <c r="K1108" i="1"/>
  <c r="L1108" i="1" s="1"/>
  <c r="N1108" i="1"/>
  <c r="K1104" i="1"/>
  <c r="L1104" i="1" s="1"/>
  <c r="N1104" i="1"/>
  <c r="K1100" i="1"/>
  <c r="L1100" i="1" s="1"/>
  <c r="N1100" i="1"/>
  <c r="K1096" i="1"/>
  <c r="L1096" i="1" s="1"/>
  <c r="N1096" i="1"/>
  <c r="K1092" i="1"/>
  <c r="L1092" i="1" s="1"/>
  <c r="N1092" i="1"/>
  <c r="K1088" i="1"/>
  <c r="L1088" i="1" s="1"/>
  <c r="N1088" i="1"/>
  <c r="K1084" i="1"/>
  <c r="L1084" i="1" s="1"/>
  <c r="N1084" i="1"/>
  <c r="K1080" i="1"/>
  <c r="L1080" i="1" s="1"/>
  <c r="N1080" i="1"/>
  <c r="K1072" i="1"/>
  <c r="L1072" i="1" s="1"/>
  <c r="N1072" i="1"/>
  <c r="K1068" i="1"/>
  <c r="L1068" i="1" s="1"/>
  <c r="N1068" i="1"/>
  <c r="K1064" i="1"/>
  <c r="L1064" i="1" s="1"/>
  <c r="N1064" i="1"/>
  <c r="K1060" i="1"/>
  <c r="L1060" i="1" s="1"/>
  <c r="N1060" i="1"/>
  <c r="K1056" i="1"/>
  <c r="L1056" i="1" s="1"/>
  <c r="N1056" i="1"/>
  <c r="K1052" i="1"/>
  <c r="L1052" i="1" s="1"/>
  <c r="N1052" i="1"/>
  <c r="K1048" i="1"/>
  <c r="L1048" i="1" s="1"/>
  <c r="N1048" i="1"/>
  <c r="K1040" i="1"/>
  <c r="L1040" i="1" s="1"/>
  <c r="N1040" i="1"/>
  <c r="K1036" i="1"/>
  <c r="L1036" i="1" s="1"/>
  <c r="N1036" i="1"/>
  <c r="K1032" i="1"/>
  <c r="L1032" i="1" s="1"/>
  <c r="N1032" i="1"/>
  <c r="K1028" i="1"/>
  <c r="L1028" i="1" s="1"/>
  <c r="N1028" i="1"/>
  <c r="K1024" i="1"/>
  <c r="L1024" i="1" s="1"/>
  <c r="N1024" i="1"/>
  <c r="K1020" i="1"/>
  <c r="L1020" i="1" s="1"/>
  <c r="N1020" i="1"/>
  <c r="K1016" i="1"/>
  <c r="L1016" i="1" s="1"/>
  <c r="N1016" i="1"/>
  <c r="K1008" i="1"/>
  <c r="L1008" i="1" s="1"/>
  <c r="N1008" i="1"/>
  <c r="K1004" i="1"/>
  <c r="L1004" i="1" s="1"/>
  <c r="N1004" i="1"/>
  <c r="K1000" i="1"/>
  <c r="L1000" i="1" s="1"/>
  <c r="N1000" i="1"/>
  <c r="K996" i="1"/>
  <c r="L996" i="1" s="1"/>
  <c r="N996" i="1"/>
  <c r="K992" i="1"/>
  <c r="L992" i="1" s="1"/>
  <c r="N992" i="1"/>
  <c r="K988" i="1"/>
  <c r="L988" i="1" s="1"/>
  <c r="N988" i="1"/>
  <c r="K984" i="1"/>
  <c r="L984" i="1" s="1"/>
  <c r="N984" i="1"/>
  <c r="K976" i="1"/>
  <c r="L976" i="1" s="1"/>
  <c r="N976" i="1"/>
  <c r="K972" i="1"/>
  <c r="L972" i="1" s="1"/>
  <c r="N972" i="1"/>
  <c r="K968" i="1"/>
  <c r="L968" i="1" s="1"/>
  <c r="N968" i="1"/>
  <c r="K964" i="1"/>
  <c r="L964" i="1" s="1"/>
  <c r="N964" i="1"/>
  <c r="K960" i="1"/>
  <c r="L960" i="1" s="1"/>
  <c r="N960" i="1"/>
  <c r="K956" i="1"/>
  <c r="L956" i="1" s="1"/>
  <c r="N956" i="1"/>
  <c r="K952" i="1"/>
  <c r="L952" i="1" s="1"/>
  <c r="N952" i="1"/>
  <c r="K944" i="1"/>
  <c r="L944" i="1" s="1"/>
  <c r="N944" i="1"/>
  <c r="K940" i="1"/>
  <c r="L940" i="1" s="1"/>
  <c r="N940" i="1"/>
  <c r="K936" i="1"/>
  <c r="L936" i="1" s="1"/>
  <c r="N936" i="1"/>
  <c r="K932" i="1"/>
  <c r="L932" i="1" s="1"/>
  <c r="N932" i="1"/>
  <c r="K928" i="1"/>
  <c r="L928" i="1" s="1"/>
  <c r="N928" i="1"/>
  <c r="K924" i="1"/>
  <c r="L924" i="1" s="1"/>
  <c r="N924" i="1"/>
  <c r="K920" i="1"/>
  <c r="L920" i="1" s="1"/>
  <c r="N920" i="1"/>
  <c r="K912" i="1"/>
  <c r="L912" i="1" s="1"/>
  <c r="N912" i="1"/>
  <c r="K908" i="1"/>
  <c r="L908" i="1" s="1"/>
  <c r="N908" i="1"/>
  <c r="K904" i="1"/>
  <c r="L904" i="1" s="1"/>
  <c r="N904" i="1"/>
  <c r="K900" i="1"/>
  <c r="L900" i="1" s="1"/>
  <c r="N900" i="1"/>
  <c r="K896" i="1"/>
  <c r="L896" i="1" s="1"/>
  <c r="N896" i="1"/>
  <c r="K892" i="1"/>
  <c r="L892" i="1" s="1"/>
  <c r="N892" i="1"/>
  <c r="K888" i="1"/>
  <c r="L888" i="1" s="1"/>
  <c r="N888" i="1"/>
  <c r="K880" i="1"/>
  <c r="L880" i="1" s="1"/>
  <c r="N880" i="1"/>
  <c r="K876" i="1"/>
  <c r="L876" i="1" s="1"/>
  <c r="N876" i="1"/>
  <c r="K872" i="1"/>
  <c r="L872" i="1" s="1"/>
  <c r="N872" i="1"/>
  <c r="K868" i="1"/>
  <c r="L868" i="1" s="1"/>
  <c r="N868" i="1"/>
  <c r="K864" i="1"/>
  <c r="L864" i="1" s="1"/>
  <c r="N864" i="1"/>
  <c r="K860" i="1"/>
  <c r="L860" i="1" s="1"/>
  <c r="N860" i="1"/>
  <c r="K856" i="1"/>
  <c r="L856" i="1" s="1"/>
  <c r="N856" i="1"/>
  <c r="K848" i="1"/>
  <c r="L848" i="1" s="1"/>
  <c r="N848" i="1"/>
  <c r="K844" i="1"/>
  <c r="L844" i="1" s="1"/>
  <c r="N844" i="1"/>
  <c r="K840" i="1"/>
  <c r="L840" i="1" s="1"/>
  <c r="N840" i="1"/>
  <c r="K836" i="1"/>
  <c r="L836" i="1" s="1"/>
  <c r="N836" i="1"/>
  <c r="K832" i="1"/>
  <c r="L832" i="1" s="1"/>
  <c r="N832" i="1"/>
  <c r="K828" i="1"/>
  <c r="L828" i="1" s="1"/>
  <c r="N828" i="1"/>
  <c r="K824" i="1"/>
  <c r="L824" i="1" s="1"/>
  <c r="N824" i="1"/>
  <c r="K816" i="1"/>
  <c r="L816" i="1" s="1"/>
  <c r="N816" i="1"/>
  <c r="K812" i="1"/>
  <c r="L812" i="1" s="1"/>
  <c r="N812" i="1"/>
  <c r="K808" i="1"/>
  <c r="L808" i="1" s="1"/>
  <c r="N808" i="1"/>
  <c r="K804" i="1"/>
  <c r="L804" i="1" s="1"/>
  <c r="N804" i="1"/>
  <c r="K800" i="1"/>
  <c r="L800" i="1" s="1"/>
  <c r="N800" i="1"/>
  <c r="K796" i="1"/>
  <c r="L796" i="1" s="1"/>
  <c r="N796" i="1"/>
  <c r="K792" i="1"/>
  <c r="L792" i="1" s="1"/>
  <c r="N792" i="1"/>
  <c r="K784" i="1"/>
  <c r="L784" i="1" s="1"/>
  <c r="N784" i="1"/>
  <c r="K780" i="1"/>
  <c r="L780" i="1" s="1"/>
  <c r="N780" i="1"/>
  <c r="K776" i="1"/>
  <c r="L776" i="1" s="1"/>
  <c r="N776" i="1"/>
  <c r="K772" i="1"/>
  <c r="L772" i="1" s="1"/>
  <c r="N772" i="1"/>
  <c r="K768" i="1"/>
  <c r="L768" i="1" s="1"/>
  <c r="N768" i="1"/>
  <c r="K764" i="1"/>
  <c r="L764" i="1" s="1"/>
  <c r="N764" i="1"/>
  <c r="K760" i="1"/>
  <c r="L760" i="1" s="1"/>
  <c r="N760" i="1"/>
  <c r="K752" i="1"/>
  <c r="L752" i="1" s="1"/>
  <c r="N752" i="1"/>
  <c r="K748" i="1"/>
  <c r="L748" i="1" s="1"/>
  <c r="N748" i="1"/>
  <c r="K744" i="1"/>
  <c r="L744" i="1" s="1"/>
  <c r="N744" i="1"/>
  <c r="K740" i="1"/>
  <c r="L740" i="1" s="1"/>
  <c r="N740" i="1"/>
  <c r="K736" i="1"/>
  <c r="L736" i="1" s="1"/>
  <c r="N736" i="1"/>
  <c r="K732" i="1"/>
  <c r="L732" i="1" s="1"/>
  <c r="N732" i="1"/>
  <c r="K728" i="1"/>
  <c r="L728" i="1" s="1"/>
  <c r="N728" i="1"/>
  <c r="K720" i="1"/>
  <c r="L720" i="1" s="1"/>
  <c r="N720" i="1"/>
  <c r="K716" i="1"/>
  <c r="L716" i="1" s="1"/>
  <c r="N716" i="1"/>
  <c r="K712" i="1"/>
  <c r="L712" i="1" s="1"/>
  <c r="N712" i="1"/>
  <c r="K708" i="1"/>
  <c r="L708" i="1" s="1"/>
  <c r="N708" i="1"/>
  <c r="K704" i="1"/>
  <c r="L704" i="1" s="1"/>
  <c r="N704" i="1"/>
  <c r="K700" i="1"/>
  <c r="L700" i="1" s="1"/>
  <c r="N700" i="1"/>
  <c r="K696" i="1"/>
  <c r="L696" i="1" s="1"/>
  <c r="N696" i="1"/>
  <c r="K688" i="1"/>
  <c r="L688" i="1" s="1"/>
  <c r="N688" i="1"/>
  <c r="K684" i="1"/>
  <c r="L684" i="1" s="1"/>
  <c r="N684" i="1"/>
  <c r="K680" i="1"/>
  <c r="L680" i="1" s="1"/>
  <c r="N680" i="1"/>
  <c r="K676" i="1"/>
  <c r="L676" i="1" s="1"/>
  <c r="N676" i="1"/>
  <c r="K672" i="1"/>
  <c r="L672" i="1" s="1"/>
  <c r="N672" i="1"/>
  <c r="K668" i="1"/>
  <c r="L668" i="1" s="1"/>
  <c r="N668" i="1"/>
  <c r="K664" i="1"/>
  <c r="L664" i="1" s="1"/>
  <c r="N664" i="1"/>
  <c r="K660" i="1"/>
  <c r="L660" i="1" s="1"/>
  <c r="N660" i="1"/>
  <c r="K656" i="1"/>
  <c r="L656" i="1" s="1"/>
  <c r="N656" i="1"/>
  <c r="K652" i="1"/>
  <c r="L652" i="1" s="1"/>
  <c r="N652" i="1"/>
  <c r="K436" i="1"/>
  <c r="L436" i="1" s="1"/>
  <c r="N436" i="1"/>
  <c r="K420" i="1"/>
  <c r="L420" i="1" s="1"/>
  <c r="N420" i="1"/>
  <c r="K404" i="1"/>
  <c r="L404" i="1" s="1"/>
  <c r="N404" i="1"/>
  <c r="K388" i="1"/>
  <c r="L388" i="1" s="1"/>
  <c r="N388" i="1"/>
  <c r="K372" i="1"/>
  <c r="L372" i="1" s="1"/>
  <c r="N372" i="1"/>
  <c r="H33" i="2"/>
  <c r="H29" i="2"/>
  <c r="H25" i="2"/>
  <c r="H21" i="2"/>
  <c r="H17" i="2"/>
  <c r="H13" i="2"/>
  <c r="H9" i="2"/>
  <c r="K662" i="1"/>
  <c r="L662" i="1" s="1"/>
  <c r="N662" i="1"/>
  <c r="K658" i="1"/>
  <c r="L658" i="1" s="1"/>
  <c r="N658" i="1"/>
  <c r="K654" i="1"/>
  <c r="L654" i="1" s="1"/>
  <c r="N654" i="1"/>
  <c r="K646" i="1"/>
  <c r="L646" i="1" s="1"/>
  <c r="N646" i="1"/>
  <c r="K642" i="1"/>
  <c r="L642" i="1" s="1"/>
  <c r="N642" i="1"/>
  <c r="K638" i="1"/>
  <c r="L638" i="1" s="1"/>
  <c r="N638" i="1"/>
  <c r="K630" i="1"/>
  <c r="L630" i="1" s="1"/>
  <c r="N630" i="1"/>
  <c r="K626" i="1"/>
  <c r="L626" i="1" s="1"/>
  <c r="N626" i="1"/>
  <c r="K622" i="1"/>
  <c r="L622" i="1" s="1"/>
  <c r="N622" i="1"/>
  <c r="K614" i="1"/>
  <c r="L614" i="1" s="1"/>
  <c r="N614" i="1"/>
  <c r="K610" i="1"/>
  <c r="L610" i="1" s="1"/>
  <c r="N610" i="1"/>
  <c r="K606" i="1"/>
  <c r="L606" i="1" s="1"/>
  <c r="N606" i="1"/>
  <c r="K598" i="1"/>
  <c r="L598" i="1" s="1"/>
  <c r="N598" i="1"/>
  <c r="K594" i="1"/>
  <c r="L594" i="1" s="1"/>
  <c r="N594" i="1"/>
  <c r="K590" i="1"/>
  <c r="L590" i="1" s="1"/>
  <c r="N590" i="1"/>
  <c r="K582" i="1"/>
  <c r="L582" i="1" s="1"/>
  <c r="N582" i="1"/>
  <c r="K578" i="1"/>
  <c r="L578" i="1" s="1"/>
  <c r="N578" i="1"/>
  <c r="K574" i="1"/>
  <c r="L574" i="1" s="1"/>
  <c r="N574" i="1"/>
  <c r="K566" i="1"/>
  <c r="L566" i="1" s="1"/>
  <c r="N566" i="1"/>
  <c r="K562" i="1"/>
  <c r="L562" i="1" s="1"/>
  <c r="N562" i="1"/>
  <c r="K558" i="1"/>
  <c r="L558" i="1" s="1"/>
  <c r="N558" i="1"/>
  <c r="K550" i="1"/>
  <c r="L550" i="1" s="1"/>
  <c r="N550" i="1"/>
  <c r="K546" i="1"/>
  <c r="L546" i="1" s="1"/>
  <c r="N546" i="1"/>
  <c r="K538" i="1"/>
  <c r="L538" i="1" s="1"/>
  <c r="N538" i="1"/>
  <c r="K534" i="1"/>
  <c r="L534" i="1" s="1"/>
  <c r="N534" i="1"/>
  <c r="K530" i="1"/>
  <c r="L530" i="1" s="1"/>
  <c r="N530" i="1"/>
  <c r="K526" i="1"/>
  <c r="L526" i="1" s="1"/>
  <c r="N526" i="1"/>
  <c r="K522" i="1"/>
  <c r="L522" i="1" s="1"/>
  <c r="N522" i="1"/>
  <c r="K518" i="1"/>
  <c r="L518" i="1" s="1"/>
  <c r="N518" i="1"/>
  <c r="K514" i="1"/>
  <c r="L514" i="1" s="1"/>
  <c r="N514" i="1"/>
  <c r="K510" i="1"/>
  <c r="L510" i="1" s="1"/>
  <c r="N510" i="1"/>
  <c r="K506" i="1"/>
  <c r="L506" i="1" s="1"/>
  <c r="N506" i="1"/>
  <c r="K502" i="1"/>
  <c r="L502" i="1" s="1"/>
  <c r="N502" i="1"/>
  <c r="K498" i="1"/>
  <c r="L498" i="1" s="1"/>
  <c r="N498" i="1"/>
  <c r="K494" i="1"/>
  <c r="L494" i="1" s="1"/>
  <c r="N494" i="1"/>
  <c r="K490" i="1"/>
  <c r="L490" i="1" s="1"/>
  <c r="N490" i="1"/>
  <c r="K482" i="1"/>
  <c r="L482" i="1" s="1"/>
  <c r="N482" i="1"/>
  <c r="K478" i="1"/>
  <c r="L478" i="1" s="1"/>
  <c r="N478" i="1"/>
  <c r="K474" i="1"/>
  <c r="L474" i="1" s="1"/>
  <c r="N474" i="1"/>
  <c r="K470" i="1"/>
  <c r="L470" i="1" s="1"/>
  <c r="N470" i="1"/>
  <c r="K466" i="1"/>
  <c r="L466" i="1" s="1"/>
  <c r="N466" i="1"/>
  <c r="K462" i="1"/>
  <c r="L462" i="1" s="1"/>
  <c r="N462" i="1"/>
  <c r="K458" i="1"/>
  <c r="L458" i="1" s="1"/>
  <c r="N458" i="1"/>
  <c r="K454" i="1"/>
  <c r="L454" i="1" s="1"/>
  <c r="N454" i="1"/>
  <c r="K446" i="1"/>
  <c r="L446" i="1" s="1"/>
  <c r="N446" i="1"/>
  <c r="K442" i="1"/>
  <c r="L442" i="1" s="1"/>
  <c r="N442" i="1"/>
  <c r="K434" i="1"/>
  <c r="L434" i="1" s="1"/>
  <c r="N434" i="1"/>
  <c r="K430" i="1"/>
  <c r="L430" i="1" s="1"/>
  <c r="N430" i="1"/>
  <c r="K426" i="1"/>
  <c r="L426" i="1" s="1"/>
  <c r="N426" i="1"/>
  <c r="K422" i="1"/>
  <c r="L422" i="1" s="1"/>
  <c r="N422" i="1"/>
  <c r="K418" i="1"/>
  <c r="L418" i="1" s="1"/>
  <c r="N418" i="1"/>
  <c r="K414" i="1"/>
  <c r="L414" i="1" s="1"/>
  <c r="N414" i="1"/>
  <c r="K410" i="1"/>
  <c r="L410" i="1" s="1"/>
  <c r="N410" i="1"/>
  <c r="K406" i="1"/>
  <c r="L406" i="1" s="1"/>
  <c r="N406" i="1"/>
  <c r="K402" i="1"/>
  <c r="L402" i="1" s="1"/>
  <c r="N402" i="1"/>
  <c r="K398" i="1"/>
  <c r="L398" i="1" s="1"/>
  <c r="N398" i="1"/>
  <c r="K394" i="1"/>
  <c r="L394" i="1" s="1"/>
  <c r="N394" i="1"/>
  <c r="K390" i="1"/>
  <c r="L390" i="1" s="1"/>
  <c r="N390" i="1"/>
  <c r="K386" i="1"/>
  <c r="L386" i="1" s="1"/>
  <c r="N386" i="1"/>
  <c r="K382" i="1"/>
  <c r="L382" i="1" s="1"/>
  <c r="N382" i="1"/>
  <c r="K378" i="1"/>
  <c r="L378" i="1" s="1"/>
  <c r="N378" i="1"/>
  <c r="K370" i="1"/>
  <c r="L370" i="1" s="1"/>
  <c r="N370" i="1"/>
  <c r="Q22" i="2"/>
  <c r="S22" i="2" s="1"/>
  <c r="Q10" i="2"/>
  <c r="K4" i="1"/>
  <c r="L4" i="1" s="1"/>
  <c r="N4" i="1"/>
  <c r="S33" i="2"/>
  <c r="S25" i="2"/>
  <c r="S17" i="2"/>
  <c r="K2" i="1"/>
  <c r="L2" i="1" s="1"/>
  <c r="K1101" i="1"/>
  <c r="L1101" i="1" s="1"/>
  <c r="K1097" i="1"/>
  <c r="L1097" i="1" s="1"/>
  <c r="K1085" i="1"/>
  <c r="L1085" i="1" s="1"/>
  <c r="K1081" i="1"/>
  <c r="L1081" i="1" s="1"/>
  <c r="K1069" i="1"/>
  <c r="L1069" i="1" s="1"/>
  <c r="K1065" i="1"/>
  <c r="L1065" i="1" s="1"/>
  <c r="K1053" i="1"/>
  <c r="L1053" i="1" s="1"/>
  <c r="K1049" i="1"/>
  <c r="L1049" i="1" s="1"/>
  <c r="K1037" i="1"/>
  <c r="L1037" i="1" s="1"/>
  <c r="K1033" i="1"/>
  <c r="L1033" i="1" s="1"/>
  <c r="K1021" i="1"/>
  <c r="L1021" i="1" s="1"/>
  <c r="K1017" i="1"/>
  <c r="L1017" i="1" s="1"/>
  <c r="K1005" i="1"/>
  <c r="L1005" i="1" s="1"/>
  <c r="K1001" i="1"/>
  <c r="L1001" i="1" s="1"/>
  <c r="K989" i="1"/>
  <c r="L989" i="1" s="1"/>
  <c r="K985" i="1"/>
  <c r="L985" i="1" s="1"/>
  <c r="K973" i="1"/>
  <c r="L973" i="1" s="1"/>
  <c r="K969" i="1"/>
  <c r="L969" i="1" s="1"/>
  <c r="K957" i="1"/>
  <c r="L957" i="1" s="1"/>
  <c r="K953" i="1"/>
  <c r="L953" i="1" s="1"/>
  <c r="K941" i="1"/>
  <c r="L941" i="1" s="1"/>
  <c r="K937" i="1"/>
  <c r="L937" i="1" s="1"/>
  <c r="K925" i="1"/>
  <c r="L925" i="1" s="1"/>
  <c r="K921" i="1"/>
  <c r="L921" i="1" s="1"/>
  <c r="K909" i="1"/>
  <c r="L909" i="1" s="1"/>
  <c r="K905" i="1"/>
  <c r="L905" i="1" s="1"/>
  <c r="K893" i="1"/>
  <c r="L893" i="1" s="1"/>
  <c r="K889" i="1"/>
  <c r="L889" i="1" s="1"/>
  <c r="K877" i="1"/>
  <c r="L877" i="1" s="1"/>
  <c r="K873" i="1"/>
  <c r="L873" i="1" s="1"/>
  <c r="K861" i="1"/>
  <c r="L861" i="1" s="1"/>
  <c r="K857" i="1"/>
  <c r="L857" i="1" s="1"/>
  <c r="K845" i="1"/>
  <c r="L845" i="1" s="1"/>
  <c r="K841" i="1"/>
  <c r="L841" i="1" s="1"/>
  <c r="K829" i="1"/>
  <c r="L829" i="1" s="1"/>
  <c r="K825" i="1"/>
  <c r="L825" i="1" s="1"/>
  <c r="K813" i="1"/>
  <c r="L813" i="1" s="1"/>
  <c r="K809" i="1"/>
  <c r="L809" i="1" s="1"/>
  <c r="K797" i="1"/>
  <c r="L797" i="1" s="1"/>
  <c r="K793" i="1"/>
  <c r="L793" i="1" s="1"/>
  <c r="K781" i="1"/>
  <c r="L781" i="1" s="1"/>
  <c r="K777" i="1"/>
  <c r="L777" i="1" s="1"/>
  <c r="K765" i="1"/>
  <c r="L765" i="1" s="1"/>
  <c r="K761" i="1"/>
  <c r="L761" i="1" s="1"/>
  <c r="K749" i="1"/>
  <c r="L749" i="1" s="1"/>
  <c r="K745" i="1"/>
  <c r="L745" i="1" s="1"/>
  <c r="K733" i="1"/>
  <c r="L733" i="1" s="1"/>
  <c r="K729" i="1"/>
  <c r="L729" i="1" s="1"/>
  <c r="K717" i="1"/>
  <c r="L717" i="1" s="1"/>
  <c r="K713" i="1"/>
  <c r="L713" i="1" s="1"/>
  <c r="K701" i="1"/>
  <c r="L701" i="1" s="1"/>
  <c r="K697" i="1"/>
  <c r="L697" i="1" s="1"/>
  <c r="K685" i="1"/>
  <c r="L685" i="1" s="1"/>
  <c r="K681" i="1"/>
  <c r="L681" i="1" s="1"/>
  <c r="K669" i="1"/>
  <c r="L669" i="1" s="1"/>
  <c r="K665" i="1"/>
  <c r="L665" i="1" s="1"/>
  <c r="K653" i="1"/>
  <c r="L653" i="1" s="1"/>
  <c r="K649" i="1"/>
  <c r="L649" i="1" s="1"/>
  <c r="K637" i="1"/>
  <c r="L637" i="1" s="1"/>
  <c r="K633" i="1"/>
  <c r="L633" i="1" s="1"/>
  <c r="K621" i="1"/>
  <c r="L621" i="1" s="1"/>
  <c r="K617" i="1"/>
  <c r="L617" i="1" s="1"/>
  <c r="K605" i="1"/>
  <c r="L605" i="1" s="1"/>
  <c r="K601" i="1"/>
  <c r="L601" i="1" s="1"/>
  <c r="K589" i="1"/>
  <c r="L589" i="1" s="1"/>
  <c r="K585" i="1"/>
  <c r="L585" i="1" s="1"/>
  <c r="K573" i="1"/>
  <c r="L573" i="1" s="1"/>
  <c r="K569" i="1"/>
  <c r="L569" i="1" s="1"/>
  <c r="K557" i="1"/>
  <c r="L557" i="1" s="1"/>
  <c r="K541" i="1"/>
  <c r="L541" i="1" s="1"/>
  <c r="K537" i="1"/>
  <c r="L537" i="1" s="1"/>
  <c r="K525" i="1"/>
  <c r="L525" i="1" s="1"/>
  <c r="K521" i="1"/>
  <c r="L521" i="1" s="1"/>
  <c r="K509" i="1"/>
  <c r="L509" i="1" s="1"/>
  <c r="K505" i="1"/>
  <c r="L505" i="1" s="1"/>
  <c r="K493" i="1"/>
  <c r="L493" i="1" s="1"/>
  <c r="K489" i="1"/>
  <c r="L489" i="1" s="1"/>
  <c r="K477" i="1"/>
  <c r="L477" i="1" s="1"/>
  <c r="K473" i="1"/>
  <c r="L473" i="1" s="1"/>
  <c r="K461" i="1"/>
  <c r="L461" i="1" s="1"/>
  <c r="K457" i="1"/>
  <c r="L457" i="1" s="1"/>
  <c r="K445" i="1"/>
  <c r="L445" i="1" s="1"/>
  <c r="K441" i="1"/>
  <c r="L441" i="1" s="1"/>
  <c r="K429" i="1"/>
  <c r="L429" i="1" s="1"/>
  <c r="K425" i="1"/>
  <c r="L425" i="1" s="1"/>
  <c r="K413" i="1"/>
  <c r="L413" i="1" s="1"/>
  <c r="K409" i="1"/>
  <c r="L409" i="1" s="1"/>
  <c r="K397" i="1"/>
  <c r="L397" i="1" s="1"/>
  <c r="K393" i="1"/>
  <c r="L393" i="1" s="1"/>
  <c r="K381" i="1"/>
  <c r="L381" i="1" s="1"/>
  <c r="K377" i="1"/>
  <c r="L377" i="1" s="1"/>
  <c r="K357" i="1"/>
  <c r="L357" i="1" s="1"/>
  <c r="K349" i="1"/>
  <c r="L349" i="1" s="1"/>
  <c r="K325" i="1"/>
  <c r="L325" i="1" s="1"/>
  <c r="K317" i="1"/>
  <c r="L317" i="1" s="1"/>
  <c r="K309" i="1"/>
  <c r="L309" i="1" s="1"/>
  <c r="K293" i="1"/>
  <c r="L293" i="1" s="1"/>
  <c r="K285" i="1"/>
  <c r="L285" i="1" s="1"/>
  <c r="K277" i="1"/>
  <c r="L277" i="1" s="1"/>
  <c r="K261" i="1"/>
  <c r="L261" i="1" s="1"/>
  <c r="K253" i="1"/>
  <c r="L253" i="1" s="1"/>
  <c r="K245" i="1"/>
  <c r="L245" i="1" s="1"/>
  <c r="K229" i="1"/>
  <c r="L229" i="1" s="1"/>
  <c r="K221" i="1"/>
  <c r="L221" i="1" s="1"/>
  <c r="K213" i="1"/>
  <c r="L213" i="1" s="1"/>
  <c r="K197" i="1"/>
  <c r="L197" i="1" s="1"/>
  <c r="K189" i="1"/>
  <c r="L189" i="1" s="1"/>
  <c r="K181" i="1"/>
  <c r="L181" i="1" s="1"/>
  <c r="K165" i="1"/>
  <c r="L165" i="1" s="1"/>
  <c r="K157" i="1"/>
  <c r="L157" i="1" s="1"/>
  <c r="K149" i="1"/>
  <c r="L149" i="1" s="1"/>
  <c r="K133" i="1"/>
  <c r="L133" i="1" s="1"/>
  <c r="K125" i="1"/>
  <c r="L125" i="1" s="1"/>
  <c r="K117" i="1"/>
  <c r="L117" i="1" s="1"/>
  <c r="K101" i="1"/>
  <c r="L101" i="1" s="1"/>
  <c r="K93" i="1"/>
  <c r="L93" i="1" s="1"/>
  <c r="K85" i="1"/>
  <c r="L85" i="1" s="1"/>
  <c r="K69" i="1"/>
  <c r="L69" i="1" s="1"/>
  <c r="K61" i="1"/>
  <c r="L61" i="1" s="1"/>
  <c r="K53" i="1"/>
  <c r="L53" i="1" s="1"/>
  <c r="K37" i="1"/>
  <c r="L37" i="1" s="1"/>
  <c r="K29" i="1"/>
  <c r="L29" i="1" s="1"/>
  <c r="K21" i="1"/>
  <c r="L21" i="1" s="1"/>
  <c r="K5" i="1"/>
  <c r="L5" i="1" s="1"/>
  <c r="K553" i="1"/>
  <c r="L553" i="1" s="1"/>
  <c r="K639" i="1"/>
  <c r="L639" i="1" s="1"/>
  <c r="K1270" i="1"/>
  <c r="L1270" i="1" s="1"/>
  <c r="K1266" i="1"/>
  <c r="L1266" i="1" s="1"/>
  <c r="K1262" i="1"/>
  <c r="L1262" i="1" s="1"/>
  <c r="K1258" i="1"/>
  <c r="L1258" i="1" s="1"/>
  <c r="K1254" i="1"/>
  <c r="L1254" i="1" s="1"/>
  <c r="K1250" i="1"/>
  <c r="L1250" i="1" s="1"/>
  <c r="K1246" i="1"/>
  <c r="L1246" i="1" s="1"/>
  <c r="K1242" i="1"/>
  <c r="L1242" i="1" s="1"/>
  <c r="K1238" i="1"/>
  <c r="L1238" i="1" s="1"/>
  <c r="K1234" i="1"/>
  <c r="L1234" i="1" s="1"/>
  <c r="K1230" i="1"/>
  <c r="L1230" i="1" s="1"/>
  <c r="K1226" i="1"/>
  <c r="L1226" i="1" s="1"/>
  <c r="K1222" i="1"/>
  <c r="L1222" i="1" s="1"/>
  <c r="K1218" i="1"/>
  <c r="L1218" i="1" s="1"/>
  <c r="K1214" i="1"/>
  <c r="L1214" i="1" s="1"/>
  <c r="K1210" i="1"/>
  <c r="L1210" i="1" s="1"/>
  <c r="K1206" i="1"/>
  <c r="L1206" i="1" s="1"/>
  <c r="K1202" i="1"/>
  <c r="L1202" i="1" s="1"/>
  <c r="K1198" i="1"/>
  <c r="L1198" i="1" s="1"/>
  <c r="K1194" i="1"/>
  <c r="L1194" i="1" s="1"/>
  <c r="K1190" i="1"/>
  <c r="L1190" i="1" s="1"/>
  <c r="K1186" i="1"/>
  <c r="L1186" i="1" s="1"/>
  <c r="K1182" i="1"/>
  <c r="L1182" i="1" s="1"/>
  <c r="K1178" i="1"/>
  <c r="L1178" i="1" s="1"/>
  <c r="K1174" i="1"/>
  <c r="L1174" i="1" s="1"/>
  <c r="K1170" i="1"/>
  <c r="L1170" i="1" s="1"/>
  <c r="K1166" i="1"/>
  <c r="L1166" i="1" s="1"/>
  <c r="K1162" i="1"/>
  <c r="L1162" i="1" s="1"/>
  <c r="K1158" i="1"/>
  <c r="L1158" i="1" s="1"/>
  <c r="K1154" i="1"/>
  <c r="L1154" i="1" s="1"/>
  <c r="K1150" i="1"/>
  <c r="L1150" i="1" s="1"/>
  <c r="K1146" i="1"/>
  <c r="L1146" i="1" s="1"/>
  <c r="K1142" i="1"/>
  <c r="L1142" i="1" s="1"/>
  <c r="K1138" i="1"/>
  <c r="L1138" i="1" s="1"/>
  <c r="K1134" i="1"/>
  <c r="L1134" i="1" s="1"/>
  <c r="K1130" i="1"/>
  <c r="L1130" i="1" s="1"/>
  <c r="K1126" i="1"/>
  <c r="L1126" i="1" s="1"/>
  <c r="K1122" i="1"/>
  <c r="L1122" i="1" s="1"/>
  <c r="K1118" i="1"/>
  <c r="L1118" i="1" s="1"/>
  <c r="K682" i="1"/>
  <c r="L682" i="1" s="1"/>
  <c r="K650" i="1"/>
  <c r="L650" i="1" s="1"/>
  <c r="K618" i="1"/>
  <c r="L618" i="1" s="1"/>
  <c r="K554" i="1"/>
  <c r="L554" i="1" s="1"/>
  <c r="K542" i="1"/>
  <c r="L542" i="1" s="1"/>
  <c r="K486" i="1"/>
  <c r="L486" i="1" s="1"/>
  <c r="K438" i="1"/>
  <c r="L438" i="1" s="1"/>
  <c r="K374" i="1"/>
  <c r="L374" i="1" s="1"/>
  <c r="K310" i="1"/>
  <c r="L310" i="1" s="1"/>
  <c r="K290" i="1"/>
  <c r="L290" i="1" s="1"/>
  <c r="K122" i="1"/>
  <c r="L122" i="1" s="1"/>
  <c r="K586" i="1"/>
  <c r="L586" i="1" s="1"/>
  <c r="K354" i="1"/>
  <c r="L354" i="1" s="1"/>
  <c r="K648" i="1"/>
  <c r="L648" i="1" s="1"/>
  <c r="K644" i="1"/>
  <c r="L644" i="1" s="1"/>
  <c r="K640" i="1"/>
  <c r="L640" i="1" s="1"/>
  <c r="K636" i="1"/>
  <c r="L636" i="1" s="1"/>
  <c r="K632" i="1"/>
  <c r="L632" i="1" s="1"/>
  <c r="K628" i="1"/>
  <c r="L628" i="1" s="1"/>
  <c r="K624" i="1"/>
  <c r="L624" i="1" s="1"/>
  <c r="K620" i="1"/>
  <c r="L620" i="1" s="1"/>
  <c r="K616" i="1"/>
  <c r="L616" i="1" s="1"/>
  <c r="K612" i="1"/>
  <c r="L612" i="1" s="1"/>
  <c r="K608" i="1"/>
  <c r="L608" i="1" s="1"/>
  <c r="K604" i="1"/>
  <c r="L604" i="1" s="1"/>
  <c r="K600" i="1"/>
  <c r="L600" i="1" s="1"/>
  <c r="K596" i="1"/>
  <c r="L596" i="1" s="1"/>
  <c r="K592" i="1"/>
  <c r="L592" i="1" s="1"/>
  <c r="K588" i="1"/>
  <c r="L588" i="1" s="1"/>
  <c r="K584" i="1"/>
  <c r="L584" i="1" s="1"/>
  <c r="K580" i="1"/>
  <c r="L580" i="1" s="1"/>
  <c r="K576" i="1"/>
  <c r="L576" i="1" s="1"/>
  <c r="K572" i="1"/>
  <c r="L572" i="1" s="1"/>
  <c r="K568" i="1"/>
  <c r="L568" i="1" s="1"/>
  <c r="K564" i="1"/>
  <c r="L564" i="1" s="1"/>
  <c r="K560" i="1"/>
  <c r="L560" i="1" s="1"/>
  <c r="K556" i="1"/>
  <c r="L556" i="1" s="1"/>
  <c r="K552" i="1"/>
  <c r="L552" i="1" s="1"/>
  <c r="K548" i="1"/>
  <c r="L548" i="1" s="1"/>
  <c r="K544" i="1"/>
  <c r="L544" i="1" s="1"/>
  <c r="K540" i="1"/>
  <c r="L540" i="1" s="1"/>
  <c r="K536" i="1"/>
  <c r="L536" i="1" s="1"/>
  <c r="K532" i="1"/>
  <c r="L532" i="1" s="1"/>
  <c r="K528" i="1"/>
  <c r="L528" i="1" s="1"/>
  <c r="K524" i="1"/>
  <c r="L524" i="1" s="1"/>
  <c r="K520" i="1"/>
  <c r="L520" i="1" s="1"/>
  <c r="K516" i="1"/>
  <c r="L516" i="1" s="1"/>
  <c r="K512" i="1"/>
  <c r="L512" i="1" s="1"/>
  <c r="K508" i="1"/>
  <c r="L508" i="1" s="1"/>
  <c r="K504" i="1"/>
  <c r="L504" i="1" s="1"/>
  <c r="K496" i="1"/>
  <c r="L496" i="1" s="1"/>
  <c r="K492" i="1"/>
  <c r="L492" i="1" s="1"/>
  <c r="K488" i="1"/>
  <c r="L488" i="1" s="1"/>
  <c r="K484" i="1"/>
  <c r="L484" i="1" s="1"/>
  <c r="K480" i="1"/>
  <c r="L480" i="1" s="1"/>
  <c r="K476" i="1"/>
  <c r="L476" i="1" s="1"/>
  <c r="K468" i="1"/>
  <c r="L468" i="1" s="1"/>
  <c r="K464" i="1"/>
  <c r="L464" i="1" s="1"/>
  <c r="K460" i="1"/>
  <c r="L460" i="1" s="1"/>
  <c r="K456" i="1"/>
  <c r="L456" i="1" s="1"/>
  <c r="K452" i="1"/>
  <c r="L452" i="1" s="1"/>
  <c r="K448" i="1"/>
  <c r="L448" i="1" s="1"/>
  <c r="K444" i="1"/>
  <c r="L444" i="1" s="1"/>
  <c r="K440" i="1"/>
  <c r="L440" i="1" s="1"/>
  <c r="K432" i="1"/>
  <c r="L432" i="1" s="1"/>
  <c r="K428" i="1"/>
  <c r="L428" i="1" s="1"/>
  <c r="K424" i="1"/>
  <c r="L424" i="1" s="1"/>
  <c r="K416" i="1"/>
  <c r="L416" i="1" s="1"/>
  <c r="K412" i="1"/>
  <c r="L412" i="1" s="1"/>
  <c r="K408" i="1"/>
  <c r="L408" i="1" s="1"/>
  <c r="K400" i="1"/>
  <c r="L400" i="1" s="1"/>
  <c r="K392" i="1"/>
  <c r="L392" i="1" s="1"/>
  <c r="K384" i="1"/>
  <c r="L384" i="1" s="1"/>
  <c r="K380" i="1"/>
  <c r="L380" i="1" s="1"/>
  <c r="K376" i="1"/>
  <c r="L376" i="1" s="1"/>
  <c r="K368" i="1"/>
  <c r="L368" i="1" s="1"/>
  <c r="K364" i="1"/>
  <c r="L364" i="1" s="1"/>
  <c r="K360" i="1"/>
  <c r="L360" i="1" s="1"/>
  <c r="K356" i="1"/>
  <c r="L356" i="1" s="1"/>
  <c r="K352" i="1"/>
  <c r="L352" i="1" s="1"/>
  <c r="K348" i="1"/>
  <c r="L348" i="1" s="1"/>
  <c r="K344" i="1"/>
  <c r="L344" i="1" s="1"/>
  <c r="K340" i="1"/>
  <c r="L340" i="1" s="1"/>
  <c r="K336" i="1"/>
  <c r="L336" i="1" s="1"/>
  <c r="K328" i="1"/>
  <c r="L328" i="1" s="1"/>
  <c r="K324" i="1"/>
  <c r="L324" i="1" s="1"/>
  <c r="K320" i="1"/>
  <c r="L320" i="1" s="1"/>
  <c r="K316" i="1"/>
  <c r="L316" i="1" s="1"/>
  <c r="K312" i="1"/>
  <c r="L312" i="1" s="1"/>
  <c r="K308" i="1"/>
  <c r="L308" i="1" s="1"/>
  <c r="K304" i="1"/>
  <c r="L304" i="1" s="1"/>
  <c r="K300" i="1"/>
  <c r="L300" i="1" s="1"/>
  <c r="K296" i="1"/>
  <c r="L296" i="1" s="1"/>
  <c r="K292" i="1"/>
  <c r="L292" i="1" s="1"/>
  <c r="K288" i="1"/>
  <c r="L288" i="1" s="1"/>
  <c r="K284" i="1"/>
  <c r="L284" i="1" s="1"/>
  <c r="K280" i="1"/>
  <c r="L280" i="1" s="1"/>
  <c r="K276" i="1"/>
  <c r="L276" i="1" s="1"/>
  <c r="K272" i="1"/>
  <c r="L272" i="1" s="1"/>
  <c r="K268" i="1"/>
  <c r="L268" i="1" s="1"/>
  <c r="K264" i="1"/>
  <c r="L264" i="1" s="1"/>
  <c r="K260" i="1"/>
  <c r="L260" i="1" s="1"/>
  <c r="K256" i="1"/>
  <c r="L256" i="1" s="1"/>
  <c r="K252" i="1"/>
  <c r="L252" i="1" s="1"/>
  <c r="K248" i="1"/>
  <c r="L248" i="1" s="1"/>
  <c r="K244" i="1"/>
  <c r="L244" i="1" s="1"/>
  <c r="K240" i="1"/>
  <c r="L240" i="1" s="1"/>
  <c r="K236" i="1"/>
  <c r="L236" i="1" s="1"/>
  <c r="K232" i="1"/>
  <c r="L232" i="1" s="1"/>
  <c r="K228" i="1"/>
  <c r="L228" i="1" s="1"/>
  <c r="K224" i="1"/>
  <c r="L224" i="1" s="1"/>
  <c r="K220" i="1"/>
  <c r="L220" i="1" s="1"/>
  <c r="K216" i="1"/>
  <c r="L216" i="1" s="1"/>
  <c r="K212" i="1"/>
  <c r="L212" i="1" s="1"/>
  <c r="K208" i="1"/>
  <c r="L208" i="1" s="1"/>
  <c r="K204" i="1"/>
  <c r="L204" i="1" s="1"/>
  <c r="K200" i="1"/>
  <c r="L200" i="1" s="1"/>
  <c r="K196" i="1"/>
  <c r="L196" i="1" s="1"/>
  <c r="K192" i="1"/>
  <c r="L192" i="1" s="1"/>
  <c r="K188" i="1"/>
  <c r="L188" i="1" s="1"/>
  <c r="K184" i="1"/>
  <c r="L184" i="1" s="1"/>
  <c r="K180" i="1"/>
  <c r="L180" i="1" s="1"/>
  <c r="K176" i="1"/>
  <c r="L176" i="1" s="1"/>
  <c r="K172" i="1"/>
  <c r="L172" i="1" s="1"/>
  <c r="K168" i="1"/>
  <c r="L168" i="1" s="1"/>
  <c r="K164" i="1"/>
  <c r="L164" i="1" s="1"/>
  <c r="K160" i="1"/>
  <c r="L160" i="1" s="1"/>
  <c r="K156" i="1"/>
  <c r="L156" i="1" s="1"/>
  <c r="K152" i="1"/>
  <c r="L152" i="1" s="1"/>
  <c r="K148" i="1"/>
  <c r="L148" i="1" s="1"/>
  <c r="K144" i="1"/>
  <c r="L144" i="1" s="1"/>
  <c r="K140" i="1"/>
  <c r="L140" i="1" s="1"/>
  <c r="K136" i="1"/>
  <c r="L136" i="1" s="1"/>
  <c r="K132" i="1"/>
  <c r="L132" i="1" s="1"/>
  <c r="K128" i="1"/>
  <c r="L128" i="1" s="1"/>
  <c r="K124" i="1"/>
  <c r="L124" i="1" s="1"/>
  <c r="K120" i="1"/>
  <c r="L120" i="1" s="1"/>
  <c r="K116" i="1"/>
  <c r="L116" i="1" s="1"/>
  <c r="K112" i="1"/>
  <c r="L112" i="1" s="1"/>
  <c r="K108" i="1"/>
  <c r="L108" i="1" s="1"/>
  <c r="K104" i="1"/>
  <c r="L104" i="1" s="1"/>
  <c r="K100" i="1"/>
  <c r="L100" i="1" s="1"/>
  <c r="K96" i="1"/>
  <c r="L96" i="1" s="1"/>
  <c r="K92" i="1"/>
  <c r="L92" i="1" s="1"/>
  <c r="K88" i="1"/>
  <c r="L88" i="1" s="1"/>
  <c r="K84" i="1"/>
  <c r="L84" i="1" s="1"/>
  <c r="K80" i="1"/>
  <c r="L80" i="1" s="1"/>
  <c r="K76" i="1"/>
  <c r="L76" i="1" s="1"/>
  <c r="K72" i="1"/>
  <c r="L72" i="1" s="1"/>
  <c r="K68" i="1"/>
  <c r="L68" i="1" s="1"/>
  <c r="K64" i="1"/>
  <c r="L64" i="1" s="1"/>
  <c r="K60" i="1"/>
  <c r="L60" i="1" s="1"/>
  <c r="K56" i="1"/>
  <c r="L56" i="1" s="1"/>
  <c r="K52" i="1"/>
  <c r="L52" i="1" s="1"/>
  <c r="K48" i="1"/>
  <c r="L48" i="1" s="1"/>
  <c r="K44" i="1"/>
  <c r="L44" i="1" s="1"/>
  <c r="K40" i="1"/>
  <c r="L40" i="1" s="1"/>
  <c r="K36" i="1"/>
  <c r="L36" i="1" s="1"/>
  <c r="K32" i="1"/>
  <c r="L32" i="1" s="1"/>
  <c r="K28" i="1"/>
  <c r="L28" i="1" s="1"/>
  <c r="K24" i="1"/>
  <c r="L24" i="1" s="1"/>
  <c r="K20" i="1"/>
  <c r="L20" i="1" s="1"/>
  <c r="K16" i="1"/>
  <c r="L16" i="1" s="1"/>
  <c r="K12" i="1"/>
  <c r="L12" i="1" s="1"/>
  <c r="K8" i="1"/>
  <c r="L8" i="1" s="1"/>
  <c r="K1076" i="1"/>
  <c r="L1076" i="1" s="1"/>
  <c r="K1044" i="1"/>
  <c r="L1044" i="1" s="1"/>
  <c r="K1012" i="1"/>
  <c r="L1012" i="1" s="1"/>
  <c r="K980" i="1"/>
  <c r="L980" i="1" s="1"/>
  <c r="K948" i="1"/>
  <c r="L948" i="1" s="1"/>
  <c r="K916" i="1"/>
  <c r="L916" i="1" s="1"/>
  <c r="K884" i="1"/>
  <c r="L884" i="1" s="1"/>
  <c r="K852" i="1"/>
  <c r="L852" i="1" s="1"/>
  <c r="K820" i="1"/>
  <c r="L820" i="1" s="1"/>
  <c r="K788" i="1"/>
  <c r="L788" i="1" s="1"/>
  <c r="K756" i="1"/>
  <c r="L756" i="1" s="1"/>
  <c r="K724" i="1"/>
  <c r="L724" i="1" s="1"/>
  <c r="K692" i="1"/>
  <c r="L692" i="1" s="1"/>
  <c r="K500" i="1"/>
  <c r="L500" i="1" s="1"/>
  <c r="K1271" i="1"/>
  <c r="L1271" i="1" s="1"/>
  <c r="K1267" i="1"/>
  <c r="L1267" i="1" s="1"/>
  <c r="K1263" i="1"/>
  <c r="L1263" i="1" s="1"/>
  <c r="K1259" i="1"/>
  <c r="L1259" i="1" s="1"/>
  <c r="K1255" i="1"/>
  <c r="L1255" i="1" s="1"/>
  <c r="K1251" i="1"/>
  <c r="L1251" i="1" s="1"/>
  <c r="K1247" i="1"/>
  <c r="L1247" i="1" s="1"/>
  <c r="K1243" i="1"/>
  <c r="L1243" i="1" s="1"/>
  <c r="K1239" i="1"/>
  <c r="L1239" i="1" s="1"/>
  <c r="K1235" i="1"/>
  <c r="L1235" i="1" s="1"/>
  <c r="K1231" i="1"/>
  <c r="L1231" i="1" s="1"/>
  <c r="K1227" i="1"/>
  <c r="L1227" i="1" s="1"/>
  <c r="K1223" i="1"/>
  <c r="L1223" i="1" s="1"/>
  <c r="K1219" i="1"/>
  <c r="L1219" i="1" s="1"/>
  <c r="K1215" i="1"/>
  <c r="L1215" i="1" s="1"/>
  <c r="K1211" i="1"/>
  <c r="L1211" i="1" s="1"/>
  <c r="K1207" i="1"/>
  <c r="L1207" i="1" s="1"/>
  <c r="K1203" i="1"/>
  <c r="L1203" i="1" s="1"/>
  <c r="K1199" i="1"/>
  <c r="L1199" i="1" s="1"/>
  <c r="K1195" i="1"/>
  <c r="L1195" i="1" s="1"/>
  <c r="K1191" i="1"/>
  <c r="L1191" i="1" s="1"/>
  <c r="K1187" i="1"/>
  <c r="L1187" i="1" s="1"/>
  <c r="K1183" i="1"/>
  <c r="L1183" i="1" s="1"/>
  <c r="K1179" i="1"/>
  <c r="L1179" i="1" s="1"/>
  <c r="K1175" i="1"/>
  <c r="L1175" i="1" s="1"/>
  <c r="K1171" i="1"/>
  <c r="L1171" i="1" s="1"/>
  <c r="K1167" i="1"/>
  <c r="L1167" i="1" s="1"/>
  <c r="K1163" i="1"/>
  <c r="L1163" i="1" s="1"/>
  <c r="K1159" i="1"/>
  <c r="L1159" i="1" s="1"/>
  <c r="K1155" i="1"/>
  <c r="L1155" i="1" s="1"/>
  <c r="K1151" i="1"/>
  <c r="L1151" i="1" s="1"/>
  <c r="K1147" i="1"/>
  <c r="L1147" i="1" s="1"/>
  <c r="K1143" i="1"/>
  <c r="L1143" i="1" s="1"/>
  <c r="K1139" i="1"/>
  <c r="L1139" i="1" s="1"/>
  <c r="K1135" i="1"/>
  <c r="L1135" i="1" s="1"/>
  <c r="K1131" i="1"/>
  <c r="L1131" i="1" s="1"/>
  <c r="K1127" i="1"/>
  <c r="L1127" i="1" s="1"/>
  <c r="K1123" i="1"/>
  <c r="L1123" i="1" s="1"/>
  <c r="K1119" i="1"/>
  <c r="L1119" i="1" s="1"/>
  <c r="K1115" i="1"/>
  <c r="L1115" i="1" s="1"/>
  <c r="K1111" i="1"/>
  <c r="L1111" i="1" s="1"/>
  <c r="K1107" i="1"/>
  <c r="L1107" i="1" s="1"/>
  <c r="K1103" i="1"/>
  <c r="L1103" i="1" s="1"/>
  <c r="K1099" i="1"/>
  <c r="L1099" i="1" s="1"/>
  <c r="K1095" i="1"/>
  <c r="L1095" i="1" s="1"/>
  <c r="K1091" i="1"/>
  <c r="L1091" i="1" s="1"/>
  <c r="K1087" i="1"/>
  <c r="L1087" i="1" s="1"/>
  <c r="K1083" i="1"/>
  <c r="L1083" i="1" s="1"/>
  <c r="K1079" i="1"/>
  <c r="L1079" i="1" s="1"/>
  <c r="K1075" i="1"/>
  <c r="L1075" i="1" s="1"/>
  <c r="K1071" i="1"/>
  <c r="L1071" i="1" s="1"/>
  <c r="K1067" i="1"/>
  <c r="L1067" i="1" s="1"/>
  <c r="K1063" i="1"/>
  <c r="L1063" i="1" s="1"/>
  <c r="K1059" i="1"/>
  <c r="L1059" i="1" s="1"/>
  <c r="K1055" i="1"/>
  <c r="L1055" i="1" s="1"/>
  <c r="K1051" i="1"/>
  <c r="L1051" i="1" s="1"/>
  <c r="K1047" i="1"/>
  <c r="L1047" i="1" s="1"/>
  <c r="K1043" i="1"/>
  <c r="L1043" i="1" s="1"/>
  <c r="K1039" i="1"/>
  <c r="L1039" i="1" s="1"/>
  <c r="K1035" i="1"/>
  <c r="L1035" i="1" s="1"/>
  <c r="K1031" i="1"/>
  <c r="L1031" i="1" s="1"/>
  <c r="K1027" i="1"/>
  <c r="L1027" i="1" s="1"/>
  <c r="K1023" i="1"/>
  <c r="L1023" i="1" s="1"/>
  <c r="K1019" i="1"/>
  <c r="L1019" i="1" s="1"/>
  <c r="K1015" i="1"/>
  <c r="L1015" i="1" s="1"/>
  <c r="K1011" i="1"/>
  <c r="L1011" i="1" s="1"/>
  <c r="K1007" i="1"/>
  <c r="L1007" i="1" s="1"/>
  <c r="K1003" i="1"/>
  <c r="L1003" i="1" s="1"/>
  <c r="K999" i="1"/>
  <c r="L999" i="1" s="1"/>
  <c r="K995" i="1"/>
  <c r="L995" i="1" s="1"/>
  <c r="K991" i="1"/>
  <c r="L991" i="1" s="1"/>
  <c r="K987" i="1"/>
  <c r="L987" i="1" s="1"/>
  <c r="K983" i="1"/>
  <c r="L983" i="1" s="1"/>
  <c r="K979" i="1"/>
  <c r="L979" i="1" s="1"/>
  <c r="K975" i="1"/>
  <c r="L975" i="1" s="1"/>
  <c r="K971" i="1"/>
  <c r="L971" i="1" s="1"/>
  <c r="K967" i="1"/>
  <c r="L967" i="1" s="1"/>
  <c r="K963" i="1"/>
  <c r="L963" i="1" s="1"/>
  <c r="K959" i="1"/>
  <c r="L959" i="1" s="1"/>
  <c r="K955" i="1"/>
  <c r="L955" i="1" s="1"/>
  <c r="K951" i="1"/>
  <c r="L951" i="1" s="1"/>
  <c r="K947" i="1"/>
  <c r="L947" i="1" s="1"/>
  <c r="K943" i="1"/>
  <c r="L943" i="1" s="1"/>
  <c r="K939" i="1"/>
  <c r="L939" i="1" s="1"/>
  <c r="K935" i="1"/>
  <c r="L935" i="1" s="1"/>
  <c r="K931" i="1"/>
  <c r="L931" i="1" s="1"/>
  <c r="K927" i="1"/>
  <c r="L927" i="1" s="1"/>
  <c r="K923" i="1"/>
  <c r="L923" i="1" s="1"/>
  <c r="K919" i="1"/>
  <c r="L919" i="1" s="1"/>
  <c r="K915" i="1"/>
  <c r="L915" i="1" s="1"/>
  <c r="K911" i="1"/>
  <c r="L911" i="1" s="1"/>
  <c r="K907" i="1"/>
  <c r="L907" i="1" s="1"/>
  <c r="K903" i="1"/>
  <c r="L903" i="1" s="1"/>
  <c r="K899" i="1"/>
  <c r="L899" i="1" s="1"/>
  <c r="K895" i="1"/>
  <c r="L895" i="1" s="1"/>
  <c r="K891" i="1"/>
  <c r="L891" i="1" s="1"/>
  <c r="K887" i="1"/>
  <c r="L887" i="1" s="1"/>
  <c r="K883" i="1"/>
  <c r="L883" i="1" s="1"/>
  <c r="K879" i="1"/>
  <c r="L879" i="1" s="1"/>
  <c r="K875" i="1"/>
  <c r="L875" i="1" s="1"/>
  <c r="K871" i="1"/>
  <c r="L871" i="1" s="1"/>
  <c r="K867" i="1"/>
  <c r="L867" i="1" s="1"/>
  <c r="K863" i="1"/>
  <c r="L863" i="1" s="1"/>
  <c r="K859" i="1"/>
  <c r="L859" i="1" s="1"/>
  <c r="K855" i="1"/>
  <c r="L855" i="1" s="1"/>
  <c r="K851" i="1"/>
  <c r="L851" i="1" s="1"/>
  <c r="K847" i="1"/>
  <c r="L847" i="1" s="1"/>
  <c r="K843" i="1"/>
  <c r="L843" i="1" s="1"/>
  <c r="K839" i="1"/>
  <c r="L839" i="1" s="1"/>
  <c r="K835" i="1"/>
  <c r="L835" i="1" s="1"/>
  <c r="K831" i="1"/>
  <c r="L831" i="1" s="1"/>
  <c r="K827" i="1"/>
  <c r="L827" i="1" s="1"/>
  <c r="K823" i="1"/>
  <c r="L823" i="1" s="1"/>
  <c r="K819" i="1"/>
  <c r="L819" i="1" s="1"/>
  <c r="K815" i="1"/>
  <c r="L815" i="1" s="1"/>
  <c r="K811" i="1"/>
  <c r="L811" i="1" s="1"/>
  <c r="K807" i="1"/>
  <c r="L807" i="1" s="1"/>
  <c r="K803" i="1"/>
  <c r="L803" i="1" s="1"/>
  <c r="K799" i="1"/>
  <c r="L799" i="1" s="1"/>
  <c r="K795" i="1"/>
  <c r="L795" i="1" s="1"/>
  <c r="K791" i="1"/>
  <c r="L791" i="1" s="1"/>
  <c r="K787" i="1"/>
  <c r="L787" i="1" s="1"/>
  <c r="K783" i="1"/>
  <c r="L783" i="1" s="1"/>
  <c r="K779" i="1"/>
  <c r="L779" i="1" s="1"/>
  <c r="K775" i="1"/>
  <c r="L775" i="1" s="1"/>
  <c r="K771" i="1"/>
  <c r="L771" i="1" s="1"/>
  <c r="K767" i="1"/>
  <c r="L767" i="1" s="1"/>
  <c r="K763" i="1"/>
  <c r="L763" i="1" s="1"/>
  <c r="K759" i="1"/>
  <c r="L759" i="1" s="1"/>
  <c r="K755" i="1"/>
  <c r="L755" i="1" s="1"/>
  <c r="K751" i="1"/>
  <c r="L751" i="1" s="1"/>
  <c r="K747" i="1"/>
  <c r="L747" i="1" s="1"/>
  <c r="K743" i="1"/>
  <c r="L743" i="1" s="1"/>
  <c r="K739" i="1"/>
  <c r="L739" i="1" s="1"/>
  <c r="K735" i="1"/>
  <c r="L735" i="1" s="1"/>
  <c r="K731" i="1"/>
  <c r="L731" i="1" s="1"/>
  <c r="K727" i="1"/>
  <c r="L727" i="1" s="1"/>
  <c r="K723" i="1"/>
  <c r="L723" i="1" s="1"/>
  <c r="K719" i="1"/>
  <c r="L719" i="1" s="1"/>
  <c r="K715" i="1"/>
  <c r="L715" i="1" s="1"/>
  <c r="K711" i="1"/>
  <c r="L711" i="1" s="1"/>
  <c r="K707" i="1"/>
  <c r="L707" i="1" s="1"/>
  <c r="K703" i="1"/>
  <c r="L703" i="1" s="1"/>
  <c r="K699" i="1"/>
  <c r="L699" i="1" s="1"/>
  <c r="K695" i="1"/>
  <c r="L695" i="1" s="1"/>
  <c r="K691" i="1"/>
  <c r="L691" i="1" s="1"/>
  <c r="K687" i="1"/>
  <c r="L687" i="1" s="1"/>
  <c r="K683" i="1"/>
  <c r="L683" i="1" s="1"/>
  <c r="K679" i="1"/>
  <c r="L679" i="1" s="1"/>
  <c r="K675" i="1"/>
  <c r="L675" i="1" s="1"/>
  <c r="K667" i="1"/>
  <c r="L667" i="1" s="1"/>
  <c r="K663" i="1"/>
  <c r="L663" i="1" s="1"/>
  <c r="K659" i="1"/>
  <c r="L659" i="1" s="1"/>
  <c r="K655" i="1"/>
  <c r="L655" i="1" s="1"/>
  <c r="K651" i="1"/>
  <c r="L651" i="1" s="1"/>
  <c r="K647" i="1"/>
  <c r="L647" i="1" s="1"/>
  <c r="K643" i="1"/>
  <c r="L643" i="1" s="1"/>
  <c r="K635" i="1"/>
  <c r="L635" i="1" s="1"/>
  <c r="K631" i="1"/>
  <c r="L631" i="1" s="1"/>
  <c r="K627" i="1"/>
  <c r="L627" i="1" s="1"/>
  <c r="K623" i="1"/>
  <c r="L623" i="1" s="1"/>
  <c r="K619" i="1"/>
  <c r="L619" i="1" s="1"/>
  <c r="K615" i="1"/>
  <c r="L615" i="1" s="1"/>
  <c r="K611" i="1"/>
  <c r="L611" i="1" s="1"/>
  <c r="K603" i="1"/>
  <c r="L603" i="1" s="1"/>
  <c r="K599" i="1"/>
  <c r="L599" i="1" s="1"/>
  <c r="K595" i="1"/>
  <c r="L595" i="1" s="1"/>
  <c r="K591" i="1"/>
  <c r="L591" i="1" s="1"/>
  <c r="K587" i="1"/>
  <c r="L587" i="1" s="1"/>
  <c r="K583" i="1"/>
  <c r="L583" i="1" s="1"/>
  <c r="K579" i="1"/>
  <c r="L579" i="1" s="1"/>
  <c r="K571" i="1"/>
  <c r="L571" i="1" s="1"/>
  <c r="K567" i="1"/>
  <c r="L567" i="1" s="1"/>
  <c r="K563" i="1"/>
  <c r="L563" i="1" s="1"/>
  <c r="K559" i="1"/>
  <c r="L559" i="1" s="1"/>
  <c r="K555" i="1"/>
  <c r="L555" i="1" s="1"/>
  <c r="K551" i="1"/>
  <c r="L551" i="1" s="1"/>
  <c r="K547" i="1"/>
  <c r="L547" i="1" s="1"/>
  <c r="K543" i="1"/>
  <c r="L543" i="1" s="1"/>
  <c r="K539" i="1"/>
  <c r="L539" i="1" s="1"/>
  <c r="K535" i="1"/>
  <c r="L535" i="1" s="1"/>
  <c r="K531" i="1"/>
  <c r="L531" i="1" s="1"/>
  <c r="K527" i="1"/>
  <c r="L527" i="1" s="1"/>
  <c r="K523" i="1"/>
  <c r="L523" i="1" s="1"/>
  <c r="K519" i="1"/>
  <c r="L519" i="1" s="1"/>
  <c r="K515" i="1"/>
  <c r="L515" i="1" s="1"/>
  <c r="K511" i="1"/>
  <c r="L511" i="1" s="1"/>
  <c r="K507" i="1"/>
  <c r="L507" i="1" s="1"/>
  <c r="K503" i="1"/>
  <c r="L503" i="1" s="1"/>
  <c r="K499" i="1"/>
  <c r="L499" i="1" s="1"/>
  <c r="K495" i="1"/>
  <c r="L495" i="1" s="1"/>
  <c r="K491" i="1"/>
  <c r="L491" i="1" s="1"/>
  <c r="K487" i="1"/>
  <c r="L487" i="1" s="1"/>
  <c r="K483" i="1"/>
  <c r="L483" i="1" s="1"/>
  <c r="K479" i="1"/>
  <c r="L479" i="1" s="1"/>
  <c r="K475" i="1"/>
  <c r="L475" i="1" s="1"/>
  <c r="K471" i="1"/>
  <c r="L471" i="1" s="1"/>
  <c r="K467" i="1"/>
  <c r="L467" i="1" s="1"/>
  <c r="K463" i="1"/>
  <c r="L463" i="1" s="1"/>
  <c r="K459" i="1"/>
  <c r="L459" i="1" s="1"/>
  <c r="K455" i="1"/>
  <c r="L455" i="1" s="1"/>
  <c r="K451" i="1"/>
  <c r="L451" i="1" s="1"/>
  <c r="K447" i="1"/>
  <c r="L447" i="1" s="1"/>
  <c r="K443" i="1"/>
  <c r="L443" i="1" s="1"/>
  <c r="K439" i="1"/>
  <c r="L439" i="1" s="1"/>
  <c r="K435" i="1"/>
  <c r="L435" i="1" s="1"/>
  <c r="K431" i="1"/>
  <c r="L431" i="1" s="1"/>
  <c r="K427" i="1"/>
  <c r="L427" i="1" s="1"/>
  <c r="K423" i="1"/>
  <c r="L423" i="1" s="1"/>
  <c r="K419" i="1"/>
  <c r="L419" i="1" s="1"/>
  <c r="K415" i="1"/>
  <c r="L415" i="1" s="1"/>
  <c r="K411" i="1"/>
  <c r="L411" i="1" s="1"/>
  <c r="K407" i="1"/>
  <c r="L407" i="1" s="1"/>
  <c r="K403" i="1"/>
  <c r="L403" i="1" s="1"/>
  <c r="K399" i="1"/>
  <c r="L399" i="1" s="1"/>
  <c r="K395" i="1"/>
  <c r="L395" i="1" s="1"/>
  <c r="K391" i="1"/>
  <c r="L391" i="1" s="1"/>
  <c r="K387" i="1"/>
  <c r="L387" i="1" s="1"/>
  <c r="K383" i="1"/>
  <c r="L383" i="1" s="1"/>
  <c r="K379" i="1"/>
  <c r="L379" i="1" s="1"/>
  <c r="K375" i="1"/>
  <c r="L375" i="1" s="1"/>
  <c r="K371" i="1"/>
  <c r="L371" i="1" s="1"/>
  <c r="K367" i="1"/>
  <c r="L367" i="1" s="1"/>
  <c r="K363" i="1"/>
  <c r="L363" i="1" s="1"/>
  <c r="K359" i="1"/>
  <c r="L359" i="1" s="1"/>
  <c r="K355" i="1"/>
  <c r="L355" i="1" s="1"/>
  <c r="K351" i="1"/>
  <c r="L351" i="1" s="1"/>
  <c r="K347" i="1"/>
  <c r="L347" i="1" s="1"/>
  <c r="K343" i="1"/>
  <c r="L343" i="1" s="1"/>
  <c r="K339" i="1"/>
  <c r="L339" i="1" s="1"/>
  <c r="K335" i="1"/>
  <c r="L335" i="1" s="1"/>
  <c r="K331" i="1"/>
  <c r="L331" i="1" s="1"/>
  <c r="K327" i="1"/>
  <c r="L327" i="1" s="1"/>
  <c r="K323" i="1"/>
  <c r="L323" i="1" s="1"/>
  <c r="K319" i="1"/>
  <c r="L319" i="1" s="1"/>
  <c r="K315" i="1"/>
  <c r="L315" i="1" s="1"/>
  <c r="K311" i="1"/>
  <c r="L311" i="1" s="1"/>
  <c r="K307" i="1"/>
  <c r="L307" i="1" s="1"/>
  <c r="K303" i="1"/>
  <c r="L303" i="1" s="1"/>
  <c r="K299" i="1"/>
  <c r="L299" i="1" s="1"/>
  <c r="K295" i="1"/>
  <c r="L295" i="1" s="1"/>
  <c r="K291" i="1"/>
  <c r="L291" i="1" s="1"/>
  <c r="K287" i="1"/>
  <c r="L287" i="1" s="1"/>
  <c r="K283" i="1"/>
  <c r="L283" i="1" s="1"/>
  <c r="K279" i="1"/>
  <c r="L279" i="1" s="1"/>
  <c r="K275" i="1"/>
  <c r="L275" i="1" s="1"/>
  <c r="K271" i="1"/>
  <c r="L271" i="1" s="1"/>
  <c r="K267" i="1"/>
  <c r="L267" i="1" s="1"/>
  <c r="K263" i="1"/>
  <c r="L263" i="1" s="1"/>
  <c r="K259" i="1"/>
  <c r="L259" i="1" s="1"/>
  <c r="K255" i="1"/>
  <c r="L255" i="1" s="1"/>
  <c r="K251" i="1"/>
  <c r="L251" i="1" s="1"/>
  <c r="K243" i="1"/>
  <c r="L243" i="1" s="1"/>
  <c r="K239" i="1"/>
  <c r="L239" i="1" s="1"/>
  <c r="K235" i="1"/>
  <c r="L235" i="1" s="1"/>
  <c r="K231" i="1"/>
  <c r="L231" i="1" s="1"/>
  <c r="K227" i="1"/>
  <c r="L227" i="1" s="1"/>
  <c r="K223" i="1"/>
  <c r="L223" i="1" s="1"/>
  <c r="K219" i="1"/>
  <c r="L219" i="1" s="1"/>
  <c r="K215" i="1"/>
  <c r="L215" i="1" s="1"/>
  <c r="K211" i="1"/>
  <c r="L211" i="1" s="1"/>
  <c r="K207" i="1"/>
  <c r="L207" i="1" s="1"/>
  <c r="K203" i="1"/>
  <c r="L203" i="1" s="1"/>
  <c r="K199" i="1"/>
  <c r="L199" i="1" s="1"/>
  <c r="K195" i="1"/>
  <c r="L195" i="1" s="1"/>
  <c r="K191" i="1"/>
  <c r="L191" i="1" s="1"/>
  <c r="K187" i="1"/>
  <c r="L187" i="1" s="1"/>
  <c r="K183" i="1"/>
  <c r="L183" i="1" s="1"/>
  <c r="K179" i="1"/>
  <c r="L179" i="1" s="1"/>
  <c r="K175" i="1"/>
  <c r="L175" i="1" s="1"/>
  <c r="K171" i="1"/>
  <c r="L171" i="1" s="1"/>
  <c r="K167" i="1"/>
  <c r="L167" i="1" s="1"/>
  <c r="K163" i="1"/>
  <c r="L163" i="1" s="1"/>
  <c r="K159" i="1"/>
  <c r="L159" i="1" s="1"/>
  <c r="K155" i="1"/>
  <c r="L155" i="1" s="1"/>
  <c r="K151" i="1"/>
  <c r="L151" i="1" s="1"/>
  <c r="K147" i="1"/>
  <c r="L147" i="1" s="1"/>
  <c r="K143" i="1"/>
  <c r="L143" i="1" s="1"/>
  <c r="K139" i="1"/>
  <c r="L139" i="1" s="1"/>
  <c r="K135" i="1"/>
  <c r="L135" i="1" s="1"/>
  <c r="K131" i="1"/>
  <c r="L131" i="1" s="1"/>
  <c r="K127" i="1"/>
  <c r="L127" i="1" s="1"/>
  <c r="K123" i="1"/>
  <c r="L123" i="1" s="1"/>
  <c r="K119" i="1"/>
  <c r="L119" i="1" s="1"/>
  <c r="K115" i="1"/>
  <c r="L115" i="1" s="1"/>
  <c r="K111" i="1"/>
  <c r="L111" i="1" s="1"/>
  <c r="K107" i="1"/>
  <c r="L107" i="1" s="1"/>
  <c r="K103" i="1"/>
  <c r="L103" i="1" s="1"/>
  <c r="K99" i="1"/>
  <c r="L99" i="1" s="1"/>
  <c r="K95" i="1"/>
  <c r="L95" i="1" s="1"/>
  <c r="K91" i="1"/>
  <c r="L91" i="1" s="1"/>
  <c r="K87" i="1"/>
  <c r="L87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3" i="1"/>
  <c r="L3" i="1" s="1"/>
  <c r="K607" i="1"/>
  <c r="L607" i="1" s="1"/>
  <c r="K396" i="1"/>
  <c r="L396" i="1" s="1"/>
  <c r="K332" i="1"/>
  <c r="L332" i="1" s="1"/>
  <c r="K247" i="1"/>
  <c r="L247" i="1" s="1"/>
  <c r="K575" i="1"/>
  <c r="L575" i="1" s="1"/>
  <c r="K671" i="1"/>
  <c r="L671" i="1" s="1"/>
  <c r="K472" i="1"/>
  <c r="L472" i="1" s="1"/>
  <c r="K366" i="1"/>
  <c r="L366" i="1" s="1"/>
  <c r="K362" i="1"/>
  <c r="L362" i="1" s="1"/>
  <c r="K358" i="1"/>
  <c r="L358" i="1" s="1"/>
  <c r="K350" i="1"/>
  <c r="L350" i="1" s="1"/>
  <c r="K346" i="1"/>
  <c r="L346" i="1" s="1"/>
  <c r="K338" i="1"/>
  <c r="L338" i="1" s="1"/>
  <c r="K334" i="1"/>
  <c r="L334" i="1" s="1"/>
  <c r="K330" i="1"/>
  <c r="L330" i="1" s="1"/>
  <c r="K326" i="1"/>
  <c r="L326" i="1" s="1"/>
  <c r="K318" i="1"/>
  <c r="L318" i="1" s="1"/>
  <c r="K314" i="1"/>
  <c r="L314" i="1" s="1"/>
  <c r="K306" i="1"/>
  <c r="L306" i="1" s="1"/>
  <c r="K302" i="1"/>
  <c r="L302" i="1" s="1"/>
  <c r="K298" i="1"/>
  <c r="L298" i="1" s="1"/>
  <c r="K294" i="1"/>
  <c r="L294" i="1" s="1"/>
  <c r="K286" i="1"/>
  <c r="L286" i="1" s="1"/>
  <c r="K282" i="1"/>
  <c r="L282" i="1" s="1"/>
  <c r="K278" i="1"/>
  <c r="L278" i="1" s="1"/>
  <c r="K274" i="1"/>
  <c r="L274" i="1" s="1"/>
  <c r="K270" i="1"/>
  <c r="L270" i="1" s="1"/>
  <c r="K266" i="1"/>
  <c r="L266" i="1" s="1"/>
  <c r="K262" i="1"/>
  <c r="L262" i="1" s="1"/>
  <c r="K258" i="1"/>
  <c r="L258" i="1" s="1"/>
  <c r="K254" i="1"/>
  <c r="L254" i="1" s="1"/>
  <c r="K250" i="1"/>
  <c r="L250" i="1" s="1"/>
  <c r="K246" i="1"/>
  <c r="L246" i="1" s="1"/>
  <c r="K242" i="1"/>
  <c r="L242" i="1" s="1"/>
  <c r="K238" i="1"/>
  <c r="L238" i="1" s="1"/>
  <c r="K234" i="1"/>
  <c r="L234" i="1" s="1"/>
  <c r="K230" i="1"/>
  <c r="L230" i="1" s="1"/>
  <c r="K226" i="1"/>
  <c r="L226" i="1" s="1"/>
  <c r="K222" i="1"/>
  <c r="L222" i="1" s="1"/>
  <c r="K218" i="1"/>
  <c r="L218" i="1" s="1"/>
  <c r="K214" i="1"/>
  <c r="L214" i="1" s="1"/>
  <c r="K210" i="1"/>
  <c r="L210" i="1" s="1"/>
  <c r="K206" i="1"/>
  <c r="L206" i="1" s="1"/>
  <c r="K202" i="1"/>
  <c r="L202" i="1" s="1"/>
  <c r="K198" i="1"/>
  <c r="L198" i="1" s="1"/>
  <c r="K194" i="1"/>
  <c r="L194" i="1" s="1"/>
  <c r="K190" i="1"/>
  <c r="L190" i="1" s="1"/>
  <c r="K186" i="1"/>
  <c r="L186" i="1" s="1"/>
  <c r="K182" i="1"/>
  <c r="L182" i="1" s="1"/>
  <c r="K178" i="1"/>
  <c r="L178" i="1" s="1"/>
  <c r="K174" i="1"/>
  <c r="L174" i="1" s="1"/>
  <c r="K170" i="1"/>
  <c r="L170" i="1" s="1"/>
  <c r="K166" i="1"/>
  <c r="L166" i="1" s="1"/>
  <c r="K162" i="1"/>
  <c r="L162" i="1" s="1"/>
  <c r="K158" i="1"/>
  <c r="L158" i="1" s="1"/>
  <c r="K154" i="1"/>
  <c r="L154" i="1" s="1"/>
  <c r="K150" i="1"/>
  <c r="L150" i="1" s="1"/>
  <c r="K146" i="1"/>
  <c r="L146" i="1" s="1"/>
  <c r="K142" i="1"/>
  <c r="L142" i="1" s="1"/>
  <c r="K138" i="1"/>
  <c r="L138" i="1" s="1"/>
  <c r="K134" i="1"/>
  <c r="L134" i="1" s="1"/>
  <c r="K130" i="1"/>
  <c r="L130" i="1" s="1"/>
  <c r="K126" i="1"/>
  <c r="L126" i="1" s="1"/>
  <c r="K118" i="1"/>
  <c r="L118" i="1" s="1"/>
  <c r="K114" i="1"/>
  <c r="L114" i="1" s="1"/>
  <c r="K110" i="1"/>
  <c r="L110" i="1" s="1"/>
  <c r="K106" i="1"/>
  <c r="L106" i="1" s="1"/>
  <c r="K102" i="1"/>
  <c r="L102" i="1" s="1"/>
  <c r="K98" i="1"/>
  <c r="L98" i="1" s="1"/>
  <c r="K94" i="1"/>
  <c r="L94" i="1" s="1"/>
  <c r="K90" i="1"/>
  <c r="L90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L6" i="1" s="1"/>
  <c r="K1110" i="1"/>
  <c r="L1110" i="1" s="1"/>
  <c r="K666" i="1"/>
  <c r="L666" i="1" s="1"/>
  <c r="K634" i="1"/>
  <c r="L634" i="1" s="1"/>
  <c r="K602" i="1"/>
  <c r="L602" i="1" s="1"/>
  <c r="K570" i="1"/>
  <c r="L570" i="1" s="1"/>
  <c r="K450" i="1"/>
  <c r="L450" i="1" s="1"/>
  <c r="K322" i="1"/>
  <c r="L322" i="1" s="1"/>
  <c r="K342" i="1"/>
  <c r="L342" i="1" s="1"/>
  <c r="K58" i="1"/>
  <c r="L58" i="1" s="1"/>
  <c r="S23" i="2" l="1"/>
  <c r="S31" i="2"/>
  <c r="K9" i="2"/>
  <c r="S29" i="2"/>
  <c r="S12" i="2"/>
  <c r="S8" i="2"/>
  <c r="G20" i="2"/>
  <c r="S10" i="2"/>
  <c r="S32" i="2"/>
  <c r="G17" i="2"/>
  <c r="G21" i="2"/>
  <c r="G16" i="2"/>
  <c r="G11" i="2"/>
  <c r="K13" i="2"/>
  <c r="K17" i="2"/>
  <c r="O17" i="2" s="1"/>
  <c r="G14" i="2"/>
  <c r="K18" i="2"/>
  <c r="G30" i="2"/>
  <c r="G9" i="2"/>
  <c r="O9" i="2" s="1"/>
  <c r="K29" i="2"/>
  <c r="K12" i="2"/>
  <c r="G31" i="2"/>
  <c r="G22" i="2"/>
  <c r="G15" i="2"/>
  <c r="K7" i="2"/>
  <c r="K35" i="2"/>
  <c r="F22" i="2"/>
  <c r="N22" i="2" s="1"/>
  <c r="K34" i="2"/>
  <c r="K28" i="2"/>
  <c r="D10" i="2"/>
  <c r="F5" i="2"/>
  <c r="N5" i="2" s="1"/>
  <c r="D22" i="2"/>
  <c r="E22" i="2"/>
  <c r="M22" i="2" s="1"/>
  <c r="K6" i="2"/>
  <c r="K27" i="2"/>
  <c r="F12" i="2"/>
  <c r="N12" i="2" s="1"/>
  <c r="G12" i="2"/>
  <c r="O12" i="2" s="1"/>
  <c r="D11" i="2"/>
  <c r="E32" i="2"/>
  <c r="M32" i="2" s="1"/>
  <c r="E17" i="2"/>
  <c r="M17" i="2" s="1"/>
  <c r="F18" i="2"/>
  <c r="N18" i="2" s="1"/>
  <c r="S18" i="2"/>
  <c r="D16" i="2"/>
  <c r="F30" i="2"/>
  <c r="N30" i="2" s="1"/>
  <c r="G6" i="2"/>
  <c r="E14" i="2"/>
  <c r="M14" i="2" s="1"/>
  <c r="F27" i="2"/>
  <c r="N27" i="2" s="1"/>
  <c r="G27" i="2"/>
  <c r="D25" i="2"/>
  <c r="E33" i="2"/>
  <c r="M33" i="2" s="1"/>
  <c r="E31" i="2"/>
  <c r="M31" i="2" s="1"/>
  <c r="K8" i="2"/>
  <c r="D21" i="2"/>
  <c r="E20" i="2"/>
  <c r="M20" i="2" s="1"/>
  <c r="G34" i="2"/>
  <c r="F29" i="2"/>
  <c r="N29" i="2" s="1"/>
  <c r="G29" i="2"/>
  <c r="D26" i="2"/>
  <c r="E28" i="2"/>
  <c r="M28" i="2" s="1"/>
  <c r="E15" i="2"/>
  <c r="M15" i="2" s="1"/>
  <c r="K11" i="2"/>
  <c r="O11" i="2" s="1"/>
  <c r="K25" i="2"/>
  <c r="K21" i="2"/>
  <c r="O21" i="2" s="1"/>
  <c r="F7" i="2"/>
  <c r="N7" i="2" s="1"/>
  <c r="S7" i="2"/>
  <c r="D35" i="2"/>
  <c r="E13" i="2"/>
  <c r="M13" i="2" s="1"/>
  <c r="G19" i="2"/>
  <c r="F9" i="2"/>
  <c r="N9" i="2" s="1"/>
  <c r="E9" i="2"/>
  <c r="M9" i="2" s="1"/>
  <c r="D23" i="2"/>
  <c r="K32" i="2"/>
  <c r="K23" i="2"/>
  <c r="K30" i="2"/>
  <c r="O30" i="2" s="1"/>
  <c r="G10" i="2"/>
  <c r="K15" i="2"/>
  <c r="O15" i="2" s="1"/>
  <c r="K19" i="2"/>
  <c r="K24" i="2"/>
  <c r="F24" i="2"/>
  <c r="N24" i="2" s="1"/>
  <c r="G24" i="2"/>
  <c r="D12" i="2"/>
  <c r="E11" i="2"/>
  <c r="M11" i="2" s="1"/>
  <c r="F17" i="2"/>
  <c r="N17" i="2" s="1"/>
  <c r="D18" i="2"/>
  <c r="E16" i="2"/>
  <c r="M16" i="2" s="1"/>
  <c r="G5" i="2"/>
  <c r="D30" i="2"/>
  <c r="E6" i="2"/>
  <c r="M6" i="2" s="1"/>
  <c r="F14" i="2"/>
  <c r="N14" i="2" s="1"/>
  <c r="D27" i="2"/>
  <c r="G25" i="2"/>
  <c r="O25" i="2" s="1"/>
  <c r="G33" i="2"/>
  <c r="F31" i="2"/>
  <c r="N31" i="2" s="1"/>
  <c r="F10" i="2"/>
  <c r="N10" i="2" s="1"/>
  <c r="K16" i="2"/>
  <c r="E21" i="2"/>
  <c r="M21" i="2" s="1"/>
  <c r="F34" i="2"/>
  <c r="N34" i="2" s="1"/>
  <c r="S34" i="2"/>
  <c r="D29" i="2"/>
  <c r="G26" i="2"/>
  <c r="F15" i="2"/>
  <c r="N15" i="2" s="1"/>
  <c r="S15" i="2"/>
  <c r="F8" i="2"/>
  <c r="N8" i="2" s="1"/>
  <c r="G8" i="2"/>
  <c r="O8" i="2" s="1"/>
  <c r="D7" i="2"/>
  <c r="G35" i="2"/>
  <c r="O35" i="2" s="1"/>
  <c r="G13" i="2"/>
  <c r="O13" i="2" s="1"/>
  <c r="F19" i="2"/>
  <c r="N19" i="2" s="1"/>
  <c r="S19" i="2"/>
  <c r="D9" i="2"/>
  <c r="K26" i="2"/>
  <c r="K10" i="2"/>
  <c r="D24" i="2"/>
  <c r="E12" i="2"/>
  <c r="M12" i="2" s="1"/>
  <c r="F32" i="2"/>
  <c r="N32" i="2" s="1"/>
  <c r="G32" i="2"/>
  <c r="O32" i="2" s="1"/>
  <c r="D17" i="2"/>
  <c r="G18" i="2"/>
  <c r="O18" i="2" s="1"/>
  <c r="D5" i="2"/>
  <c r="E30" i="2"/>
  <c r="M30" i="2" s="1"/>
  <c r="S6" i="2"/>
  <c r="D14" i="2"/>
  <c r="E27" i="2"/>
  <c r="M27" i="2" s="1"/>
  <c r="E25" i="2"/>
  <c r="M25" i="2" s="1"/>
  <c r="F33" i="2"/>
  <c r="N33" i="2" s="1"/>
  <c r="D31" i="2"/>
  <c r="K5" i="2"/>
  <c r="F20" i="2"/>
  <c r="N20" i="2" s="1"/>
  <c r="D34" i="2"/>
  <c r="E29" i="2"/>
  <c r="M29" i="2" s="1"/>
  <c r="E26" i="2"/>
  <c r="M26" i="2" s="1"/>
  <c r="F28" i="2"/>
  <c r="N28" i="2" s="1"/>
  <c r="G28" i="2"/>
  <c r="O28" i="2" s="1"/>
  <c r="D15" i="2"/>
  <c r="K31" i="2"/>
  <c r="O31" i="2" s="1"/>
  <c r="K33" i="2"/>
  <c r="K20" i="2"/>
  <c r="O20" i="2" s="1"/>
  <c r="D8" i="2"/>
  <c r="G7" i="2"/>
  <c r="O7" i="2" s="1"/>
  <c r="E35" i="2"/>
  <c r="M35" i="2" s="1"/>
  <c r="F13" i="2"/>
  <c r="N13" i="2" s="1"/>
  <c r="D19" i="2"/>
  <c r="G23" i="2"/>
  <c r="O23" i="2" s="1"/>
  <c r="K14" i="2"/>
  <c r="O14" i="2" s="1"/>
  <c r="K22" i="2"/>
  <c r="O22" i="2" s="1"/>
  <c r="E10" i="2"/>
  <c r="M10" i="2" s="1"/>
  <c r="E24" i="2"/>
  <c r="M24" i="2" s="1"/>
  <c r="F11" i="2"/>
  <c r="N11" i="2" s="1"/>
  <c r="D32" i="2"/>
  <c r="E18" i="2"/>
  <c r="M18" i="2" s="1"/>
  <c r="F16" i="2"/>
  <c r="N16" i="2" s="1"/>
  <c r="E5" i="2"/>
  <c r="M5" i="2" s="1"/>
  <c r="D6" i="2"/>
  <c r="S27" i="2"/>
  <c r="F25" i="2"/>
  <c r="N25" i="2" s="1"/>
  <c r="D33" i="2"/>
  <c r="F21" i="2"/>
  <c r="N21" i="2" s="1"/>
  <c r="D20" i="2"/>
  <c r="E34" i="2"/>
  <c r="M34" i="2" s="1"/>
  <c r="F26" i="2"/>
  <c r="N26" i="2" s="1"/>
  <c r="D28" i="2"/>
  <c r="E8" i="2"/>
  <c r="M8" i="2" s="1"/>
  <c r="E7" i="2"/>
  <c r="M7" i="2" s="1"/>
  <c r="F35" i="2"/>
  <c r="N35" i="2" s="1"/>
  <c r="S35" i="2"/>
  <c r="D13" i="2"/>
  <c r="E19" i="2"/>
  <c r="M19" i="2" s="1"/>
  <c r="F23" i="2"/>
  <c r="N23" i="2" s="1"/>
  <c r="E23" i="2"/>
  <c r="M23" i="2" s="1"/>
  <c r="F6" i="2"/>
  <c r="N6" i="2" s="1"/>
  <c r="O16" i="2" l="1"/>
  <c r="O34" i="2"/>
  <c r="U26" i="2"/>
  <c r="O29" i="2"/>
  <c r="O6" i="2"/>
  <c r="U18" i="2"/>
  <c r="U34" i="2"/>
  <c r="U16" i="2"/>
  <c r="U24" i="2"/>
  <c r="U19" i="2"/>
  <c r="U20" i="2"/>
  <c r="O27" i="2"/>
  <c r="U30" i="2"/>
  <c r="U12" i="2"/>
  <c r="U14" i="2"/>
  <c r="U8" i="2"/>
  <c r="U33" i="2"/>
  <c r="U22" i="2"/>
  <c r="U29" i="2"/>
  <c r="U6" i="2"/>
  <c r="U25" i="2"/>
  <c r="U28" i="2"/>
  <c r="U17" i="2"/>
  <c r="U31" i="2"/>
  <c r="U13" i="2"/>
  <c r="U27" i="2"/>
  <c r="U9" i="2"/>
  <c r="U23" i="2"/>
  <c r="U35" i="2"/>
  <c r="U21" i="2"/>
  <c r="U10" i="2"/>
  <c r="U15" i="2"/>
  <c r="U5" i="2"/>
  <c r="U11" i="2"/>
  <c r="U32" i="2"/>
  <c r="U7" i="2"/>
  <c r="L20" i="2"/>
  <c r="P20" i="2"/>
  <c r="L14" i="2"/>
  <c r="P14" i="2"/>
  <c r="O26" i="2"/>
  <c r="P29" i="2"/>
  <c r="L29" i="2"/>
  <c r="O5" i="2"/>
  <c r="L18" i="2"/>
  <c r="P18" i="2"/>
  <c r="O24" i="2"/>
  <c r="O10" i="2"/>
  <c r="O19" i="2"/>
  <c r="L26" i="2"/>
  <c r="P26" i="2"/>
  <c r="P16" i="2"/>
  <c r="L16" i="2"/>
  <c r="L22" i="2"/>
  <c r="P22" i="2"/>
  <c r="P33" i="2"/>
  <c r="L33" i="2"/>
  <c r="P6" i="2"/>
  <c r="L6" i="2"/>
  <c r="L19" i="2"/>
  <c r="P19" i="2"/>
  <c r="P8" i="2"/>
  <c r="L8" i="2"/>
  <c r="L15" i="2"/>
  <c r="P15" i="2"/>
  <c r="L17" i="2"/>
  <c r="P17" i="2"/>
  <c r="L7" i="2"/>
  <c r="P7" i="2"/>
  <c r="O33" i="2"/>
  <c r="L27" i="2"/>
  <c r="P27" i="2"/>
  <c r="L30" i="2"/>
  <c r="P30" i="2"/>
  <c r="P12" i="2"/>
  <c r="L12" i="2"/>
  <c r="P23" i="2"/>
  <c r="L23" i="2"/>
  <c r="L10" i="2"/>
  <c r="P10" i="2"/>
  <c r="P28" i="2"/>
  <c r="L28" i="2"/>
  <c r="L34" i="2"/>
  <c r="P34" i="2"/>
  <c r="L5" i="2"/>
  <c r="E1" i="2"/>
  <c r="P5" i="2"/>
  <c r="L24" i="2"/>
  <c r="P24" i="2"/>
  <c r="L9" i="2"/>
  <c r="P9" i="2"/>
  <c r="L21" i="2"/>
  <c r="P21" i="2"/>
  <c r="L25" i="2"/>
  <c r="P25" i="2"/>
  <c r="L11" i="2"/>
  <c r="P11" i="2"/>
  <c r="L13" i="2"/>
  <c r="P13" i="2"/>
  <c r="P32" i="2"/>
  <c r="L32" i="2"/>
  <c r="L31" i="2"/>
  <c r="P31" i="2"/>
  <c r="L35" i="2"/>
  <c r="P35" i="2"/>
  <c r="T35" i="2" l="1"/>
  <c r="V35" i="2" s="1"/>
  <c r="T11" i="2"/>
  <c r="V11" i="2" s="1"/>
  <c r="T27" i="2"/>
  <c r="V27" i="2" s="1"/>
  <c r="T7" i="2"/>
  <c r="V7" i="2" s="1"/>
  <c r="T8" i="2"/>
  <c r="V8" i="2" s="1"/>
  <c r="T6" i="2"/>
  <c r="V6" i="2" s="1"/>
  <c r="T16" i="2"/>
  <c r="V16" i="2" s="1"/>
  <c r="T14" i="2"/>
  <c r="V14" i="2" s="1"/>
  <c r="T20" i="2"/>
  <c r="V20" i="2" s="1"/>
  <c r="T24" i="2"/>
  <c r="V24" i="2" s="1"/>
  <c r="T34" i="2"/>
  <c r="V34" i="2" s="1"/>
  <c r="T28" i="2"/>
  <c r="V28" i="2" s="1"/>
  <c r="T12" i="2"/>
  <c r="V12" i="2" s="1"/>
  <c r="T15" i="2"/>
  <c r="V15" i="2" s="1"/>
  <c r="T19" i="2"/>
  <c r="V19" i="2" s="1"/>
  <c r="T18" i="2"/>
  <c r="V18" i="2" s="1"/>
  <c r="T31" i="2"/>
  <c r="V31" i="2" s="1"/>
  <c r="T21" i="2"/>
  <c r="V21" i="2" s="1"/>
  <c r="T9" i="2"/>
  <c r="V9" i="2" s="1"/>
  <c r="T30" i="2"/>
  <c r="V30" i="2" s="1"/>
  <c r="T33" i="2"/>
  <c r="V33" i="2" s="1"/>
  <c r="T26" i="2"/>
  <c r="V26" i="2" s="1"/>
  <c r="T32" i="2"/>
  <c r="V32" i="2" s="1"/>
  <c r="T13" i="2"/>
  <c r="V13" i="2" s="1"/>
  <c r="T25" i="2"/>
  <c r="V25" i="2" s="1"/>
  <c r="T5" i="2"/>
  <c r="V5" i="2" s="1"/>
  <c r="T10" i="2"/>
  <c r="V10" i="2" s="1"/>
  <c r="T23" i="2"/>
  <c r="V23" i="2" s="1"/>
  <c r="T17" i="2"/>
  <c r="V17" i="2" s="1"/>
  <c r="T22" i="2"/>
  <c r="V22" i="2" s="1"/>
  <c r="T29" i="2"/>
  <c r="V29" i="2" s="1"/>
  <c r="X29" i="2" l="1"/>
  <c r="Y29" i="2"/>
  <c r="X23" i="2"/>
  <c r="Y23" i="2"/>
  <c r="W14" i="2"/>
  <c r="X13" i="2"/>
  <c r="Y13" i="2"/>
  <c r="Y30" i="2"/>
  <c r="X30" i="2"/>
  <c r="Y18" i="2"/>
  <c r="X18" i="2"/>
  <c r="Y28" i="2"/>
  <c r="X28" i="2"/>
  <c r="Y14" i="2"/>
  <c r="X14" i="2"/>
  <c r="W21" i="2"/>
  <c r="X7" i="2"/>
  <c r="Y7" i="2"/>
  <c r="Y10" i="2"/>
  <c r="X10" i="2"/>
  <c r="Y32" i="2"/>
  <c r="X32" i="2"/>
  <c r="X9" i="2"/>
  <c r="Y9" i="2"/>
  <c r="Y19" i="2"/>
  <c r="X19" i="2"/>
  <c r="Y34" i="2"/>
  <c r="X34" i="2"/>
  <c r="X16" i="2"/>
  <c r="Y16" i="2"/>
  <c r="Y27" i="2"/>
  <c r="X27" i="2"/>
  <c r="Y22" i="2"/>
  <c r="X22" i="2"/>
  <c r="Y26" i="2"/>
  <c r="X26" i="2"/>
  <c r="X21" i="2"/>
  <c r="Y21" i="2"/>
  <c r="Y15" i="2"/>
  <c r="X15" i="2"/>
  <c r="X24" i="2"/>
  <c r="Y24" i="2"/>
  <c r="Y6" i="2"/>
  <c r="X6" i="2"/>
  <c r="X11" i="2"/>
  <c r="Y11" i="2"/>
  <c r="X5" i="2"/>
  <c r="Y5" i="2"/>
  <c r="X17" i="2"/>
  <c r="Y17" i="2"/>
  <c r="X25" i="2"/>
  <c r="Y25" i="2"/>
  <c r="X33" i="2"/>
  <c r="Y33" i="2"/>
  <c r="Y31" i="2"/>
  <c r="X31" i="2"/>
  <c r="X12" i="2"/>
  <c r="Y12" i="2"/>
  <c r="X20" i="2"/>
  <c r="Y20" i="2"/>
  <c r="X8" i="2"/>
  <c r="Y8" i="2"/>
  <c r="X35" i="2"/>
  <c r="Y35" i="2"/>
  <c r="W13" i="2"/>
  <c r="W26" i="2"/>
  <c r="W19" i="2"/>
  <c r="W15" i="2"/>
  <c r="W11" i="2"/>
  <c r="W32" i="2"/>
  <c r="W24" i="2"/>
  <c r="W34" i="2"/>
  <c r="W33" i="2"/>
  <c r="W30" i="2"/>
  <c r="W18" i="2"/>
  <c r="W31" i="2"/>
  <c r="W28" i="2"/>
  <c r="W25" i="2"/>
  <c r="W29" i="2"/>
  <c r="W22" i="2"/>
  <c r="W20" i="2"/>
  <c r="W12" i="2"/>
  <c r="W16" i="2"/>
  <c r="W8" i="2"/>
  <c r="W7" i="2"/>
  <c r="W27" i="2"/>
  <c r="W6" i="2"/>
  <c r="W23" i="2"/>
  <c r="W17" i="2"/>
  <c r="W5" i="2"/>
  <c r="W9" i="2"/>
  <c r="W35" i="2"/>
  <c r="W10" i="2"/>
</calcChain>
</file>

<file path=xl/sharedStrings.xml><?xml version="1.0" encoding="utf-8"?>
<sst xmlns="http://schemas.openxmlformats.org/spreadsheetml/2006/main" count="7580" uniqueCount="78">
  <si>
    <t>Date</t>
  </si>
  <si>
    <t>Visitor</t>
  </si>
  <si>
    <t>Home</t>
  </si>
  <si>
    <t>Att.</t>
  </si>
  <si>
    <t>Anaheim Ducks</t>
  </si>
  <si>
    <t>San Jose Sharks</t>
  </si>
  <si>
    <t>Montreal Canadiens</t>
  </si>
  <si>
    <t>Toronto Maple Leafs</t>
  </si>
  <si>
    <t>OT</t>
  </si>
  <si>
    <t>Calgary Flames</t>
  </si>
  <si>
    <t>Vancouver Canucks</t>
  </si>
  <si>
    <t>Boston Bruins</t>
  </si>
  <si>
    <t>Washington Capitals</t>
  </si>
  <si>
    <t>Buffalo Sabres</t>
  </si>
  <si>
    <t>New York Islanders</t>
  </si>
  <si>
    <t>Carolina Hurricanes</t>
  </si>
  <si>
    <t>Minnesota Wild</t>
  </si>
  <si>
    <t>Colorado Avalanche</t>
  </si>
  <si>
    <t>Arizona Coyotes</t>
  </si>
  <si>
    <t>Dallas Stars</t>
  </si>
  <si>
    <t>Columbus Blue Jackets</t>
  </si>
  <si>
    <t>Detroit Red Wings</t>
  </si>
  <si>
    <t>Nashville Predators</t>
  </si>
  <si>
    <t>New York Rangers</t>
  </si>
  <si>
    <t>Chicago Blackhawks</t>
  </si>
  <si>
    <t>Ottawa Senators</t>
  </si>
  <si>
    <t>Pittsburgh Penguins</t>
  </si>
  <si>
    <t>Winnipeg Jets</t>
  </si>
  <si>
    <t>St. Louis Blues</t>
  </si>
  <si>
    <t>Philadelphia Flyers</t>
  </si>
  <si>
    <t>Vegas Golden Knights</t>
  </si>
  <si>
    <t>Los Angeles Kings</t>
  </si>
  <si>
    <t>SO</t>
  </si>
  <si>
    <t>Edmonton Oilers</t>
  </si>
  <si>
    <t>New Jersey Devils</t>
  </si>
  <si>
    <t>Florida Panthers</t>
  </si>
  <si>
    <t>Tampa Bay Lightning</t>
  </si>
  <si>
    <t>Win Type</t>
  </si>
  <si>
    <t>-</t>
  </si>
  <si>
    <t>Game No</t>
  </si>
  <si>
    <t>Game No V</t>
  </si>
  <si>
    <t>Game No H</t>
  </si>
  <si>
    <t>Goals</t>
  </si>
  <si>
    <t>LoG</t>
  </si>
  <si>
    <t>Team</t>
  </si>
  <si>
    <t>Result Home</t>
  </si>
  <si>
    <t>Pts Home</t>
  </si>
  <si>
    <t>Result Visitor</t>
  </si>
  <si>
    <t>Pts Visitor</t>
  </si>
  <si>
    <t>Wins Home</t>
  </si>
  <si>
    <t>Losses Home</t>
  </si>
  <si>
    <t>Wins Away</t>
  </si>
  <si>
    <t>Losses Away</t>
  </si>
  <si>
    <t>Draws Away</t>
  </si>
  <si>
    <t>Draws Home</t>
  </si>
  <si>
    <t>Pts Total</t>
  </si>
  <si>
    <t>OTL Away</t>
  </si>
  <si>
    <t>OTL Home</t>
  </si>
  <si>
    <t>GF</t>
  </si>
  <si>
    <t>GA</t>
  </si>
  <si>
    <t>Pts %</t>
  </si>
  <si>
    <t>Rank Pts</t>
  </si>
  <si>
    <t>Rank Pts %</t>
  </si>
  <si>
    <t>Combined Rank</t>
  </si>
  <si>
    <t>Position</t>
  </si>
  <si>
    <t>Wins Total</t>
  </si>
  <si>
    <t>Losses Total</t>
  </si>
  <si>
    <t>OTL Total</t>
  </si>
  <si>
    <t>Draws Total</t>
  </si>
  <si>
    <t>Team A</t>
  </si>
  <si>
    <t>Division</t>
  </si>
  <si>
    <t>Conference</t>
  </si>
  <si>
    <t>Pacific</t>
  </si>
  <si>
    <t>Atlantic</t>
  </si>
  <si>
    <t>Metropolitan</t>
  </si>
  <si>
    <t>Central</t>
  </si>
  <si>
    <t>Position in Conference</t>
  </si>
  <si>
    <t>Position in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</si>
</sst>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20" fontId="0" fillId="0" borderId="0" xfId="0" applyNumberFormat="1" applyFont="1"/>
    <xf numFmtId="14" fontId="2" fillId="0" borderId="0" xfId="0" applyNumberFormat="1" applyFont="1" applyAlignment="1">
      <alignment vertical="center"/>
    </xf>
    <xf numFmtId="3" fontId="0" fillId="0" borderId="0" xfId="0" applyNumberFormat="1" applyFont="1"/>
    <xf numFmtId="0" fontId="0" fillId="0" borderId="0" xfId="0" applyNumberFormat="1" applyFont="1"/>
    <xf numFmtId="0" fontId="1" fillId="0" borderId="0" xfId="0" applyFont="1"/>
    <xf numFmtId="0" fontId="3" fillId="2" borderId="0" xfId="0" applyFont="1" applyFill="1" applyAlignment="1">
      <alignment vertical="center"/>
    </xf>
    <xf numFmtId="0" fontId="1" fillId="2" borderId="0" xfId="0" applyFont="1" applyFill="1"/>
    <xf numFmtId="164" fontId="0" fillId="0" borderId="0" xfId="0" applyNumberFormat="1" applyFont="1"/>
    <xf numFmtId="0" fontId="1" fillId="3" borderId="0" xfId="0" applyFont="1" applyFill="1"/>
    <xf numFmtId="164" fontId="1" fillId="3" borderId="0" xfId="0" applyNumberFormat="1" applyFont="1" applyFill="1"/>
    <xf numFmtId="0" fontId="1" fillId="0" borderId="0" xfId="0" applyFont="1" applyAlignment="1">
      <alignment wrapText="1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4B623-9966-4D36-BD9F-3FDC55420C98}">
  <dimension ref="A1:N1272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0.5546875" bestFit="1" customWidth="1"/>
    <col min="2" max="2" width="19.5546875" bestFit="1" customWidth="1"/>
    <col min="3" max="3" width="10.21875" bestFit="1" customWidth="1"/>
    <col min="4" max="4" width="5.5546875" bestFit="1" customWidth="1"/>
    <col min="5" max="5" width="19.5546875" bestFit="1" customWidth="1"/>
    <col min="6" max="6" width="10.33203125" bestFit="1" customWidth="1"/>
    <col min="7" max="7" width="5.5546875" bestFit="1" customWidth="1"/>
    <col min="8" max="8" width="8.5546875" bestFit="1" customWidth="1"/>
    <col min="9" max="9" width="6.44140625" bestFit="1" customWidth="1"/>
    <col min="10" max="10" width="4.5546875" bestFit="1" customWidth="1"/>
    <col min="11" max="11" width="11.6640625" bestFit="1" customWidth="1"/>
    <col min="12" max="12" width="9.109375" bestFit="1" customWidth="1"/>
    <col min="13" max="13" width="11.33203125" bestFit="1" customWidth="1"/>
    <col min="16" max="16" width="19.5546875" bestFit="1" customWidth="1"/>
  </cols>
  <sheetData>
    <row r="1" spans="1:14" x14ac:dyDescent="0.3">
      <c r="A1" s="7" t="s">
        <v>0</v>
      </c>
      <c r="B1" s="8" t="s">
        <v>1</v>
      </c>
      <c r="C1" s="8" t="s">
        <v>40</v>
      </c>
      <c r="D1" s="8" t="s">
        <v>42</v>
      </c>
      <c r="E1" s="8" t="s">
        <v>2</v>
      </c>
      <c r="F1" s="8" t="s">
        <v>41</v>
      </c>
      <c r="G1" s="8" t="s">
        <v>42</v>
      </c>
      <c r="H1" s="8" t="s">
        <v>37</v>
      </c>
      <c r="I1" s="8" t="s">
        <v>3</v>
      </c>
      <c r="J1" s="8" t="s">
        <v>43</v>
      </c>
      <c r="K1" s="8" t="s">
        <v>47</v>
      </c>
      <c r="L1" s="8" t="s">
        <v>48</v>
      </c>
      <c r="M1" s="8" t="s">
        <v>45</v>
      </c>
      <c r="N1" s="8" t="s">
        <v>46</v>
      </c>
    </row>
    <row r="2" spans="1:14" x14ac:dyDescent="0.3">
      <c r="A2" s="3">
        <v>43376</v>
      </c>
      <c r="B2" s="1" t="s">
        <v>4</v>
      </c>
      <c r="C2" s="1">
        <f>COUNTIF($B$2:$B2,$B2)+COUNTIF($E$2:$E2,$B2)</f>
        <v>1</v>
      </c>
      <c r="D2" s="1">
        <v>5</v>
      </c>
      <c r="E2" s="1" t="s">
        <v>5</v>
      </c>
      <c r="F2" s="1">
        <f>COUNTIF($B$2:$B2,$E2)+COUNTIF($E$2:$E2,$E2)</f>
        <v>1</v>
      </c>
      <c r="G2" s="1">
        <v>2</v>
      </c>
      <c r="H2" s="1" t="s">
        <v>38</v>
      </c>
      <c r="I2" s="4">
        <v>17562</v>
      </c>
      <c r="J2" s="2">
        <v>0.10069444444444443</v>
      </c>
      <c r="K2" s="5">
        <f t="shared" ref="K2:K65" si="0">1-M2</f>
        <v>1</v>
      </c>
      <c r="L2" s="5">
        <f>IF(OR($H2="-",$K2=1),$K2*2,IF($K2=0,1,0))</f>
        <v>2</v>
      </c>
      <c r="M2">
        <f t="shared" ref="M2:M65" si="1">IF(D2=G2,0.5,IF(D2&lt;G2,1,0))</f>
        <v>0</v>
      </c>
      <c r="N2" s="5">
        <f>IF(OR($H2="-",$M2=1),$M2*2,IF($M2=0,1,0))</f>
        <v>0</v>
      </c>
    </row>
    <row r="3" spans="1:14" x14ac:dyDescent="0.3">
      <c r="A3" s="3">
        <v>43376</v>
      </c>
      <c r="B3" s="1" t="s">
        <v>6</v>
      </c>
      <c r="C3" s="1">
        <f>COUNTIF($B$2:$B3,$B3)+COUNTIF($E$2:$E3,$B3)</f>
        <v>1</v>
      </c>
      <c r="D3" s="1">
        <v>2</v>
      </c>
      <c r="E3" s="1" t="s">
        <v>7</v>
      </c>
      <c r="F3" s="1">
        <f>COUNTIF($B$2:$B3,$E3)+COUNTIF($E$2:$E3,$E3)</f>
        <v>1</v>
      </c>
      <c r="G3" s="1">
        <v>3</v>
      </c>
      <c r="H3" s="1" t="s">
        <v>8</v>
      </c>
      <c r="I3" s="4">
        <v>19589</v>
      </c>
      <c r="J3" s="2">
        <v>0.10902777777777778</v>
      </c>
      <c r="K3" s="5">
        <f t="shared" si="0"/>
        <v>0</v>
      </c>
      <c r="L3" s="5">
        <f t="shared" ref="L3:L66" si="2">IF(OR($H3="-",$K3=1),$K3*2,IF($K3=0,1,0))</f>
        <v>1</v>
      </c>
      <c r="M3">
        <f t="shared" si="1"/>
        <v>1</v>
      </c>
      <c r="N3" s="5">
        <f t="shared" ref="N3:N66" si="3">IF(OR($H3="-",$M3=1),$M3*2,IF($M3=0,1,0))</f>
        <v>2</v>
      </c>
    </row>
    <row r="4" spans="1:14" x14ac:dyDescent="0.3">
      <c r="A4" s="3">
        <v>43376</v>
      </c>
      <c r="B4" s="1" t="s">
        <v>9</v>
      </c>
      <c r="C4" s="1">
        <f>COUNTIF($B$2:$B4,$B4)+COUNTIF($E$2:$E4,$B4)</f>
        <v>1</v>
      </c>
      <c r="D4" s="1">
        <v>2</v>
      </c>
      <c r="E4" s="1" t="s">
        <v>10</v>
      </c>
      <c r="F4" s="1">
        <f>COUNTIF($B$2:$B4,$E4)+COUNTIF($E$2:$E4,$E4)</f>
        <v>1</v>
      </c>
      <c r="G4" s="1">
        <v>5</v>
      </c>
      <c r="H4" s="1" t="s">
        <v>38</v>
      </c>
      <c r="I4" s="4">
        <v>18870</v>
      </c>
      <c r="J4" s="2">
        <v>0.10486111111111111</v>
      </c>
      <c r="K4" s="5">
        <f t="shared" si="0"/>
        <v>0</v>
      </c>
      <c r="L4" s="5">
        <f t="shared" si="2"/>
        <v>0</v>
      </c>
      <c r="M4">
        <f t="shared" si="1"/>
        <v>1</v>
      </c>
      <c r="N4" s="5">
        <f t="shared" si="3"/>
        <v>2</v>
      </c>
    </row>
    <row r="5" spans="1:14" x14ac:dyDescent="0.3">
      <c r="A5" s="3">
        <v>43376</v>
      </c>
      <c r="B5" s="1" t="s">
        <v>11</v>
      </c>
      <c r="C5" s="1">
        <f>COUNTIF($B$2:$B5,$B5)+COUNTIF($E$2:$E5,$B5)</f>
        <v>1</v>
      </c>
      <c r="D5" s="1">
        <v>0</v>
      </c>
      <c r="E5" s="1" t="s">
        <v>12</v>
      </c>
      <c r="F5" s="1">
        <f>COUNTIF($B$2:$B5,$E5)+COUNTIF($E$2:$E5,$E5)</f>
        <v>1</v>
      </c>
      <c r="G5" s="1">
        <v>7</v>
      </c>
      <c r="H5" s="1" t="s">
        <v>38</v>
      </c>
      <c r="I5" s="4">
        <v>18506</v>
      </c>
      <c r="J5" s="2">
        <v>0.10416666666666667</v>
      </c>
      <c r="K5" s="5">
        <f t="shared" si="0"/>
        <v>0</v>
      </c>
      <c r="L5" s="5">
        <f t="shared" si="2"/>
        <v>0</v>
      </c>
      <c r="M5">
        <f t="shared" si="1"/>
        <v>1</v>
      </c>
      <c r="N5" s="5">
        <f t="shared" si="3"/>
        <v>2</v>
      </c>
    </row>
    <row r="6" spans="1:14" x14ac:dyDescent="0.3">
      <c r="A6" s="3">
        <v>43377</v>
      </c>
      <c r="B6" s="1" t="s">
        <v>11</v>
      </c>
      <c r="C6" s="1">
        <f>COUNTIF($B$2:$B6,$B6)+COUNTIF($E$2:$E6,$B6)</f>
        <v>2</v>
      </c>
      <c r="D6" s="1">
        <v>4</v>
      </c>
      <c r="E6" s="1" t="s">
        <v>13</v>
      </c>
      <c r="F6" s="1">
        <f>COUNTIF($B$2:$B6,$E6)+COUNTIF($E$2:$E6,$E6)</f>
        <v>1</v>
      </c>
      <c r="G6" s="1">
        <v>0</v>
      </c>
      <c r="H6" s="1" t="s">
        <v>38</v>
      </c>
      <c r="I6" s="4">
        <v>19070</v>
      </c>
      <c r="J6" s="2">
        <v>0.1076388888888889</v>
      </c>
      <c r="K6" s="5">
        <f t="shared" si="0"/>
        <v>1</v>
      </c>
      <c r="L6" s="5">
        <f t="shared" si="2"/>
        <v>2</v>
      </c>
      <c r="M6">
        <f t="shared" si="1"/>
        <v>0</v>
      </c>
      <c r="N6" s="5">
        <f t="shared" si="3"/>
        <v>0</v>
      </c>
    </row>
    <row r="7" spans="1:14" x14ac:dyDescent="0.3">
      <c r="A7" s="3">
        <v>43377</v>
      </c>
      <c r="B7" s="1" t="s">
        <v>14</v>
      </c>
      <c r="C7" s="1">
        <f>COUNTIF($B$2:$B7,$B7)+COUNTIF($E$2:$E7,$B7)</f>
        <v>1</v>
      </c>
      <c r="D7" s="1">
        <v>2</v>
      </c>
      <c r="E7" s="1" t="s">
        <v>15</v>
      </c>
      <c r="F7" s="1">
        <f>COUNTIF($B$2:$B7,$E7)+COUNTIF($E$2:$E7,$E7)</f>
        <v>1</v>
      </c>
      <c r="G7" s="1">
        <v>1</v>
      </c>
      <c r="H7" s="1" t="s">
        <v>8</v>
      </c>
      <c r="I7" s="4">
        <v>18680</v>
      </c>
      <c r="J7" s="2">
        <v>0.10694444444444444</v>
      </c>
      <c r="K7" s="5">
        <f t="shared" si="0"/>
        <v>1</v>
      </c>
      <c r="L7" s="5">
        <f t="shared" si="2"/>
        <v>2</v>
      </c>
      <c r="M7">
        <f t="shared" si="1"/>
        <v>0</v>
      </c>
      <c r="N7" s="5">
        <f t="shared" si="3"/>
        <v>1</v>
      </c>
    </row>
    <row r="8" spans="1:14" x14ac:dyDescent="0.3">
      <c r="A8" s="3">
        <v>43377</v>
      </c>
      <c r="B8" s="1" t="s">
        <v>16</v>
      </c>
      <c r="C8" s="1">
        <f>COUNTIF($B$2:$B8,$B8)+COUNTIF($E$2:$E8,$B8)</f>
        <v>1</v>
      </c>
      <c r="D8" s="1">
        <v>1</v>
      </c>
      <c r="E8" s="1" t="s">
        <v>17</v>
      </c>
      <c r="F8" s="1">
        <f>COUNTIF($B$2:$B8,$E8)+COUNTIF($E$2:$E8,$E8)</f>
        <v>1</v>
      </c>
      <c r="G8" s="1">
        <v>4</v>
      </c>
      <c r="H8" s="1" t="s">
        <v>38</v>
      </c>
      <c r="I8" s="4">
        <v>18086</v>
      </c>
      <c r="J8" s="2">
        <v>0.10902777777777778</v>
      </c>
      <c r="K8" s="5">
        <f t="shared" si="0"/>
        <v>0</v>
      </c>
      <c r="L8" s="5">
        <f t="shared" si="2"/>
        <v>0</v>
      </c>
      <c r="M8">
        <f t="shared" si="1"/>
        <v>1</v>
      </c>
      <c r="N8" s="5">
        <f t="shared" si="3"/>
        <v>2</v>
      </c>
    </row>
    <row r="9" spans="1:14" x14ac:dyDescent="0.3">
      <c r="A9" s="3">
        <v>43377</v>
      </c>
      <c r="B9" s="1" t="s">
        <v>18</v>
      </c>
      <c r="C9" s="1">
        <f>COUNTIF($B$2:$B9,$B9)+COUNTIF($E$2:$E9,$B9)</f>
        <v>1</v>
      </c>
      <c r="D9" s="1">
        <v>0</v>
      </c>
      <c r="E9" s="1" t="s">
        <v>19</v>
      </c>
      <c r="F9" s="1">
        <f>COUNTIF($B$2:$B9,$E9)+COUNTIF($E$2:$E9,$E9)</f>
        <v>1</v>
      </c>
      <c r="G9" s="1">
        <v>3</v>
      </c>
      <c r="H9" s="1" t="s">
        <v>38</v>
      </c>
      <c r="I9" s="4">
        <v>18532</v>
      </c>
      <c r="J9" s="2">
        <v>0.10694444444444444</v>
      </c>
      <c r="K9" s="5">
        <f t="shared" si="0"/>
        <v>0</v>
      </c>
      <c r="L9" s="5">
        <f t="shared" si="2"/>
        <v>0</v>
      </c>
      <c r="M9">
        <f t="shared" si="1"/>
        <v>1</v>
      </c>
      <c r="N9" s="5">
        <f t="shared" si="3"/>
        <v>2</v>
      </c>
    </row>
    <row r="10" spans="1:14" x14ac:dyDescent="0.3">
      <c r="A10" s="3">
        <v>43377</v>
      </c>
      <c r="B10" s="1" t="s">
        <v>20</v>
      </c>
      <c r="C10" s="1">
        <f>COUNTIF($B$2:$B10,$B10)+COUNTIF($E$2:$E10,$B10)</f>
        <v>1</v>
      </c>
      <c r="D10" s="1">
        <v>3</v>
      </c>
      <c r="E10" s="1" t="s">
        <v>21</v>
      </c>
      <c r="F10" s="1">
        <f>COUNTIF($B$2:$B10,$E10)+COUNTIF($E$2:$E10,$E10)</f>
        <v>1</v>
      </c>
      <c r="G10" s="1">
        <v>2</v>
      </c>
      <c r="H10" s="1" t="s">
        <v>8</v>
      </c>
      <c r="I10" s="4">
        <v>19515</v>
      </c>
      <c r="J10" s="2">
        <v>0.11319444444444444</v>
      </c>
      <c r="K10" s="5">
        <f t="shared" si="0"/>
        <v>1</v>
      </c>
      <c r="L10" s="5">
        <f t="shared" si="2"/>
        <v>2</v>
      </c>
      <c r="M10">
        <f t="shared" si="1"/>
        <v>0</v>
      </c>
      <c r="N10" s="5">
        <f t="shared" si="3"/>
        <v>1</v>
      </c>
    </row>
    <row r="11" spans="1:14" x14ac:dyDescent="0.3">
      <c r="A11" s="3">
        <v>43377</v>
      </c>
      <c r="B11" s="1" t="s">
        <v>22</v>
      </c>
      <c r="C11" s="1">
        <f>COUNTIF($B$2:$B11,$B11)+COUNTIF($E$2:$E11,$B11)</f>
        <v>1</v>
      </c>
      <c r="D11" s="1">
        <v>3</v>
      </c>
      <c r="E11" s="1" t="s">
        <v>23</v>
      </c>
      <c r="F11" s="1">
        <f>COUNTIF($B$2:$B11,$E11)+COUNTIF($E$2:$E11,$E11)</f>
        <v>1</v>
      </c>
      <c r="G11" s="1">
        <v>2</v>
      </c>
      <c r="H11" s="1" t="s">
        <v>38</v>
      </c>
      <c r="I11" s="4">
        <v>17117</v>
      </c>
      <c r="J11" s="2">
        <v>0.10486111111111111</v>
      </c>
      <c r="K11" s="5">
        <f t="shared" si="0"/>
        <v>1</v>
      </c>
      <c r="L11" s="5">
        <f t="shared" si="2"/>
        <v>2</v>
      </c>
      <c r="M11">
        <f t="shared" si="1"/>
        <v>0</v>
      </c>
      <c r="N11" s="5">
        <f t="shared" si="3"/>
        <v>0</v>
      </c>
    </row>
    <row r="12" spans="1:14" x14ac:dyDescent="0.3">
      <c r="A12" s="3">
        <v>43377</v>
      </c>
      <c r="B12" s="1" t="s">
        <v>24</v>
      </c>
      <c r="C12" s="1">
        <f>COUNTIF($B$2:$B12,$B12)+COUNTIF($E$2:$E12,$B12)</f>
        <v>1</v>
      </c>
      <c r="D12" s="1">
        <v>4</v>
      </c>
      <c r="E12" s="1" t="s">
        <v>25</v>
      </c>
      <c r="F12" s="1">
        <f>COUNTIF($B$2:$B12,$E12)+COUNTIF($E$2:$E12,$E12)</f>
        <v>1</v>
      </c>
      <c r="G12" s="1">
        <v>3</v>
      </c>
      <c r="H12" s="1" t="s">
        <v>8</v>
      </c>
      <c r="I12" s="4">
        <v>15858</v>
      </c>
      <c r="J12" s="2">
        <v>0.10972222222222222</v>
      </c>
      <c r="K12" s="5">
        <f t="shared" si="0"/>
        <v>1</v>
      </c>
      <c r="L12" s="5">
        <f t="shared" si="2"/>
        <v>2</v>
      </c>
      <c r="M12">
        <f t="shared" si="1"/>
        <v>0</v>
      </c>
      <c r="N12" s="5">
        <f t="shared" si="3"/>
        <v>1</v>
      </c>
    </row>
    <row r="13" spans="1:14" x14ac:dyDescent="0.3">
      <c r="A13" s="3">
        <v>43377</v>
      </c>
      <c r="B13" s="1" t="s">
        <v>12</v>
      </c>
      <c r="C13" s="1">
        <f>COUNTIF($B$2:$B13,$B13)+COUNTIF($E$2:$E13,$B13)</f>
        <v>2</v>
      </c>
      <c r="D13" s="1">
        <v>6</v>
      </c>
      <c r="E13" s="1" t="s">
        <v>26</v>
      </c>
      <c r="F13" s="1">
        <f>COUNTIF($B$2:$B13,$E13)+COUNTIF($E$2:$E13,$E13)</f>
        <v>1</v>
      </c>
      <c r="G13" s="1">
        <v>7</v>
      </c>
      <c r="H13" s="1" t="s">
        <v>8</v>
      </c>
      <c r="I13" s="4">
        <v>18627</v>
      </c>
      <c r="J13" s="2">
        <v>0.11041666666666666</v>
      </c>
      <c r="K13" s="5">
        <f t="shared" si="0"/>
        <v>0</v>
      </c>
      <c r="L13" s="5">
        <f t="shared" si="2"/>
        <v>1</v>
      </c>
      <c r="M13">
        <f t="shared" si="1"/>
        <v>1</v>
      </c>
      <c r="N13" s="5">
        <f t="shared" si="3"/>
        <v>2</v>
      </c>
    </row>
    <row r="14" spans="1:14" x14ac:dyDescent="0.3">
      <c r="A14" s="3">
        <v>43377</v>
      </c>
      <c r="B14" s="1" t="s">
        <v>27</v>
      </c>
      <c r="C14" s="1">
        <f>COUNTIF($B$2:$B14,$B14)+COUNTIF($E$2:$E14,$B14)</f>
        <v>1</v>
      </c>
      <c r="D14" s="1">
        <v>5</v>
      </c>
      <c r="E14" s="1" t="s">
        <v>28</v>
      </c>
      <c r="F14" s="1">
        <f>COUNTIF($B$2:$B14,$E14)+COUNTIF($E$2:$E14,$E14)</f>
        <v>1</v>
      </c>
      <c r="G14" s="1">
        <v>1</v>
      </c>
      <c r="H14" s="1" t="s">
        <v>38</v>
      </c>
      <c r="I14" s="4">
        <v>18292</v>
      </c>
      <c r="J14" s="2">
        <v>0.1076388888888889</v>
      </c>
      <c r="K14" s="5">
        <f t="shared" si="0"/>
        <v>1</v>
      </c>
      <c r="L14" s="5">
        <f t="shared" si="2"/>
        <v>2</v>
      </c>
      <c r="M14">
        <f t="shared" si="1"/>
        <v>0</v>
      </c>
      <c r="N14" s="5">
        <f t="shared" si="3"/>
        <v>0</v>
      </c>
    </row>
    <row r="15" spans="1:14" x14ac:dyDescent="0.3">
      <c r="A15" s="3">
        <v>43377</v>
      </c>
      <c r="B15" s="1" t="s">
        <v>29</v>
      </c>
      <c r="C15" s="1">
        <f>COUNTIF($B$2:$B15,$B15)+COUNTIF($E$2:$E15,$B15)</f>
        <v>1</v>
      </c>
      <c r="D15" s="1">
        <v>5</v>
      </c>
      <c r="E15" s="1" t="s">
        <v>30</v>
      </c>
      <c r="F15" s="1">
        <f>COUNTIF($B$2:$B15,$E15)+COUNTIF($E$2:$E15,$E15)</f>
        <v>1</v>
      </c>
      <c r="G15" s="1">
        <v>2</v>
      </c>
      <c r="H15" s="1" t="s">
        <v>38</v>
      </c>
      <c r="I15" s="4">
        <v>18555</v>
      </c>
      <c r="J15" s="2">
        <v>9.9999999999999992E-2</v>
      </c>
      <c r="K15" s="5">
        <f t="shared" si="0"/>
        <v>1</v>
      </c>
      <c r="L15" s="5">
        <f t="shared" si="2"/>
        <v>2</v>
      </c>
      <c r="M15">
        <f t="shared" si="1"/>
        <v>0</v>
      </c>
      <c r="N15" s="5">
        <f t="shared" si="3"/>
        <v>0</v>
      </c>
    </row>
    <row r="16" spans="1:14" x14ac:dyDescent="0.3">
      <c r="A16" s="3">
        <v>43378</v>
      </c>
      <c r="B16" s="1" t="s">
        <v>15</v>
      </c>
      <c r="C16" s="1">
        <f>COUNTIF($B$2:$B16,$B16)+COUNTIF($E$2:$E16,$B16)</f>
        <v>2</v>
      </c>
      <c r="D16" s="1">
        <v>3</v>
      </c>
      <c r="E16" s="1" t="s">
        <v>20</v>
      </c>
      <c r="F16" s="1">
        <f>COUNTIF($B$2:$B16,$E16)+COUNTIF($E$2:$E16,$E16)</f>
        <v>2</v>
      </c>
      <c r="G16" s="1">
        <v>1</v>
      </c>
      <c r="H16" s="1" t="s">
        <v>38</v>
      </c>
      <c r="I16" s="4">
        <v>18306</v>
      </c>
      <c r="J16" s="2">
        <v>0.1076388888888889</v>
      </c>
      <c r="K16" s="5">
        <f t="shared" si="0"/>
        <v>1</v>
      </c>
      <c r="L16" s="5">
        <f t="shared" si="2"/>
        <v>2</v>
      </c>
      <c r="M16">
        <f t="shared" si="1"/>
        <v>0</v>
      </c>
      <c r="N16" s="5">
        <f t="shared" si="3"/>
        <v>0</v>
      </c>
    </row>
    <row r="17" spans="1:14" x14ac:dyDescent="0.3">
      <c r="A17" s="3">
        <v>43378</v>
      </c>
      <c r="B17" s="1" t="s">
        <v>5</v>
      </c>
      <c r="C17" s="1">
        <f>COUNTIF($B$2:$B17,$B17)+COUNTIF($E$2:$E17,$B17)</f>
        <v>2</v>
      </c>
      <c r="D17" s="1">
        <v>3</v>
      </c>
      <c r="E17" s="1" t="s">
        <v>31</v>
      </c>
      <c r="F17" s="1">
        <f>COUNTIF($B$2:$B17,$E17)+COUNTIF($E$2:$E17,$E17)</f>
        <v>1</v>
      </c>
      <c r="G17" s="1">
        <v>2</v>
      </c>
      <c r="H17" s="1" t="s">
        <v>8</v>
      </c>
      <c r="I17" s="4">
        <v>18230</v>
      </c>
      <c r="J17" s="2">
        <v>0.10833333333333334</v>
      </c>
      <c r="K17" s="5">
        <f t="shared" si="0"/>
        <v>1</v>
      </c>
      <c r="L17" s="5">
        <f t="shared" si="2"/>
        <v>2</v>
      </c>
      <c r="M17">
        <f t="shared" si="1"/>
        <v>0</v>
      </c>
      <c r="N17" s="5">
        <f t="shared" si="3"/>
        <v>1</v>
      </c>
    </row>
    <row r="18" spans="1:14" x14ac:dyDescent="0.3">
      <c r="A18" s="3">
        <v>43379</v>
      </c>
      <c r="B18" s="1" t="s">
        <v>4</v>
      </c>
      <c r="C18" s="1">
        <f>COUNTIF($B$2:$B18,$B18)+COUNTIF($E$2:$E18,$B18)</f>
        <v>2</v>
      </c>
      <c r="D18" s="1">
        <v>1</v>
      </c>
      <c r="E18" s="1" t="s">
        <v>18</v>
      </c>
      <c r="F18" s="1">
        <f>COUNTIF($B$2:$B18,$E18)+COUNTIF($E$2:$E18,$E18)</f>
        <v>2</v>
      </c>
      <c r="G18" s="1">
        <v>0</v>
      </c>
      <c r="H18" s="1" t="s">
        <v>38</v>
      </c>
      <c r="I18" s="4">
        <v>17125</v>
      </c>
      <c r="J18" s="2">
        <v>9.9999999999999992E-2</v>
      </c>
      <c r="K18" s="5">
        <f t="shared" si="0"/>
        <v>1</v>
      </c>
      <c r="L18" s="5">
        <f t="shared" si="2"/>
        <v>2</v>
      </c>
      <c r="M18">
        <f t="shared" si="1"/>
        <v>0</v>
      </c>
      <c r="N18" s="5">
        <f t="shared" si="3"/>
        <v>0</v>
      </c>
    </row>
    <row r="19" spans="1:14" x14ac:dyDescent="0.3">
      <c r="A19" s="3">
        <v>43379</v>
      </c>
      <c r="B19" s="1" t="s">
        <v>23</v>
      </c>
      <c r="C19" s="1">
        <f>COUNTIF($B$2:$B19,$B19)+COUNTIF($E$2:$E19,$B19)</f>
        <v>2</v>
      </c>
      <c r="D19" s="1">
        <v>1</v>
      </c>
      <c r="E19" s="1" t="s">
        <v>13</v>
      </c>
      <c r="F19" s="1">
        <f>COUNTIF($B$2:$B19,$E19)+COUNTIF($E$2:$E19,$E19)</f>
        <v>2</v>
      </c>
      <c r="G19" s="1">
        <v>3</v>
      </c>
      <c r="H19" s="1" t="s">
        <v>38</v>
      </c>
      <c r="I19" s="4">
        <v>16824</v>
      </c>
      <c r="J19" s="2">
        <v>0.11458333333333333</v>
      </c>
      <c r="K19" s="5">
        <f t="shared" si="0"/>
        <v>0</v>
      </c>
      <c r="L19" s="5">
        <f t="shared" si="2"/>
        <v>0</v>
      </c>
      <c r="M19">
        <f t="shared" si="1"/>
        <v>1</v>
      </c>
      <c r="N19" s="5">
        <f t="shared" si="3"/>
        <v>2</v>
      </c>
    </row>
    <row r="20" spans="1:14" x14ac:dyDescent="0.3">
      <c r="A20" s="3">
        <v>43379</v>
      </c>
      <c r="B20" s="1" t="s">
        <v>10</v>
      </c>
      <c r="C20" s="1">
        <f>COUNTIF($B$2:$B20,$B20)+COUNTIF($E$2:$E20,$B20)</f>
        <v>2</v>
      </c>
      <c r="D20" s="1">
        <v>4</v>
      </c>
      <c r="E20" s="1" t="s">
        <v>9</v>
      </c>
      <c r="F20" s="1">
        <f>COUNTIF($B$2:$B20,$E20)+COUNTIF($E$2:$E20,$E20)</f>
        <v>2</v>
      </c>
      <c r="G20" s="1">
        <v>7</v>
      </c>
      <c r="H20" s="1" t="s">
        <v>38</v>
      </c>
      <c r="I20" s="4">
        <v>18688</v>
      </c>
      <c r="J20" s="2">
        <v>0.11041666666666666</v>
      </c>
      <c r="K20" s="5">
        <f t="shared" si="0"/>
        <v>0</v>
      </c>
      <c r="L20" s="5">
        <f t="shared" si="2"/>
        <v>0</v>
      </c>
      <c r="M20">
        <f t="shared" si="1"/>
        <v>1</v>
      </c>
      <c r="N20" s="5">
        <f t="shared" si="3"/>
        <v>2</v>
      </c>
    </row>
    <row r="21" spans="1:14" x14ac:dyDescent="0.3">
      <c r="A21" s="3">
        <v>43379</v>
      </c>
      <c r="B21" s="1" t="s">
        <v>29</v>
      </c>
      <c r="C21" s="1">
        <f>COUNTIF($B$2:$B21,$B21)+COUNTIF($E$2:$E21,$B21)</f>
        <v>2</v>
      </c>
      <c r="D21" s="1">
        <v>2</v>
      </c>
      <c r="E21" s="1" t="s">
        <v>17</v>
      </c>
      <c r="F21" s="1">
        <f>COUNTIF($B$2:$B21,$E21)+COUNTIF($E$2:$E21,$E21)</f>
        <v>2</v>
      </c>
      <c r="G21" s="1">
        <v>5</v>
      </c>
      <c r="H21" s="1" t="s">
        <v>38</v>
      </c>
      <c r="I21" s="4">
        <v>16768</v>
      </c>
      <c r="J21" s="2">
        <v>0.10625</v>
      </c>
      <c r="K21" s="5">
        <f t="shared" si="0"/>
        <v>0</v>
      </c>
      <c r="L21" s="5">
        <f t="shared" si="2"/>
        <v>0</v>
      </c>
      <c r="M21">
        <f t="shared" si="1"/>
        <v>1</v>
      </c>
      <c r="N21" s="5">
        <f t="shared" si="3"/>
        <v>2</v>
      </c>
    </row>
    <row r="22" spans="1:14" x14ac:dyDescent="0.3">
      <c r="A22" s="3">
        <v>43379</v>
      </c>
      <c r="B22" s="1" t="s">
        <v>27</v>
      </c>
      <c r="C22" s="1">
        <f>COUNTIF($B$2:$B22,$B22)+COUNTIF($E$2:$E22,$B22)</f>
        <v>2</v>
      </c>
      <c r="D22" s="1">
        <v>1</v>
      </c>
      <c r="E22" s="1" t="s">
        <v>19</v>
      </c>
      <c r="F22" s="1">
        <f>COUNTIF($B$2:$B22,$E22)+COUNTIF($E$2:$E22,$E22)</f>
        <v>2</v>
      </c>
      <c r="G22" s="1">
        <v>5</v>
      </c>
      <c r="H22" s="1" t="s">
        <v>38</v>
      </c>
      <c r="I22" s="4">
        <v>18131</v>
      </c>
      <c r="J22" s="2">
        <v>0.10833333333333334</v>
      </c>
      <c r="K22" s="5">
        <f t="shared" si="0"/>
        <v>0</v>
      </c>
      <c r="L22" s="5">
        <f t="shared" si="2"/>
        <v>0</v>
      </c>
      <c r="M22">
        <f t="shared" si="1"/>
        <v>1</v>
      </c>
      <c r="N22" s="5">
        <f t="shared" si="3"/>
        <v>2</v>
      </c>
    </row>
    <row r="23" spans="1:14" x14ac:dyDescent="0.3">
      <c r="A23" s="3">
        <v>43379</v>
      </c>
      <c r="B23" s="1" t="s">
        <v>30</v>
      </c>
      <c r="C23" s="1">
        <f>COUNTIF($B$2:$B23,$B23)+COUNTIF($E$2:$E23,$B23)</f>
        <v>2</v>
      </c>
      <c r="D23" s="1">
        <v>2</v>
      </c>
      <c r="E23" s="1" t="s">
        <v>16</v>
      </c>
      <c r="F23" s="1">
        <f>COUNTIF($B$2:$B23,$E23)+COUNTIF($E$2:$E23,$E23)</f>
        <v>2</v>
      </c>
      <c r="G23" s="1">
        <v>1</v>
      </c>
      <c r="H23" s="1" t="s">
        <v>32</v>
      </c>
      <c r="I23" s="4">
        <v>19077</v>
      </c>
      <c r="J23" s="2">
        <v>0.13749999999999998</v>
      </c>
      <c r="K23" s="5">
        <f t="shared" si="0"/>
        <v>1</v>
      </c>
      <c r="L23" s="5">
        <f t="shared" si="2"/>
        <v>2</v>
      </c>
      <c r="M23">
        <f t="shared" si="1"/>
        <v>0</v>
      </c>
      <c r="N23" s="5">
        <f t="shared" si="3"/>
        <v>1</v>
      </c>
    </row>
    <row r="24" spans="1:14" x14ac:dyDescent="0.3">
      <c r="A24" s="3">
        <v>43379</v>
      </c>
      <c r="B24" s="1" t="s">
        <v>33</v>
      </c>
      <c r="C24" s="1">
        <f>COUNTIF($B$2:$B24,$B24)+COUNTIF($E$2:$E24,$B24)</f>
        <v>1</v>
      </c>
      <c r="D24" s="1">
        <v>2</v>
      </c>
      <c r="E24" s="1" t="s">
        <v>34</v>
      </c>
      <c r="F24" s="1">
        <f>COUNTIF($B$2:$B24,$E24)+COUNTIF($E$2:$E24,$E24)</f>
        <v>1</v>
      </c>
      <c r="G24" s="1">
        <v>5</v>
      </c>
      <c r="H24" s="1" t="s">
        <v>38</v>
      </c>
      <c r="I24" s="4">
        <v>12044</v>
      </c>
      <c r="J24" s="2">
        <v>0.10486111111111111</v>
      </c>
      <c r="K24" s="5">
        <f t="shared" si="0"/>
        <v>0</v>
      </c>
      <c r="L24" s="5">
        <f t="shared" si="2"/>
        <v>0</v>
      </c>
      <c r="M24">
        <f t="shared" si="1"/>
        <v>1</v>
      </c>
      <c r="N24" s="5">
        <f t="shared" si="3"/>
        <v>2</v>
      </c>
    </row>
    <row r="25" spans="1:14" x14ac:dyDescent="0.3">
      <c r="A25" s="3">
        <v>43379</v>
      </c>
      <c r="B25" s="1" t="s">
        <v>22</v>
      </c>
      <c r="C25" s="1">
        <f>COUNTIF($B$2:$B25,$B25)+COUNTIF($E$2:$E25,$B25)</f>
        <v>2</v>
      </c>
      <c r="D25" s="1">
        <v>4</v>
      </c>
      <c r="E25" s="1" t="s">
        <v>14</v>
      </c>
      <c r="F25" s="1">
        <f>COUNTIF($B$2:$B25,$E25)+COUNTIF($E$2:$E25,$E25)</f>
        <v>2</v>
      </c>
      <c r="G25" s="1">
        <v>3</v>
      </c>
      <c r="H25" s="1" t="s">
        <v>38</v>
      </c>
      <c r="I25" s="4">
        <v>12163</v>
      </c>
      <c r="J25" s="2">
        <v>0.10069444444444443</v>
      </c>
      <c r="K25" s="5">
        <f t="shared" si="0"/>
        <v>1</v>
      </c>
      <c r="L25" s="5">
        <f t="shared" si="2"/>
        <v>2</v>
      </c>
      <c r="M25">
        <f t="shared" si="1"/>
        <v>0</v>
      </c>
      <c r="N25" s="5">
        <f t="shared" si="3"/>
        <v>0</v>
      </c>
    </row>
    <row r="26" spans="1:14" x14ac:dyDescent="0.3">
      <c r="A26" s="3">
        <v>43379</v>
      </c>
      <c r="B26" s="1" t="s">
        <v>6</v>
      </c>
      <c r="C26" s="1">
        <f>COUNTIF($B$2:$B26,$B26)+COUNTIF($E$2:$E26,$B26)</f>
        <v>2</v>
      </c>
      <c r="D26" s="1">
        <v>5</v>
      </c>
      <c r="E26" s="1" t="s">
        <v>26</v>
      </c>
      <c r="F26" s="1">
        <f>COUNTIF($B$2:$B26,$E26)+COUNTIF($E$2:$E26,$E26)</f>
        <v>2</v>
      </c>
      <c r="G26" s="1">
        <v>1</v>
      </c>
      <c r="H26" s="1" t="s">
        <v>38</v>
      </c>
      <c r="I26" s="4">
        <v>18622</v>
      </c>
      <c r="J26" s="2">
        <v>0.1013888888888889</v>
      </c>
      <c r="K26" s="5">
        <f t="shared" si="0"/>
        <v>1</v>
      </c>
      <c r="L26" s="5">
        <f t="shared" si="2"/>
        <v>2</v>
      </c>
      <c r="M26">
        <f t="shared" si="1"/>
        <v>0</v>
      </c>
      <c r="N26" s="5">
        <f t="shared" si="3"/>
        <v>0</v>
      </c>
    </row>
    <row r="27" spans="1:14" x14ac:dyDescent="0.3">
      <c r="A27" s="3">
        <v>43379</v>
      </c>
      <c r="B27" s="1" t="s">
        <v>24</v>
      </c>
      <c r="C27" s="1">
        <f>COUNTIF($B$2:$B27,$B27)+COUNTIF($E$2:$E27,$B27)</f>
        <v>2</v>
      </c>
      <c r="D27" s="1">
        <v>5</v>
      </c>
      <c r="E27" s="1" t="s">
        <v>28</v>
      </c>
      <c r="F27" s="1">
        <f>COUNTIF($B$2:$B27,$E27)+COUNTIF($E$2:$E27,$E27)</f>
        <v>2</v>
      </c>
      <c r="G27" s="1">
        <v>4</v>
      </c>
      <c r="H27" s="1" t="s">
        <v>8</v>
      </c>
      <c r="I27" s="4">
        <v>17429</v>
      </c>
      <c r="J27" s="2">
        <v>0.11041666666666666</v>
      </c>
      <c r="K27" s="5">
        <f t="shared" si="0"/>
        <v>1</v>
      </c>
      <c r="L27" s="5">
        <f t="shared" si="2"/>
        <v>2</v>
      </c>
      <c r="M27">
        <f t="shared" si="1"/>
        <v>0</v>
      </c>
      <c r="N27" s="5">
        <f t="shared" si="3"/>
        <v>1</v>
      </c>
    </row>
    <row r="28" spans="1:14" x14ac:dyDescent="0.3">
      <c r="A28" s="3">
        <v>43379</v>
      </c>
      <c r="B28" s="1" t="s">
        <v>35</v>
      </c>
      <c r="C28" s="1">
        <f>COUNTIF($B$2:$B28,$B28)+COUNTIF($E$2:$E28,$B28)</f>
        <v>1</v>
      </c>
      <c r="D28" s="1">
        <v>1</v>
      </c>
      <c r="E28" s="1" t="s">
        <v>36</v>
      </c>
      <c r="F28" s="1">
        <f>COUNTIF($B$2:$B28,$E28)+COUNTIF($E$2:$E28,$E28)</f>
        <v>1</v>
      </c>
      <c r="G28" s="1">
        <v>2</v>
      </c>
      <c r="H28" s="1" t="s">
        <v>32</v>
      </c>
      <c r="I28" s="4">
        <v>19092</v>
      </c>
      <c r="J28" s="2">
        <v>0.11041666666666666</v>
      </c>
      <c r="K28" s="5">
        <f t="shared" si="0"/>
        <v>0</v>
      </c>
      <c r="L28" s="5">
        <f t="shared" si="2"/>
        <v>1</v>
      </c>
      <c r="M28">
        <f t="shared" si="1"/>
        <v>1</v>
      </c>
      <c r="N28" s="5">
        <f t="shared" si="3"/>
        <v>2</v>
      </c>
    </row>
    <row r="29" spans="1:14" x14ac:dyDescent="0.3">
      <c r="A29" s="3">
        <v>43379</v>
      </c>
      <c r="B29" s="1" t="s">
        <v>25</v>
      </c>
      <c r="C29" s="1">
        <f>COUNTIF($B$2:$B29,$B29)+COUNTIF($E$2:$E29,$B29)</f>
        <v>2</v>
      </c>
      <c r="D29" s="1">
        <v>5</v>
      </c>
      <c r="E29" s="1" t="s">
        <v>7</v>
      </c>
      <c r="F29" s="1">
        <f>COUNTIF($B$2:$B29,$E29)+COUNTIF($E$2:$E29,$E29)</f>
        <v>2</v>
      </c>
      <c r="G29" s="1">
        <v>3</v>
      </c>
      <c r="H29" s="1" t="s">
        <v>38</v>
      </c>
      <c r="I29" s="4">
        <v>19321</v>
      </c>
      <c r="J29" s="2">
        <v>0.1076388888888889</v>
      </c>
      <c r="K29" s="5">
        <f t="shared" si="0"/>
        <v>1</v>
      </c>
      <c r="L29" s="5">
        <f t="shared" si="2"/>
        <v>2</v>
      </c>
      <c r="M29">
        <f t="shared" si="1"/>
        <v>0</v>
      </c>
      <c r="N29" s="5">
        <f t="shared" si="3"/>
        <v>0</v>
      </c>
    </row>
    <row r="30" spans="1:14" x14ac:dyDescent="0.3">
      <c r="A30" s="3">
        <v>43380</v>
      </c>
      <c r="B30" s="1" t="s">
        <v>23</v>
      </c>
      <c r="C30" s="1">
        <f>COUNTIF($B$2:$B30,$B30)+COUNTIF($E$2:$E30,$B30)</f>
        <v>3</v>
      </c>
      <c r="D30" s="1">
        <v>5</v>
      </c>
      <c r="E30" s="1" t="s">
        <v>15</v>
      </c>
      <c r="F30" s="1">
        <f>COUNTIF($B$2:$B30,$E30)+COUNTIF($E$2:$E30,$E30)</f>
        <v>3</v>
      </c>
      <c r="G30" s="1">
        <v>8</v>
      </c>
      <c r="H30" s="1" t="s">
        <v>38</v>
      </c>
      <c r="I30" s="4">
        <v>13526</v>
      </c>
      <c r="J30" s="2">
        <v>0.10902777777777778</v>
      </c>
      <c r="K30" s="5">
        <f t="shared" si="0"/>
        <v>0</v>
      </c>
      <c r="L30" s="5">
        <f t="shared" si="2"/>
        <v>0</v>
      </c>
      <c r="M30">
        <f t="shared" si="1"/>
        <v>1</v>
      </c>
      <c r="N30" s="5">
        <f t="shared" si="3"/>
        <v>2</v>
      </c>
    </row>
    <row r="31" spans="1:14" x14ac:dyDescent="0.3">
      <c r="A31" s="3">
        <v>43380</v>
      </c>
      <c r="B31" s="1" t="s">
        <v>7</v>
      </c>
      <c r="C31" s="1">
        <f>COUNTIF($B$2:$B31,$B31)+COUNTIF($E$2:$E31,$B31)</f>
        <v>3</v>
      </c>
      <c r="D31" s="1">
        <v>7</v>
      </c>
      <c r="E31" s="1" t="s">
        <v>24</v>
      </c>
      <c r="F31" s="1">
        <f>COUNTIF($B$2:$B31,$E31)+COUNTIF($E$2:$E31,$E31)</f>
        <v>3</v>
      </c>
      <c r="G31" s="1">
        <v>6</v>
      </c>
      <c r="H31" s="1" t="s">
        <v>8</v>
      </c>
      <c r="I31" s="4">
        <v>21812</v>
      </c>
      <c r="J31" s="2">
        <v>0.10486111111111111</v>
      </c>
      <c r="K31" s="5">
        <f t="shared" si="0"/>
        <v>1</v>
      </c>
      <c r="L31" s="5">
        <f t="shared" si="2"/>
        <v>2</v>
      </c>
      <c r="M31">
        <f t="shared" si="1"/>
        <v>0</v>
      </c>
      <c r="N31" s="5">
        <f t="shared" si="3"/>
        <v>1</v>
      </c>
    </row>
    <row r="32" spans="1:14" x14ac:dyDescent="0.3">
      <c r="A32" s="3">
        <v>43380</v>
      </c>
      <c r="B32" s="1" t="s">
        <v>21</v>
      </c>
      <c r="C32" s="1">
        <f>COUNTIF($B$2:$B32,$B32)+COUNTIF($E$2:$E32,$B32)</f>
        <v>2</v>
      </c>
      <c r="D32" s="1">
        <v>2</v>
      </c>
      <c r="E32" s="1" t="s">
        <v>31</v>
      </c>
      <c r="F32" s="1">
        <f>COUNTIF($B$2:$B32,$E32)+COUNTIF($E$2:$E32,$E32)</f>
        <v>2</v>
      </c>
      <c r="G32" s="1">
        <v>4</v>
      </c>
      <c r="H32" s="1" t="s">
        <v>38</v>
      </c>
      <c r="I32" s="4">
        <v>18230</v>
      </c>
      <c r="J32" s="2">
        <v>0.11319444444444444</v>
      </c>
      <c r="K32" s="5">
        <f t="shared" si="0"/>
        <v>0</v>
      </c>
      <c r="L32" s="5">
        <f t="shared" si="2"/>
        <v>0</v>
      </c>
      <c r="M32">
        <f t="shared" si="1"/>
        <v>1</v>
      </c>
      <c r="N32" s="5">
        <f t="shared" si="3"/>
        <v>2</v>
      </c>
    </row>
    <row r="33" spans="1:14" x14ac:dyDescent="0.3">
      <c r="A33" s="3">
        <v>43381</v>
      </c>
      <c r="B33" s="1" t="s">
        <v>21</v>
      </c>
      <c r="C33" s="1">
        <f>COUNTIF($B$2:$B33,$B33)+COUNTIF($E$2:$E33,$B33)</f>
        <v>3</v>
      </c>
      <c r="D33" s="1">
        <v>2</v>
      </c>
      <c r="E33" s="1" t="s">
        <v>4</v>
      </c>
      <c r="F33" s="1">
        <f>COUNTIF($B$2:$B33,$E33)+COUNTIF($E$2:$E33,$E33)</f>
        <v>3</v>
      </c>
      <c r="G33" s="1">
        <v>3</v>
      </c>
      <c r="H33" s="1" t="s">
        <v>32</v>
      </c>
      <c r="I33" s="4">
        <v>17436</v>
      </c>
      <c r="J33" s="2">
        <v>0.11388888888888889</v>
      </c>
      <c r="K33" s="5">
        <f t="shared" si="0"/>
        <v>0</v>
      </c>
      <c r="L33" s="5">
        <f t="shared" si="2"/>
        <v>1</v>
      </c>
      <c r="M33">
        <f t="shared" si="1"/>
        <v>1</v>
      </c>
      <c r="N33" s="5">
        <f t="shared" si="3"/>
        <v>2</v>
      </c>
    </row>
    <row r="34" spans="1:14" x14ac:dyDescent="0.3">
      <c r="A34" s="3">
        <v>43381</v>
      </c>
      <c r="B34" s="1" t="s">
        <v>25</v>
      </c>
      <c r="C34" s="1">
        <f>COUNTIF($B$2:$B34,$B34)+COUNTIF($E$2:$E34,$B34)</f>
        <v>3</v>
      </c>
      <c r="D34" s="1">
        <v>3</v>
      </c>
      <c r="E34" s="1" t="s">
        <v>11</v>
      </c>
      <c r="F34" s="1">
        <f>COUNTIF($B$2:$B34,$E34)+COUNTIF($E$2:$E34,$E34)</f>
        <v>3</v>
      </c>
      <c r="G34" s="1">
        <v>6</v>
      </c>
      <c r="H34" s="1" t="s">
        <v>38</v>
      </c>
      <c r="I34" s="4">
        <v>17565</v>
      </c>
      <c r="J34" s="2">
        <v>0.10625</v>
      </c>
      <c r="K34" s="5">
        <f t="shared" si="0"/>
        <v>0</v>
      </c>
      <c r="L34" s="5">
        <f t="shared" si="2"/>
        <v>0</v>
      </c>
      <c r="M34">
        <f t="shared" si="1"/>
        <v>1</v>
      </c>
      <c r="N34" s="5">
        <f t="shared" si="3"/>
        <v>2</v>
      </c>
    </row>
    <row r="35" spans="1:14" x14ac:dyDescent="0.3">
      <c r="A35" s="3">
        <v>43381</v>
      </c>
      <c r="B35" s="1" t="s">
        <v>30</v>
      </c>
      <c r="C35" s="1">
        <f>COUNTIF($B$2:$B35,$B35)+COUNTIF($E$2:$E35,$B35)</f>
        <v>3</v>
      </c>
      <c r="D35" s="1">
        <v>2</v>
      </c>
      <c r="E35" s="1" t="s">
        <v>13</v>
      </c>
      <c r="F35" s="1">
        <f>COUNTIF($B$2:$B35,$E35)+COUNTIF($E$2:$E35,$E35)</f>
        <v>3</v>
      </c>
      <c r="G35" s="1">
        <v>4</v>
      </c>
      <c r="H35" s="1" t="s">
        <v>38</v>
      </c>
      <c r="I35" s="4">
        <v>16004</v>
      </c>
      <c r="J35" s="2">
        <v>9.7222222222222224E-2</v>
      </c>
      <c r="K35" s="5">
        <f t="shared" si="0"/>
        <v>0</v>
      </c>
      <c r="L35" s="5">
        <f t="shared" si="2"/>
        <v>0</v>
      </c>
      <c r="M35">
        <f t="shared" si="1"/>
        <v>1</v>
      </c>
      <c r="N35" s="5">
        <f t="shared" si="3"/>
        <v>2</v>
      </c>
    </row>
    <row r="36" spans="1:14" x14ac:dyDescent="0.3">
      <c r="A36" s="3">
        <v>43381</v>
      </c>
      <c r="B36" s="1" t="s">
        <v>5</v>
      </c>
      <c r="C36" s="1">
        <f>COUNTIF($B$2:$B36,$B36)+COUNTIF($E$2:$E36,$B36)</f>
        <v>3</v>
      </c>
      <c r="D36" s="1">
        <v>0</v>
      </c>
      <c r="E36" s="1" t="s">
        <v>14</v>
      </c>
      <c r="F36" s="1">
        <f>COUNTIF($B$2:$B36,$E36)+COUNTIF($E$2:$E36,$E36)</f>
        <v>3</v>
      </c>
      <c r="G36" s="1">
        <v>4</v>
      </c>
      <c r="H36" s="1" t="s">
        <v>38</v>
      </c>
      <c r="I36" s="4">
        <v>8790</v>
      </c>
      <c r="J36" s="2">
        <v>0.1013888888888889</v>
      </c>
      <c r="K36" s="5">
        <f t="shared" si="0"/>
        <v>0</v>
      </c>
      <c r="L36" s="5">
        <f t="shared" si="2"/>
        <v>0</v>
      </c>
      <c r="M36">
        <f t="shared" si="1"/>
        <v>1</v>
      </c>
      <c r="N36" s="5">
        <f t="shared" si="3"/>
        <v>2</v>
      </c>
    </row>
    <row r="37" spans="1:14" x14ac:dyDescent="0.3">
      <c r="A37" s="3">
        <v>43382</v>
      </c>
      <c r="B37" s="1" t="s">
        <v>10</v>
      </c>
      <c r="C37" s="1">
        <f>COUNTIF($B$2:$B37,$B37)+COUNTIF($E$2:$E37,$B37)</f>
        <v>3</v>
      </c>
      <c r="D37" s="1">
        <v>3</v>
      </c>
      <c r="E37" s="1" t="s">
        <v>15</v>
      </c>
      <c r="F37" s="1">
        <f>COUNTIF($B$2:$B37,$E37)+COUNTIF($E$2:$E37,$E37)</f>
        <v>4</v>
      </c>
      <c r="G37" s="1">
        <v>5</v>
      </c>
      <c r="H37" s="1" t="s">
        <v>38</v>
      </c>
      <c r="I37" s="4">
        <v>11932</v>
      </c>
      <c r="J37" s="2">
        <v>0.1076388888888889</v>
      </c>
      <c r="K37" s="5">
        <f t="shared" si="0"/>
        <v>0</v>
      </c>
      <c r="L37" s="5">
        <f t="shared" si="2"/>
        <v>0</v>
      </c>
      <c r="M37">
        <f t="shared" si="1"/>
        <v>1</v>
      </c>
      <c r="N37" s="5">
        <f t="shared" si="3"/>
        <v>2</v>
      </c>
    </row>
    <row r="38" spans="1:14" x14ac:dyDescent="0.3">
      <c r="A38" s="3">
        <v>43382</v>
      </c>
      <c r="B38" s="1" t="s">
        <v>17</v>
      </c>
      <c r="C38" s="1">
        <f>COUNTIF($B$2:$B38,$B38)+COUNTIF($E$2:$E38,$B38)</f>
        <v>3</v>
      </c>
      <c r="D38" s="1">
        <v>2</v>
      </c>
      <c r="E38" s="1" t="s">
        <v>20</v>
      </c>
      <c r="F38" s="1">
        <f>COUNTIF($B$2:$B38,$E38)+COUNTIF($E$2:$E38,$E38)</f>
        <v>3</v>
      </c>
      <c r="G38" s="1">
        <v>5</v>
      </c>
      <c r="H38" s="1" t="s">
        <v>38</v>
      </c>
      <c r="I38" s="4">
        <v>11694</v>
      </c>
      <c r="J38" s="2">
        <v>0.10208333333333335</v>
      </c>
      <c r="K38" s="5">
        <f t="shared" si="0"/>
        <v>0</v>
      </c>
      <c r="L38" s="5">
        <f t="shared" si="2"/>
        <v>0</v>
      </c>
      <c r="M38">
        <f t="shared" si="1"/>
        <v>1</v>
      </c>
      <c r="N38" s="5">
        <f t="shared" si="3"/>
        <v>2</v>
      </c>
    </row>
    <row r="39" spans="1:14" x14ac:dyDescent="0.3">
      <c r="A39" s="3">
        <v>43382</v>
      </c>
      <c r="B39" s="1" t="s">
        <v>7</v>
      </c>
      <c r="C39" s="1">
        <f>COUNTIF($B$2:$B39,$B39)+COUNTIF($E$2:$E39,$B39)</f>
        <v>4</v>
      </c>
      <c r="D39" s="1">
        <v>7</v>
      </c>
      <c r="E39" s="1" t="s">
        <v>19</v>
      </c>
      <c r="F39" s="1">
        <f>COUNTIF($B$2:$B39,$E39)+COUNTIF($E$2:$E39,$E39)</f>
        <v>3</v>
      </c>
      <c r="G39" s="1">
        <v>4</v>
      </c>
      <c r="H39" s="1" t="s">
        <v>38</v>
      </c>
      <c r="I39" s="4">
        <v>17866</v>
      </c>
      <c r="J39" s="2">
        <v>0.10416666666666667</v>
      </c>
      <c r="K39" s="5">
        <f t="shared" si="0"/>
        <v>1</v>
      </c>
      <c r="L39" s="5">
        <f t="shared" si="2"/>
        <v>2</v>
      </c>
      <c r="M39">
        <f t="shared" si="1"/>
        <v>0</v>
      </c>
      <c r="N39" s="5">
        <f t="shared" si="3"/>
        <v>0</v>
      </c>
    </row>
    <row r="40" spans="1:14" x14ac:dyDescent="0.3">
      <c r="A40" s="3">
        <v>43382</v>
      </c>
      <c r="B40" s="1" t="s">
        <v>9</v>
      </c>
      <c r="C40" s="1">
        <f>COUNTIF($B$2:$B40,$B40)+COUNTIF($E$2:$E40,$B40)</f>
        <v>3</v>
      </c>
      <c r="D40" s="1">
        <v>3</v>
      </c>
      <c r="E40" s="1" t="s">
        <v>22</v>
      </c>
      <c r="F40" s="1">
        <f>COUNTIF($B$2:$B40,$E40)+COUNTIF($E$2:$E40,$E40)</f>
        <v>3</v>
      </c>
      <c r="G40" s="1">
        <v>0</v>
      </c>
      <c r="H40" s="1" t="s">
        <v>38</v>
      </c>
      <c r="I40" s="4">
        <v>17209</v>
      </c>
      <c r="J40" s="2">
        <v>0.10555555555555556</v>
      </c>
      <c r="K40" s="5">
        <f t="shared" si="0"/>
        <v>1</v>
      </c>
      <c r="L40" s="5">
        <f t="shared" si="2"/>
        <v>2</v>
      </c>
      <c r="M40">
        <f t="shared" si="1"/>
        <v>0</v>
      </c>
      <c r="N40" s="5">
        <f t="shared" si="3"/>
        <v>0</v>
      </c>
    </row>
    <row r="41" spans="1:14" x14ac:dyDescent="0.3">
      <c r="A41" s="3">
        <v>43382</v>
      </c>
      <c r="B41" s="1" t="s">
        <v>5</v>
      </c>
      <c r="C41" s="1">
        <f>COUNTIF($B$2:$B41,$B41)+COUNTIF($E$2:$E41,$B41)</f>
        <v>4</v>
      </c>
      <c r="D41" s="1">
        <v>8</v>
      </c>
      <c r="E41" s="1" t="s">
        <v>29</v>
      </c>
      <c r="F41" s="1">
        <f>COUNTIF($B$2:$B41,$E41)+COUNTIF($E$2:$E41,$E41)</f>
        <v>3</v>
      </c>
      <c r="G41" s="1">
        <v>2</v>
      </c>
      <c r="H41" s="1" t="s">
        <v>38</v>
      </c>
      <c r="I41" s="4">
        <v>19133</v>
      </c>
      <c r="J41" s="2">
        <v>0.10694444444444444</v>
      </c>
      <c r="K41" s="5">
        <f t="shared" si="0"/>
        <v>1</v>
      </c>
      <c r="L41" s="5">
        <f t="shared" si="2"/>
        <v>2</v>
      </c>
      <c r="M41">
        <f t="shared" si="1"/>
        <v>0</v>
      </c>
      <c r="N41" s="5">
        <f t="shared" si="3"/>
        <v>0</v>
      </c>
    </row>
    <row r="42" spans="1:14" x14ac:dyDescent="0.3">
      <c r="A42" s="3">
        <v>43382</v>
      </c>
      <c r="B42" s="1" t="s">
        <v>31</v>
      </c>
      <c r="C42" s="1">
        <f>COUNTIF($B$2:$B42,$B42)+COUNTIF($E$2:$E42,$B42)</f>
        <v>3</v>
      </c>
      <c r="D42" s="1">
        <v>1</v>
      </c>
      <c r="E42" s="1" t="s">
        <v>27</v>
      </c>
      <c r="F42" s="1">
        <f>COUNTIF($B$2:$B42,$E42)+COUNTIF($E$2:$E42,$E42)</f>
        <v>3</v>
      </c>
      <c r="G42" s="1">
        <v>2</v>
      </c>
      <c r="H42" s="1" t="s">
        <v>38</v>
      </c>
      <c r="I42" s="4">
        <v>15321</v>
      </c>
      <c r="J42" s="2">
        <v>0.10208333333333335</v>
      </c>
      <c r="K42" s="5">
        <f t="shared" si="0"/>
        <v>0</v>
      </c>
      <c r="L42" s="5">
        <f t="shared" si="2"/>
        <v>0</v>
      </c>
      <c r="M42">
        <f t="shared" si="1"/>
        <v>1</v>
      </c>
      <c r="N42" s="5">
        <f t="shared" si="3"/>
        <v>2</v>
      </c>
    </row>
    <row r="43" spans="1:14" x14ac:dyDescent="0.3">
      <c r="A43" s="3">
        <v>43383</v>
      </c>
      <c r="B43" s="1" t="s">
        <v>18</v>
      </c>
      <c r="C43" s="1">
        <f>COUNTIF($B$2:$B43,$B43)+COUNTIF($E$2:$E43,$B43)</f>
        <v>3</v>
      </c>
      <c r="D43" s="1">
        <v>3</v>
      </c>
      <c r="E43" s="1" t="s">
        <v>4</v>
      </c>
      <c r="F43" s="1">
        <f>COUNTIF($B$2:$B43,$E43)+COUNTIF($E$2:$E43,$E43)</f>
        <v>4</v>
      </c>
      <c r="G43" s="1">
        <v>2</v>
      </c>
      <c r="H43" s="1" t="s">
        <v>32</v>
      </c>
      <c r="I43" s="4">
        <v>17015</v>
      </c>
      <c r="J43" s="2">
        <v>0.10416666666666667</v>
      </c>
      <c r="K43" s="5">
        <f t="shared" si="0"/>
        <v>1</v>
      </c>
      <c r="L43" s="5">
        <f t="shared" si="2"/>
        <v>2</v>
      </c>
      <c r="M43">
        <f t="shared" si="1"/>
        <v>0</v>
      </c>
      <c r="N43" s="5">
        <f t="shared" si="3"/>
        <v>1</v>
      </c>
    </row>
    <row r="44" spans="1:14" x14ac:dyDescent="0.3">
      <c r="A44" s="3">
        <v>43383</v>
      </c>
      <c r="B44" s="1" t="s">
        <v>29</v>
      </c>
      <c r="C44" s="1">
        <f>COUNTIF($B$2:$B44,$B44)+COUNTIF($E$2:$E44,$B44)</f>
        <v>4</v>
      </c>
      <c r="D44" s="1">
        <v>7</v>
      </c>
      <c r="E44" s="1" t="s">
        <v>25</v>
      </c>
      <c r="F44" s="1">
        <f>COUNTIF($B$2:$B44,$E44)+COUNTIF($E$2:$E44,$E44)</f>
        <v>4</v>
      </c>
      <c r="G44" s="1">
        <v>4</v>
      </c>
      <c r="H44" s="1" t="s">
        <v>38</v>
      </c>
      <c r="I44" s="4">
        <v>13215</v>
      </c>
      <c r="J44" s="2">
        <v>0.10972222222222222</v>
      </c>
      <c r="K44" s="5">
        <f t="shared" si="0"/>
        <v>1</v>
      </c>
      <c r="L44" s="5">
        <f t="shared" si="2"/>
        <v>2</v>
      </c>
      <c r="M44">
        <f t="shared" si="1"/>
        <v>0</v>
      </c>
      <c r="N44" s="5">
        <f t="shared" si="3"/>
        <v>0</v>
      </c>
    </row>
    <row r="45" spans="1:14" x14ac:dyDescent="0.3">
      <c r="A45" s="3">
        <v>43383</v>
      </c>
      <c r="B45" s="1" t="s">
        <v>30</v>
      </c>
      <c r="C45" s="1">
        <f>COUNTIF($B$2:$B45,$B45)+COUNTIF($E$2:$E45,$B45)</f>
        <v>4</v>
      </c>
      <c r="D45" s="1">
        <v>2</v>
      </c>
      <c r="E45" s="1" t="s">
        <v>12</v>
      </c>
      <c r="F45" s="1">
        <f>COUNTIF($B$2:$B45,$E45)+COUNTIF($E$2:$E45,$E45)</f>
        <v>3</v>
      </c>
      <c r="G45" s="1">
        <v>5</v>
      </c>
      <c r="H45" s="1" t="s">
        <v>38</v>
      </c>
      <c r="I45" s="4">
        <v>18506</v>
      </c>
      <c r="J45" s="2">
        <v>0.1111111111111111</v>
      </c>
      <c r="K45" s="5">
        <f t="shared" si="0"/>
        <v>0</v>
      </c>
      <c r="L45" s="5">
        <f t="shared" si="2"/>
        <v>0</v>
      </c>
      <c r="M45">
        <f t="shared" si="1"/>
        <v>1</v>
      </c>
      <c r="N45" s="5">
        <f t="shared" si="3"/>
        <v>2</v>
      </c>
    </row>
    <row r="46" spans="1:14" x14ac:dyDescent="0.3">
      <c r="A46" s="3">
        <v>43384</v>
      </c>
      <c r="B46" s="1" t="s">
        <v>33</v>
      </c>
      <c r="C46" s="1">
        <f>COUNTIF($B$2:$B46,$B46)+COUNTIF($E$2:$E46,$B46)</f>
        <v>2</v>
      </c>
      <c r="D46" s="1">
        <v>1</v>
      </c>
      <c r="E46" s="1" t="s">
        <v>11</v>
      </c>
      <c r="F46" s="1">
        <f>COUNTIF($B$2:$B46,$E46)+COUNTIF($E$2:$E46,$E46)</f>
        <v>4</v>
      </c>
      <c r="G46" s="1">
        <v>4</v>
      </c>
      <c r="H46" s="1" t="s">
        <v>38</v>
      </c>
      <c r="I46" s="4">
        <v>17565</v>
      </c>
      <c r="J46" s="2">
        <v>0.10277777777777779</v>
      </c>
      <c r="K46" s="5">
        <f t="shared" si="0"/>
        <v>0</v>
      </c>
      <c r="L46" s="5">
        <f t="shared" si="2"/>
        <v>0</v>
      </c>
      <c r="M46">
        <f t="shared" si="1"/>
        <v>1</v>
      </c>
      <c r="N46" s="5">
        <f t="shared" si="3"/>
        <v>2</v>
      </c>
    </row>
    <row r="47" spans="1:14" x14ac:dyDescent="0.3">
      <c r="A47" s="3">
        <v>43384</v>
      </c>
      <c r="B47" s="1" t="s">
        <v>17</v>
      </c>
      <c r="C47" s="1">
        <f>COUNTIF($B$2:$B47,$B47)+COUNTIF($E$2:$E47,$B47)</f>
        <v>4</v>
      </c>
      <c r="D47" s="1">
        <v>6</v>
      </c>
      <c r="E47" s="1" t="s">
        <v>13</v>
      </c>
      <c r="F47" s="1">
        <f>COUNTIF($B$2:$B47,$E47)+COUNTIF($E$2:$E47,$E47)</f>
        <v>4</v>
      </c>
      <c r="G47" s="1">
        <v>1</v>
      </c>
      <c r="H47" s="1" t="s">
        <v>38</v>
      </c>
      <c r="I47" s="4">
        <v>15396</v>
      </c>
      <c r="J47" s="2">
        <v>0.10416666666666667</v>
      </c>
      <c r="K47" s="5">
        <f t="shared" si="0"/>
        <v>1</v>
      </c>
      <c r="L47" s="5">
        <f t="shared" si="2"/>
        <v>2</v>
      </c>
      <c r="M47">
        <f t="shared" si="1"/>
        <v>0</v>
      </c>
      <c r="N47" s="5">
        <f t="shared" si="3"/>
        <v>0</v>
      </c>
    </row>
    <row r="48" spans="1:14" x14ac:dyDescent="0.3">
      <c r="A48" s="3">
        <v>43384</v>
      </c>
      <c r="B48" s="1" t="s">
        <v>7</v>
      </c>
      <c r="C48" s="1">
        <f>COUNTIF($B$2:$B48,$B48)+COUNTIF($E$2:$E48,$B48)</f>
        <v>5</v>
      </c>
      <c r="D48" s="1">
        <v>5</v>
      </c>
      <c r="E48" s="1" t="s">
        <v>21</v>
      </c>
      <c r="F48" s="1">
        <f>COUNTIF($B$2:$B48,$E48)+COUNTIF($E$2:$E48,$E48)</f>
        <v>4</v>
      </c>
      <c r="G48" s="1">
        <v>3</v>
      </c>
      <c r="H48" s="1" t="s">
        <v>38</v>
      </c>
      <c r="I48" s="4">
        <v>19515</v>
      </c>
      <c r="J48" s="2">
        <v>0.10555555555555556</v>
      </c>
      <c r="K48" s="5">
        <f t="shared" si="0"/>
        <v>1</v>
      </c>
      <c r="L48" s="5">
        <f t="shared" si="2"/>
        <v>2</v>
      </c>
      <c r="M48">
        <f t="shared" si="1"/>
        <v>0</v>
      </c>
      <c r="N48" s="5">
        <f t="shared" si="3"/>
        <v>0</v>
      </c>
    </row>
    <row r="49" spans="1:14" x14ac:dyDescent="0.3">
      <c r="A49" s="3">
        <v>43384</v>
      </c>
      <c r="B49" s="1" t="s">
        <v>20</v>
      </c>
      <c r="C49" s="1">
        <f>COUNTIF($B$2:$B49,$B49)+COUNTIF($E$2:$E49,$B49)</f>
        <v>4</v>
      </c>
      <c r="D49" s="1">
        <v>5</v>
      </c>
      <c r="E49" s="1" t="s">
        <v>35</v>
      </c>
      <c r="F49" s="1">
        <f>COUNTIF($B$2:$B49,$E49)+COUNTIF($E$2:$E49,$E49)</f>
        <v>2</v>
      </c>
      <c r="G49" s="1">
        <v>4</v>
      </c>
      <c r="H49" s="1" t="s">
        <v>38</v>
      </c>
      <c r="I49" s="4">
        <v>14394</v>
      </c>
      <c r="J49" s="2">
        <v>0.10694444444444444</v>
      </c>
      <c r="K49" s="5">
        <f t="shared" si="0"/>
        <v>1</v>
      </c>
      <c r="L49" s="5">
        <f t="shared" si="2"/>
        <v>2</v>
      </c>
      <c r="M49">
        <f t="shared" si="1"/>
        <v>0</v>
      </c>
      <c r="N49" s="5">
        <f t="shared" si="3"/>
        <v>0</v>
      </c>
    </row>
    <row r="50" spans="1:14" x14ac:dyDescent="0.3">
      <c r="A50" s="3">
        <v>43384</v>
      </c>
      <c r="B50" s="1" t="s">
        <v>24</v>
      </c>
      <c r="C50" s="1">
        <f>COUNTIF($B$2:$B50,$B50)+COUNTIF($E$2:$E50,$B50)</f>
        <v>4</v>
      </c>
      <c r="D50" s="1">
        <v>3</v>
      </c>
      <c r="E50" s="1" t="s">
        <v>16</v>
      </c>
      <c r="F50" s="1">
        <f>COUNTIF($B$2:$B50,$E50)+COUNTIF($E$2:$E50,$E50)</f>
        <v>3</v>
      </c>
      <c r="G50" s="1">
        <v>4</v>
      </c>
      <c r="H50" s="1" t="s">
        <v>8</v>
      </c>
      <c r="I50" s="4">
        <v>18652</v>
      </c>
      <c r="J50" s="2">
        <v>0.1125</v>
      </c>
      <c r="K50" s="5">
        <f t="shared" si="0"/>
        <v>0</v>
      </c>
      <c r="L50" s="5">
        <f t="shared" si="2"/>
        <v>1</v>
      </c>
      <c r="M50">
        <f t="shared" si="1"/>
        <v>1</v>
      </c>
      <c r="N50" s="5">
        <f t="shared" si="3"/>
        <v>2</v>
      </c>
    </row>
    <row r="51" spans="1:14" x14ac:dyDescent="0.3">
      <c r="A51" s="3">
        <v>43384</v>
      </c>
      <c r="B51" s="1" t="s">
        <v>31</v>
      </c>
      <c r="C51" s="1">
        <f>COUNTIF($B$2:$B51,$B51)+COUNTIF($E$2:$E51,$B51)</f>
        <v>4</v>
      </c>
      <c r="D51" s="1">
        <v>3</v>
      </c>
      <c r="E51" s="1" t="s">
        <v>6</v>
      </c>
      <c r="F51" s="1">
        <f>COUNTIF($B$2:$B51,$E51)+COUNTIF($E$2:$E51,$E51)</f>
        <v>3</v>
      </c>
      <c r="G51" s="1">
        <v>0</v>
      </c>
      <c r="H51" s="1" t="s">
        <v>38</v>
      </c>
      <c r="I51" s="4">
        <v>21302</v>
      </c>
      <c r="J51" s="2">
        <v>0.10625</v>
      </c>
      <c r="K51" s="5">
        <f t="shared" si="0"/>
        <v>1</v>
      </c>
      <c r="L51" s="5">
        <f t="shared" si="2"/>
        <v>2</v>
      </c>
      <c r="M51">
        <f t="shared" si="1"/>
        <v>0</v>
      </c>
      <c r="N51" s="5">
        <f t="shared" si="3"/>
        <v>0</v>
      </c>
    </row>
    <row r="52" spans="1:14" x14ac:dyDescent="0.3">
      <c r="A52" s="3">
        <v>43384</v>
      </c>
      <c r="B52" s="1" t="s">
        <v>12</v>
      </c>
      <c r="C52" s="1">
        <f>COUNTIF($B$2:$B52,$B52)+COUNTIF($E$2:$E52,$B52)</f>
        <v>4</v>
      </c>
      <c r="D52" s="1">
        <v>0</v>
      </c>
      <c r="E52" s="1" t="s">
        <v>34</v>
      </c>
      <c r="F52" s="1">
        <f>COUNTIF($B$2:$B52,$E52)+COUNTIF($E$2:$E52,$E52)</f>
        <v>2</v>
      </c>
      <c r="G52" s="1">
        <v>6</v>
      </c>
      <c r="H52" s="1" t="s">
        <v>38</v>
      </c>
      <c r="I52" s="4">
        <v>16514</v>
      </c>
      <c r="J52" s="2">
        <v>0.10486111111111111</v>
      </c>
      <c r="K52" s="5">
        <f t="shared" si="0"/>
        <v>0</v>
      </c>
      <c r="L52" s="5">
        <f t="shared" si="2"/>
        <v>0</v>
      </c>
      <c r="M52">
        <f t="shared" si="1"/>
        <v>1</v>
      </c>
      <c r="N52" s="5">
        <f t="shared" si="3"/>
        <v>2</v>
      </c>
    </row>
    <row r="53" spans="1:14" x14ac:dyDescent="0.3">
      <c r="A53" s="3">
        <v>43384</v>
      </c>
      <c r="B53" s="1" t="s">
        <v>27</v>
      </c>
      <c r="C53" s="1">
        <f>COUNTIF($B$2:$B53,$B53)+COUNTIF($E$2:$E53,$B53)</f>
        <v>4</v>
      </c>
      <c r="D53" s="1">
        <v>0</v>
      </c>
      <c r="E53" s="1" t="s">
        <v>22</v>
      </c>
      <c r="F53" s="1">
        <f>COUNTIF($B$2:$B53,$E53)+COUNTIF($E$2:$E53,$E53)</f>
        <v>4</v>
      </c>
      <c r="G53" s="1">
        <v>3</v>
      </c>
      <c r="H53" s="1" t="s">
        <v>38</v>
      </c>
      <c r="I53" s="4">
        <v>17228</v>
      </c>
      <c r="J53" s="2">
        <v>0.10416666666666667</v>
      </c>
      <c r="K53" s="5">
        <f t="shared" si="0"/>
        <v>0</v>
      </c>
      <c r="L53" s="5">
        <f t="shared" si="2"/>
        <v>0</v>
      </c>
      <c r="M53">
        <f t="shared" si="1"/>
        <v>1</v>
      </c>
      <c r="N53" s="5">
        <f t="shared" si="3"/>
        <v>2</v>
      </c>
    </row>
    <row r="54" spans="1:14" x14ac:dyDescent="0.3">
      <c r="A54" s="3">
        <v>43384</v>
      </c>
      <c r="B54" s="1" t="s">
        <v>5</v>
      </c>
      <c r="C54" s="1">
        <f>COUNTIF($B$2:$B54,$B54)+COUNTIF($E$2:$E54,$B54)</f>
        <v>5</v>
      </c>
      <c r="D54" s="1">
        <v>2</v>
      </c>
      <c r="E54" s="1" t="s">
        <v>23</v>
      </c>
      <c r="F54" s="1">
        <f>COUNTIF($B$2:$B54,$E54)+COUNTIF($E$2:$E54,$E54)</f>
        <v>4</v>
      </c>
      <c r="G54" s="1">
        <v>3</v>
      </c>
      <c r="H54" s="1" t="s">
        <v>8</v>
      </c>
      <c r="I54" s="4">
        <v>17004</v>
      </c>
      <c r="J54" s="2">
        <v>0.10486111111111111</v>
      </c>
      <c r="K54" s="5">
        <f t="shared" si="0"/>
        <v>0</v>
      </c>
      <c r="L54" s="5">
        <f t="shared" si="2"/>
        <v>1</v>
      </c>
      <c r="M54">
        <f t="shared" si="1"/>
        <v>1</v>
      </c>
      <c r="N54" s="5">
        <f t="shared" si="3"/>
        <v>2</v>
      </c>
    </row>
    <row r="55" spans="1:14" x14ac:dyDescent="0.3">
      <c r="A55" s="3">
        <v>43384</v>
      </c>
      <c r="B55" s="1" t="s">
        <v>30</v>
      </c>
      <c r="C55" s="1">
        <f>COUNTIF($B$2:$B55,$B55)+COUNTIF($E$2:$E55,$B55)</f>
        <v>5</v>
      </c>
      <c r="D55" s="1">
        <v>2</v>
      </c>
      <c r="E55" s="1" t="s">
        <v>26</v>
      </c>
      <c r="F55" s="1">
        <f>COUNTIF($B$2:$B55,$E55)+COUNTIF($E$2:$E55,$E55)</f>
        <v>3</v>
      </c>
      <c r="G55" s="1">
        <v>4</v>
      </c>
      <c r="H55" s="1" t="s">
        <v>38</v>
      </c>
      <c r="I55" s="4">
        <v>18610</v>
      </c>
      <c r="J55" s="2">
        <v>0.10208333333333335</v>
      </c>
      <c r="K55" s="5">
        <f t="shared" si="0"/>
        <v>0</v>
      </c>
      <c r="L55" s="5">
        <f t="shared" si="2"/>
        <v>0</v>
      </c>
      <c r="M55">
        <f t="shared" si="1"/>
        <v>1</v>
      </c>
      <c r="N55" s="5">
        <f t="shared" si="3"/>
        <v>2</v>
      </c>
    </row>
    <row r="56" spans="1:14" x14ac:dyDescent="0.3">
      <c r="A56" s="3">
        <v>43384</v>
      </c>
      <c r="B56" s="1" t="s">
        <v>9</v>
      </c>
      <c r="C56" s="1">
        <f>COUNTIF($B$2:$B56,$B56)+COUNTIF($E$2:$E56,$B56)</f>
        <v>4</v>
      </c>
      <c r="D56" s="1">
        <v>3</v>
      </c>
      <c r="E56" s="1" t="s">
        <v>28</v>
      </c>
      <c r="F56" s="1">
        <f>COUNTIF($B$2:$B56,$E56)+COUNTIF($E$2:$E56,$E56)</f>
        <v>3</v>
      </c>
      <c r="G56" s="1">
        <v>5</v>
      </c>
      <c r="H56" s="1" t="s">
        <v>38</v>
      </c>
      <c r="I56" s="4">
        <v>16403</v>
      </c>
      <c r="J56" s="2">
        <v>0.10902777777777778</v>
      </c>
      <c r="K56" s="5">
        <f t="shared" si="0"/>
        <v>0</v>
      </c>
      <c r="L56" s="5">
        <f t="shared" si="2"/>
        <v>0</v>
      </c>
      <c r="M56">
        <f t="shared" si="1"/>
        <v>1</v>
      </c>
      <c r="N56" s="5">
        <f t="shared" si="3"/>
        <v>2</v>
      </c>
    </row>
    <row r="57" spans="1:14" x14ac:dyDescent="0.3">
      <c r="A57" s="3">
        <v>43384</v>
      </c>
      <c r="B57" s="1" t="s">
        <v>10</v>
      </c>
      <c r="C57" s="1">
        <f>COUNTIF($B$2:$B57,$B57)+COUNTIF($E$2:$E57,$B57)</f>
        <v>4</v>
      </c>
      <c r="D57" s="1">
        <v>4</v>
      </c>
      <c r="E57" s="1" t="s">
        <v>36</v>
      </c>
      <c r="F57" s="1">
        <f>COUNTIF($B$2:$B57,$E57)+COUNTIF($E$2:$E57,$E57)</f>
        <v>2</v>
      </c>
      <c r="G57" s="1">
        <v>1</v>
      </c>
      <c r="H57" s="1" t="s">
        <v>38</v>
      </c>
      <c r="I57" s="4">
        <v>19092</v>
      </c>
      <c r="J57" s="2">
        <v>9.930555555555555E-2</v>
      </c>
      <c r="K57" s="5">
        <f t="shared" si="0"/>
        <v>1</v>
      </c>
      <c r="L57" s="5">
        <f t="shared" si="2"/>
        <v>2</v>
      </c>
      <c r="M57">
        <f t="shared" si="1"/>
        <v>0</v>
      </c>
      <c r="N57" s="5">
        <f t="shared" si="3"/>
        <v>0</v>
      </c>
    </row>
    <row r="58" spans="1:14" x14ac:dyDescent="0.3">
      <c r="A58" s="3">
        <v>43386</v>
      </c>
      <c r="B58" s="1" t="s">
        <v>13</v>
      </c>
      <c r="C58" s="1">
        <f>COUNTIF($B$2:$B58,$B58)+COUNTIF($E$2:$E58,$B58)</f>
        <v>5</v>
      </c>
      <c r="D58" s="1">
        <v>3</v>
      </c>
      <c r="E58" s="1" t="s">
        <v>18</v>
      </c>
      <c r="F58" s="1">
        <f>COUNTIF($B$2:$B58,$E58)+COUNTIF($E$2:$E58,$E58)</f>
        <v>4</v>
      </c>
      <c r="G58" s="1">
        <v>0</v>
      </c>
      <c r="H58" s="1" t="s">
        <v>38</v>
      </c>
      <c r="I58" s="4">
        <v>15304</v>
      </c>
      <c r="J58" s="2">
        <v>0.10555555555555556</v>
      </c>
      <c r="K58" s="5">
        <f t="shared" si="0"/>
        <v>1</v>
      </c>
      <c r="L58" s="5">
        <f t="shared" si="2"/>
        <v>2</v>
      </c>
      <c r="M58">
        <f t="shared" si="1"/>
        <v>0</v>
      </c>
      <c r="N58" s="5">
        <f t="shared" si="3"/>
        <v>0</v>
      </c>
    </row>
    <row r="59" spans="1:14" x14ac:dyDescent="0.3">
      <c r="A59" s="3">
        <v>43386</v>
      </c>
      <c r="B59" s="1" t="s">
        <v>21</v>
      </c>
      <c r="C59" s="1">
        <f>COUNTIF($B$2:$B59,$B59)+COUNTIF($E$2:$E59,$B59)</f>
        <v>5</v>
      </c>
      <c r="D59" s="1">
        <v>2</v>
      </c>
      <c r="E59" s="1" t="s">
        <v>11</v>
      </c>
      <c r="F59" s="1">
        <f>COUNTIF($B$2:$B59,$E59)+COUNTIF($E$2:$E59,$E59)</f>
        <v>5</v>
      </c>
      <c r="G59" s="1">
        <v>8</v>
      </c>
      <c r="H59" s="1" t="s">
        <v>38</v>
      </c>
      <c r="I59" s="4">
        <v>17565</v>
      </c>
      <c r="J59" s="2">
        <v>0.1111111111111111</v>
      </c>
      <c r="K59" s="5">
        <f t="shared" si="0"/>
        <v>0</v>
      </c>
      <c r="L59" s="5">
        <f t="shared" si="2"/>
        <v>0</v>
      </c>
      <c r="M59">
        <f t="shared" si="1"/>
        <v>1</v>
      </c>
      <c r="N59" s="5">
        <f t="shared" si="3"/>
        <v>2</v>
      </c>
    </row>
    <row r="60" spans="1:14" x14ac:dyDescent="0.3">
      <c r="A60" s="3">
        <v>43386</v>
      </c>
      <c r="B60" s="1" t="s">
        <v>28</v>
      </c>
      <c r="C60" s="1">
        <f>COUNTIF($B$2:$B60,$B60)+COUNTIF($E$2:$E60,$B60)</f>
        <v>4</v>
      </c>
      <c r="D60" s="1">
        <v>3</v>
      </c>
      <c r="E60" s="1" t="s">
        <v>24</v>
      </c>
      <c r="F60" s="1">
        <f>COUNTIF($B$2:$B60,$E60)+COUNTIF($E$2:$E60,$E60)</f>
        <v>5</v>
      </c>
      <c r="G60" s="1">
        <v>4</v>
      </c>
      <c r="H60" s="1" t="s">
        <v>8</v>
      </c>
      <c r="I60" s="4">
        <v>21634</v>
      </c>
      <c r="J60" s="2">
        <v>0.10972222222222222</v>
      </c>
      <c r="K60" s="5">
        <f t="shared" si="0"/>
        <v>0</v>
      </c>
      <c r="L60" s="5">
        <f t="shared" si="2"/>
        <v>1</v>
      </c>
      <c r="M60">
        <f t="shared" si="1"/>
        <v>1</v>
      </c>
      <c r="N60" s="5">
        <f t="shared" si="3"/>
        <v>2</v>
      </c>
    </row>
    <row r="61" spans="1:14" x14ac:dyDescent="0.3">
      <c r="A61" s="3">
        <v>43386</v>
      </c>
      <c r="B61" s="1" t="s">
        <v>9</v>
      </c>
      <c r="C61" s="1">
        <f>COUNTIF($B$2:$B61,$B61)+COUNTIF($E$2:$E61,$B61)</f>
        <v>5</v>
      </c>
      <c r="D61" s="1">
        <v>3</v>
      </c>
      <c r="E61" s="1" t="s">
        <v>17</v>
      </c>
      <c r="F61" s="1">
        <f>COUNTIF($B$2:$B61,$E61)+COUNTIF($E$2:$E61,$E61)</f>
        <v>5</v>
      </c>
      <c r="G61" s="1">
        <v>2</v>
      </c>
      <c r="H61" s="1" t="s">
        <v>8</v>
      </c>
      <c r="I61" s="4">
        <v>17334</v>
      </c>
      <c r="J61" s="2">
        <v>0.10694444444444444</v>
      </c>
      <c r="K61" s="5">
        <f t="shared" si="0"/>
        <v>1</v>
      </c>
      <c r="L61" s="5">
        <f t="shared" si="2"/>
        <v>2</v>
      </c>
      <c r="M61">
        <f t="shared" si="1"/>
        <v>0</v>
      </c>
      <c r="N61" s="5">
        <f t="shared" si="3"/>
        <v>1</v>
      </c>
    </row>
    <row r="62" spans="1:14" x14ac:dyDescent="0.3">
      <c r="A62" s="3">
        <v>43386</v>
      </c>
      <c r="B62" s="1" t="s">
        <v>4</v>
      </c>
      <c r="C62" s="1">
        <f>COUNTIF($B$2:$B62,$B62)+COUNTIF($E$2:$E62,$B62)</f>
        <v>5</v>
      </c>
      <c r="D62" s="1">
        <v>3</v>
      </c>
      <c r="E62" s="1" t="s">
        <v>19</v>
      </c>
      <c r="F62" s="1">
        <f>COUNTIF($B$2:$B62,$E62)+COUNTIF($E$2:$E62,$E62)</f>
        <v>4</v>
      </c>
      <c r="G62" s="1">
        <v>5</v>
      </c>
      <c r="H62" s="1" t="s">
        <v>38</v>
      </c>
      <c r="I62" s="4">
        <v>18532</v>
      </c>
      <c r="J62" s="2">
        <v>0.10972222222222222</v>
      </c>
      <c r="K62" s="5">
        <f t="shared" si="0"/>
        <v>0</v>
      </c>
      <c r="L62" s="5">
        <f t="shared" si="2"/>
        <v>0</v>
      </c>
      <c r="M62">
        <f t="shared" si="1"/>
        <v>1</v>
      </c>
      <c r="N62" s="5">
        <f t="shared" si="3"/>
        <v>2</v>
      </c>
    </row>
    <row r="63" spans="1:14" x14ac:dyDescent="0.3">
      <c r="A63" s="3">
        <v>43386</v>
      </c>
      <c r="B63" s="1" t="s">
        <v>10</v>
      </c>
      <c r="C63" s="1">
        <f>COUNTIF($B$2:$B63,$B63)+COUNTIF($E$2:$E63,$B63)</f>
        <v>5</v>
      </c>
      <c r="D63" s="1">
        <v>3</v>
      </c>
      <c r="E63" s="1" t="s">
        <v>35</v>
      </c>
      <c r="F63" s="1">
        <f>COUNTIF($B$2:$B63,$E63)+COUNTIF($E$2:$E63,$E63)</f>
        <v>3</v>
      </c>
      <c r="G63" s="1">
        <v>2</v>
      </c>
      <c r="H63" s="1" t="s">
        <v>38</v>
      </c>
      <c r="I63" s="4">
        <v>11953</v>
      </c>
      <c r="J63" s="2">
        <v>0.10555555555555556</v>
      </c>
      <c r="K63" s="5">
        <f t="shared" si="0"/>
        <v>1</v>
      </c>
      <c r="L63" s="5">
        <f t="shared" si="2"/>
        <v>2</v>
      </c>
      <c r="M63">
        <f t="shared" si="1"/>
        <v>0</v>
      </c>
      <c r="N63" s="5">
        <f t="shared" si="3"/>
        <v>0</v>
      </c>
    </row>
    <row r="64" spans="1:14" x14ac:dyDescent="0.3">
      <c r="A64" s="3">
        <v>43386</v>
      </c>
      <c r="B64" s="1" t="s">
        <v>15</v>
      </c>
      <c r="C64" s="1">
        <f>COUNTIF($B$2:$B64,$B64)+COUNTIF($E$2:$E64,$B64)</f>
        <v>5</v>
      </c>
      <c r="D64" s="1">
        <v>5</v>
      </c>
      <c r="E64" s="1" t="s">
        <v>16</v>
      </c>
      <c r="F64" s="1">
        <f>COUNTIF($B$2:$B64,$E64)+COUNTIF($E$2:$E64,$E64)</f>
        <v>4</v>
      </c>
      <c r="G64" s="1">
        <v>4</v>
      </c>
      <c r="H64" s="1" t="s">
        <v>8</v>
      </c>
      <c r="I64" s="4">
        <v>18715</v>
      </c>
      <c r="J64" s="2">
        <v>0.12222222222222223</v>
      </c>
      <c r="K64" s="5">
        <f t="shared" si="0"/>
        <v>1</v>
      </c>
      <c r="L64" s="5">
        <f t="shared" si="2"/>
        <v>2</v>
      </c>
      <c r="M64">
        <f t="shared" si="1"/>
        <v>0</v>
      </c>
      <c r="N64" s="5">
        <f t="shared" si="3"/>
        <v>1</v>
      </c>
    </row>
    <row r="65" spans="1:14" x14ac:dyDescent="0.3">
      <c r="A65" s="3">
        <v>43386</v>
      </c>
      <c r="B65" s="1" t="s">
        <v>26</v>
      </c>
      <c r="C65" s="1">
        <f>COUNTIF($B$2:$B65,$B65)+COUNTIF($E$2:$E65,$B65)</f>
        <v>4</v>
      </c>
      <c r="D65" s="1">
        <v>3</v>
      </c>
      <c r="E65" s="1" t="s">
        <v>6</v>
      </c>
      <c r="F65" s="1">
        <f>COUNTIF($B$2:$B65,$E65)+COUNTIF($E$2:$E65,$E65)</f>
        <v>4</v>
      </c>
      <c r="G65" s="1">
        <v>4</v>
      </c>
      <c r="H65" s="1" t="s">
        <v>32</v>
      </c>
      <c r="I65" s="4">
        <v>21302</v>
      </c>
      <c r="J65" s="2">
        <v>0.14097222222222222</v>
      </c>
      <c r="K65" s="5">
        <f t="shared" si="0"/>
        <v>0</v>
      </c>
      <c r="L65" s="5">
        <f t="shared" si="2"/>
        <v>1</v>
      </c>
      <c r="M65">
        <f t="shared" si="1"/>
        <v>1</v>
      </c>
      <c r="N65" s="5">
        <f t="shared" si="3"/>
        <v>2</v>
      </c>
    </row>
    <row r="66" spans="1:14" x14ac:dyDescent="0.3">
      <c r="A66" s="3">
        <v>43386</v>
      </c>
      <c r="B66" s="1" t="s">
        <v>14</v>
      </c>
      <c r="C66" s="1">
        <f>COUNTIF($B$2:$B66,$B66)+COUNTIF($E$2:$E66,$B66)</f>
        <v>4</v>
      </c>
      <c r="D66" s="1">
        <v>2</v>
      </c>
      <c r="E66" s="1" t="s">
        <v>22</v>
      </c>
      <c r="F66" s="1">
        <f>COUNTIF($B$2:$B66,$E66)+COUNTIF($E$2:$E66,$E66)</f>
        <v>5</v>
      </c>
      <c r="G66" s="1">
        <v>5</v>
      </c>
      <c r="H66" s="1" t="s">
        <v>38</v>
      </c>
      <c r="I66" s="4">
        <v>17208</v>
      </c>
      <c r="J66" s="2">
        <v>0.10694444444444444</v>
      </c>
      <c r="K66" s="5">
        <f t="shared" ref="K66:K129" si="4">1-M66</f>
        <v>0</v>
      </c>
      <c r="L66" s="5">
        <f t="shared" si="2"/>
        <v>0</v>
      </c>
      <c r="M66">
        <f t="shared" ref="M66:M129" si="5">IF(D66=G66,0.5,IF(D66&lt;G66,1,0))</f>
        <v>1</v>
      </c>
      <c r="N66" s="5">
        <f t="shared" si="3"/>
        <v>2</v>
      </c>
    </row>
    <row r="67" spans="1:14" x14ac:dyDescent="0.3">
      <c r="A67" s="3">
        <v>43386</v>
      </c>
      <c r="B67" s="1" t="s">
        <v>33</v>
      </c>
      <c r="C67" s="1">
        <f>COUNTIF($B$2:$B67,$B67)+COUNTIF($E$2:$E67,$B67)</f>
        <v>3</v>
      </c>
      <c r="D67" s="1">
        <v>2</v>
      </c>
      <c r="E67" s="1" t="s">
        <v>23</v>
      </c>
      <c r="F67" s="1">
        <f>COUNTIF($B$2:$B67,$E67)+COUNTIF($E$2:$E67,$E67)</f>
        <v>5</v>
      </c>
      <c r="G67" s="1">
        <v>1</v>
      </c>
      <c r="H67" s="1" t="s">
        <v>38</v>
      </c>
      <c r="I67" s="4">
        <v>17085</v>
      </c>
      <c r="J67" s="2">
        <v>9.9999999999999992E-2</v>
      </c>
      <c r="K67" s="5">
        <f t="shared" si="4"/>
        <v>1</v>
      </c>
      <c r="L67" s="5">
        <f t="shared" ref="L67:L130" si="6">IF(OR($H67="-",$K67=1),$K67*2,IF($K67=0,1,0))</f>
        <v>2</v>
      </c>
      <c r="M67">
        <f t="shared" si="5"/>
        <v>0</v>
      </c>
      <c r="N67" s="5">
        <f t="shared" ref="N67:N130" si="7">IF(OR($H67="-",$M67=1),$M67*2,IF($M67=0,1,0))</f>
        <v>0</v>
      </c>
    </row>
    <row r="68" spans="1:14" x14ac:dyDescent="0.3">
      <c r="A68" s="3">
        <v>43386</v>
      </c>
      <c r="B68" s="1" t="s">
        <v>31</v>
      </c>
      <c r="C68" s="1">
        <f>COUNTIF($B$2:$B68,$B68)+COUNTIF($E$2:$E68,$B68)</f>
        <v>5</v>
      </c>
      <c r="D68" s="1">
        <v>1</v>
      </c>
      <c r="E68" s="1" t="s">
        <v>25</v>
      </c>
      <c r="F68" s="1">
        <f>COUNTIF($B$2:$B68,$E68)+COUNTIF($E$2:$E68,$E68)</f>
        <v>5</v>
      </c>
      <c r="G68" s="1">
        <v>5</v>
      </c>
      <c r="H68" s="1" t="s">
        <v>38</v>
      </c>
      <c r="I68" s="4">
        <v>15355</v>
      </c>
      <c r="J68" s="2">
        <v>0.10347222222222223</v>
      </c>
      <c r="K68" s="5">
        <f t="shared" si="4"/>
        <v>0</v>
      </c>
      <c r="L68" s="5">
        <f t="shared" si="6"/>
        <v>0</v>
      </c>
      <c r="M68">
        <f t="shared" si="5"/>
        <v>1</v>
      </c>
      <c r="N68" s="5">
        <f t="shared" si="7"/>
        <v>2</v>
      </c>
    </row>
    <row r="69" spans="1:14" x14ac:dyDescent="0.3">
      <c r="A69" s="3">
        <v>43386</v>
      </c>
      <c r="B69" s="1" t="s">
        <v>30</v>
      </c>
      <c r="C69" s="1">
        <f>COUNTIF($B$2:$B69,$B69)+COUNTIF($E$2:$E69,$B69)</f>
        <v>6</v>
      </c>
      <c r="D69" s="1">
        <v>1</v>
      </c>
      <c r="E69" s="1" t="s">
        <v>29</v>
      </c>
      <c r="F69" s="1">
        <f>COUNTIF($B$2:$B69,$E69)+COUNTIF($E$2:$E69,$E69)</f>
        <v>5</v>
      </c>
      <c r="G69" s="1">
        <v>0</v>
      </c>
      <c r="H69" s="1" t="s">
        <v>38</v>
      </c>
      <c r="I69" s="4">
        <v>19067</v>
      </c>
      <c r="J69" s="2">
        <v>9.6527777777777768E-2</v>
      </c>
      <c r="K69" s="5">
        <f t="shared" si="4"/>
        <v>1</v>
      </c>
      <c r="L69" s="5">
        <f t="shared" si="6"/>
        <v>2</v>
      </c>
      <c r="M69">
        <f t="shared" si="5"/>
        <v>0</v>
      </c>
      <c r="N69" s="5">
        <f t="shared" si="7"/>
        <v>0</v>
      </c>
    </row>
    <row r="70" spans="1:14" x14ac:dyDescent="0.3">
      <c r="A70" s="3">
        <v>43386</v>
      </c>
      <c r="B70" s="1" t="s">
        <v>20</v>
      </c>
      <c r="C70" s="1">
        <f>COUNTIF($B$2:$B70,$B70)+COUNTIF($E$2:$E70,$B70)</f>
        <v>5</v>
      </c>
      <c r="D70" s="1">
        <v>2</v>
      </c>
      <c r="E70" s="1" t="s">
        <v>36</v>
      </c>
      <c r="F70" s="1">
        <f>COUNTIF($B$2:$B70,$E70)+COUNTIF($E$2:$E70,$E70)</f>
        <v>3</v>
      </c>
      <c r="G70" s="1">
        <v>8</v>
      </c>
      <c r="H70" s="1" t="s">
        <v>38</v>
      </c>
      <c r="I70" s="4">
        <v>19092</v>
      </c>
      <c r="J70" s="2">
        <v>0.10833333333333334</v>
      </c>
      <c r="K70" s="5">
        <f t="shared" si="4"/>
        <v>0</v>
      </c>
      <c r="L70" s="5">
        <f t="shared" si="6"/>
        <v>0</v>
      </c>
      <c r="M70">
        <f t="shared" si="5"/>
        <v>1</v>
      </c>
      <c r="N70" s="5">
        <f t="shared" si="7"/>
        <v>2</v>
      </c>
    </row>
    <row r="71" spans="1:14" x14ac:dyDescent="0.3">
      <c r="A71" s="3">
        <v>43386</v>
      </c>
      <c r="B71" s="1" t="s">
        <v>7</v>
      </c>
      <c r="C71" s="1">
        <f>COUNTIF($B$2:$B71,$B71)+COUNTIF($E$2:$E71,$B71)</f>
        <v>6</v>
      </c>
      <c r="D71" s="1">
        <v>4</v>
      </c>
      <c r="E71" s="1" t="s">
        <v>12</v>
      </c>
      <c r="F71" s="1">
        <f>COUNTIF($B$2:$B71,$E71)+COUNTIF($E$2:$E71,$E71)</f>
        <v>5</v>
      </c>
      <c r="G71" s="1">
        <v>2</v>
      </c>
      <c r="H71" s="1" t="s">
        <v>38</v>
      </c>
      <c r="I71" s="4">
        <v>18506</v>
      </c>
      <c r="J71" s="2">
        <v>9.7916666666666666E-2</v>
      </c>
      <c r="K71" s="5">
        <f t="shared" si="4"/>
        <v>1</v>
      </c>
      <c r="L71" s="5">
        <f t="shared" si="6"/>
        <v>2</v>
      </c>
      <c r="M71">
        <f t="shared" si="5"/>
        <v>0</v>
      </c>
      <c r="N71" s="5">
        <f t="shared" si="7"/>
        <v>0</v>
      </c>
    </row>
    <row r="72" spans="1:14" x14ac:dyDescent="0.3">
      <c r="A72" s="3">
        <v>43387</v>
      </c>
      <c r="B72" s="1" t="s">
        <v>5</v>
      </c>
      <c r="C72" s="1">
        <f>COUNTIF($B$2:$B72,$B72)+COUNTIF($E$2:$E72,$B72)</f>
        <v>6</v>
      </c>
      <c r="D72" s="1">
        <v>2</v>
      </c>
      <c r="E72" s="1" t="s">
        <v>34</v>
      </c>
      <c r="F72" s="1">
        <f>COUNTIF($B$2:$B72,$E72)+COUNTIF($E$2:$E72,$E72)</f>
        <v>3</v>
      </c>
      <c r="G72" s="1">
        <v>3</v>
      </c>
      <c r="H72" s="1" t="s">
        <v>38</v>
      </c>
      <c r="I72" s="4">
        <v>13809</v>
      </c>
      <c r="J72" s="2">
        <v>0.1076388888888889</v>
      </c>
      <c r="K72" s="5">
        <f t="shared" si="4"/>
        <v>0</v>
      </c>
      <c r="L72" s="5">
        <f t="shared" si="6"/>
        <v>0</v>
      </c>
      <c r="M72">
        <f t="shared" si="5"/>
        <v>1</v>
      </c>
      <c r="N72" s="5">
        <f t="shared" si="7"/>
        <v>2</v>
      </c>
    </row>
    <row r="73" spans="1:14" x14ac:dyDescent="0.3">
      <c r="A73" s="3">
        <v>43387</v>
      </c>
      <c r="B73" s="1" t="s">
        <v>4</v>
      </c>
      <c r="C73" s="1">
        <f>COUNTIF($B$2:$B73,$B73)+COUNTIF($E$2:$E73,$B73)</f>
        <v>6</v>
      </c>
      <c r="D73" s="1">
        <v>3</v>
      </c>
      <c r="E73" s="1" t="s">
        <v>28</v>
      </c>
      <c r="F73" s="1">
        <f>COUNTIF($B$2:$B73,$E73)+COUNTIF($E$2:$E73,$E73)</f>
        <v>5</v>
      </c>
      <c r="G73" s="1">
        <v>2</v>
      </c>
      <c r="H73" s="1" t="s">
        <v>38</v>
      </c>
      <c r="I73" s="4">
        <v>16562</v>
      </c>
      <c r="J73" s="2">
        <v>0.10833333333333334</v>
      </c>
      <c r="K73" s="5">
        <f t="shared" si="4"/>
        <v>1</v>
      </c>
      <c r="L73" s="5">
        <f t="shared" si="6"/>
        <v>2</v>
      </c>
      <c r="M73">
        <f t="shared" si="5"/>
        <v>0</v>
      </c>
      <c r="N73" s="5">
        <f t="shared" si="7"/>
        <v>0</v>
      </c>
    </row>
    <row r="74" spans="1:14" x14ac:dyDescent="0.3">
      <c r="A74" s="3">
        <v>43387</v>
      </c>
      <c r="B74" s="1" t="s">
        <v>15</v>
      </c>
      <c r="C74" s="1">
        <f>COUNTIF($B$2:$B74,$B74)+COUNTIF($E$2:$E74,$B74)</f>
        <v>6</v>
      </c>
      <c r="D74" s="1">
        <v>1</v>
      </c>
      <c r="E74" s="1" t="s">
        <v>27</v>
      </c>
      <c r="F74" s="1">
        <f>COUNTIF($B$2:$B74,$E74)+COUNTIF($E$2:$E74,$E74)</f>
        <v>5</v>
      </c>
      <c r="G74" s="1">
        <v>3</v>
      </c>
      <c r="H74" s="1" t="s">
        <v>38</v>
      </c>
      <c r="I74" s="4">
        <v>15321</v>
      </c>
      <c r="J74" s="2">
        <v>0.10625</v>
      </c>
      <c r="K74" s="5">
        <f t="shared" si="4"/>
        <v>0</v>
      </c>
      <c r="L74" s="5">
        <f t="shared" si="6"/>
        <v>0</v>
      </c>
      <c r="M74">
        <f t="shared" si="5"/>
        <v>1</v>
      </c>
      <c r="N74" s="5">
        <f t="shared" si="7"/>
        <v>2</v>
      </c>
    </row>
    <row r="75" spans="1:14" x14ac:dyDescent="0.3">
      <c r="A75" s="3">
        <v>43388</v>
      </c>
      <c r="B75" s="1" t="s">
        <v>21</v>
      </c>
      <c r="C75" s="1">
        <f>COUNTIF($B$2:$B75,$B75)+COUNTIF($E$2:$E75,$B75)</f>
        <v>6</v>
      </c>
      <c r="D75" s="1">
        <v>3</v>
      </c>
      <c r="E75" s="1" t="s">
        <v>6</v>
      </c>
      <c r="F75" s="1">
        <f>COUNTIF($B$2:$B75,$E75)+COUNTIF($E$2:$E75,$E75)</f>
        <v>5</v>
      </c>
      <c r="G75" s="1">
        <v>7</v>
      </c>
      <c r="H75" s="1" t="s">
        <v>38</v>
      </c>
      <c r="I75" s="4">
        <v>20323</v>
      </c>
      <c r="J75" s="2">
        <v>0.1111111111111111</v>
      </c>
      <c r="K75" s="5">
        <f t="shared" si="4"/>
        <v>0</v>
      </c>
      <c r="L75" s="5">
        <f t="shared" si="6"/>
        <v>0</v>
      </c>
      <c r="M75">
        <f t="shared" si="5"/>
        <v>1</v>
      </c>
      <c r="N75" s="5">
        <f t="shared" si="7"/>
        <v>2</v>
      </c>
    </row>
    <row r="76" spans="1:14" x14ac:dyDescent="0.3">
      <c r="A76" s="3">
        <v>43388</v>
      </c>
      <c r="B76" s="1" t="s">
        <v>16</v>
      </c>
      <c r="C76" s="1">
        <f>COUNTIF($B$2:$B76,$B76)+COUNTIF($E$2:$E76,$B76)</f>
        <v>5</v>
      </c>
      <c r="D76" s="1">
        <v>2</v>
      </c>
      <c r="E76" s="1" t="s">
        <v>22</v>
      </c>
      <c r="F76" s="1">
        <f>COUNTIF($B$2:$B76,$E76)+COUNTIF($E$2:$E76,$E76)</f>
        <v>6</v>
      </c>
      <c r="G76" s="1">
        <v>4</v>
      </c>
      <c r="H76" s="1" t="s">
        <v>38</v>
      </c>
      <c r="I76" s="4">
        <v>17165</v>
      </c>
      <c r="J76" s="2">
        <v>0.10555555555555556</v>
      </c>
      <c r="K76" s="5">
        <f t="shared" si="4"/>
        <v>0</v>
      </c>
      <c r="L76" s="5">
        <f t="shared" si="6"/>
        <v>0</v>
      </c>
      <c r="M76">
        <f t="shared" si="5"/>
        <v>1</v>
      </c>
      <c r="N76" s="5">
        <f t="shared" si="7"/>
        <v>2</v>
      </c>
    </row>
    <row r="77" spans="1:14" x14ac:dyDescent="0.3">
      <c r="A77" s="3">
        <v>43388</v>
      </c>
      <c r="B77" s="1" t="s">
        <v>19</v>
      </c>
      <c r="C77" s="1">
        <f>COUNTIF($B$2:$B77,$B77)+COUNTIF($E$2:$E77,$B77)</f>
        <v>5</v>
      </c>
      <c r="D77" s="1">
        <v>1</v>
      </c>
      <c r="E77" s="1" t="s">
        <v>25</v>
      </c>
      <c r="F77" s="1">
        <f>COUNTIF($B$2:$B77,$E77)+COUNTIF($E$2:$E77,$E77)</f>
        <v>6</v>
      </c>
      <c r="G77" s="1">
        <v>4</v>
      </c>
      <c r="H77" s="1" t="s">
        <v>38</v>
      </c>
      <c r="I77" s="4">
        <v>12358</v>
      </c>
      <c r="J77" s="2">
        <v>0.10416666666666667</v>
      </c>
      <c r="K77" s="5">
        <f t="shared" si="4"/>
        <v>0</v>
      </c>
      <c r="L77" s="5">
        <f t="shared" si="6"/>
        <v>0</v>
      </c>
      <c r="M77">
        <f t="shared" si="5"/>
        <v>1</v>
      </c>
      <c r="N77" s="5">
        <f t="shared" si="7"/>
        <v>2</v>
      </c>
    </row>
    <row r="78" spans="1:14" x14ac:dyDescent="0.3">
      <c r="A78" s="3">
        <v>43388</v>
      </c>
      <c r="B78" s="1" t="s">
        <v>31</v>
      </c>
      <c r="C78" s="1">
        <f>COUNTIF($B$2:$B78,$B78)+COUNTIF($E$2:$E78,$B78)</f>
        <v>6</v>
      </c>
      <c r="D78" s="1">
        <v>1</v>
      </c>
      <c r="E78" s="1" t="s">
        <v>7</v>
      </c>
      <c r="F78" s="1">
        <f>COUNTIF($B$2:$B78,$E78)+COUNTIF($E$2:$E78,$E78)</f>
        <v>7</v>
      </c>
      <c r="G78" s="1">
        <v>4</v>
      </c>
      <c r="H78" s="1" t="s">
        <v>38</v>
      </c>
      <c r="I78" s="4">
        <v>19429</v>
      </c>
      <c r="J78" s="2">
        <v>0.10069444444444443</v>
      </c>
      <c r="K78" s="5">
        <f t="shared" si="4"/>
        <v>0</v>
      </c>
      <c r="L78" s="5">
        <f t="shared" si="6"/>
        <v>0</v>
      </c>
      <c r="M78">
        <f t="shared" si="5"/>
        <v>1</v>
      </c>
      <c r="N78" s="5">
        <f t="shared" si="7"/>
        <v>2</v>
      </c>
    </row>
    <row r="79" spans="1:14" x14ac:dyDescent="0.3">
      <c r="A79" s="3">
        <v>43389</v>
      </c>
      <c r="B79" s="1" t="s">
        <v>18</v>
      </c>
      <c r="C79" s="1">
        <f>COUNTIF($B$2:$B79,$B79)+COUNTIF($E$2:$E79,$B79)</f>
        <v>5</v>
      </c>
      <c r="D79" s="1">
        <v>1</v>
      </c>
      <c r="E79" s="1" t="s">
        <v>16</v>
      </c>
      <c r="F79" s="1">
        <f>COUNTIF($B$2:$B79,$E79)+COUNTIF($E$2:$E79,$E79)</f>
        <v>6</v>
      </c>
      <c r="G79" s="1">
        <v>2</v>
      </c>
      <c r="H79" s="1" t="s">
        <v>38</v>
      </c>
      <c r="I79" s="4">
        <v>18795</v>
      </c>
      <c r="J79" s="2">
        <v>0.1076388888888889</v>
      </c>
      <c r="K79" s="5">
        <f t="shared" si="4"/>
        <v>0</v>
      </c>
      <c r="L79" s="5">
        <f t="shared" si="6"/>
        <v>0</v>
      </c>
      <c r="M79">
        <f t="shared" si="5"/>
        <v>1</v>
      </c>
      <c r="N79" s="5">
        <f t="shared" si="7"/>
        <v>2</v>
      </c>
    </row>
    <row r="80" spans="1:14" x14ac:dyDescent="0.3">
      <c r="A80" s="3">
        <v>43389</v>
      </c>
      <c r="B80" s="1" t="s">
        <v>19</v>
      </c>
      <c r="C80" s="1">
        <f>COUNTIF($B$2:$B80,$B80)+COUNTIF($E$2:$E80,$B80)</f>
        <v>6</v>
      </c>
      <c r="D80" s="1">
        <v>0</v>
      </c>
      <c r="E80" s="1" t="s">
        <v>34</v>
      </c>
      <c r="F80" s="1">
        <f>COUNTIF($B$2:$B80,$E80)+COUNTIF($E$2:$E80,$E80)</f>
        <v>4</v>
      </c>
      <c r="G80" s="1">
        <v>3</v>
      </c>
      <c r="H80" s="1" t="s">
        <v>38</v>
      </c>
      <c r="I80" s="4">
        <v>12808</v>
      </c>
      <c r="J80" s="2">
        <v>0.10625</v>
      </c>
      <c r="K80" s="5">
        <f t="shared" si="4"/>
        <v>0</v>
      </c>
      <c r="L80" s="5">
        <f t="shared" si="6"/>
        <v>0</v>
      </c>
      <c r="M80">
        <f t="shared" si="5"/>
        <v>1</v>
      </c>
      <c r="N80" s="5">
        <f t="shared" si="7"/>
        <v>2</v>
      </c>
    </row>
    <row r="81" spans="1:14" x14ac:dyDescent="0.3">
      <c r="A81" s="3">
        <v>43389</v>
      </c>
      <c r="B81" s="1" t="s">
        <v>17</v>
      </c>
      <c r="C81" s="1">
        <f>COUNTIF($B$2:$B81,$B81)+COUNTIF($E$2:$E81,$B81)</f>
        <v>6</v>
      </c>
      <c r="D81" s="1">
        <v>2</v>
      </c>
      <c r="E81" s="1" t="s">
        <v>23</v>
      </c>
      <c r="F81" s="1">
        <f>COUNTIF($B$2:$B81,$E81)+COUNTIF($E$2:$E81,$E81)</f>
        <v>6</v>
      </c>
      <c r="G81" s="1">
        <v>3</v>
      </c>
      <c r="H81" s="1" t="s">
        <v>32</v>
      </c>
      <c r="I81" s="4">
        <v>17251</v>
      </c>
      <c r="J81" s="2">
        <v>0.11319444444444444</v>
      </c>
      <c r="K81" s="5">
        <f t="shared" si="4"/>
        <v>0</v>
      </c>
      <c r="L81" s="5">
        <f t="shared" si="6"/>
        <v>1</v>
      </c>
      <c r="M81">
        <f t="shared" si="5"/>
        <v>1</v>
      </c>
      <c r="N81" s="5">
        <f t="shared" si="7"/>
        <v>2</v>
      </c>
    </row>
    <row r="82" spans="1:14" x14ac:dyDescent="0.3">
      <c r="A82" s="3">
        <v>43389</v>
      </c>
      <c r="B82" s="1" t="s">
        <v>35</v>
      </c>
      <c r="C82" s="1">
        <f>COUNTIF($B$2:$B82,$B82)+COUNTIF($E$2:$E82,$B82)</f>
        <v>4</v>
      </c>
      <c r="D82" s="1">
        <v>5</v>
      </c>
      <c r="E82" s="1" t="s">
        <v>29</v>
      </c>
      <c r="F82" s="1">
        <f>COUNTIF($B$2:$B82,$E82)+COUNTIF($E$2:$E82,$E82)</f>
        <v>6</v>
      </c>
      <c r="G82" s="1">
        <v>6</v>
      </c>
      <c r="H82" s="1" t="s">
        <v>32</v>
      </c>
      <c r="I82" s="4">
        <v>19038</v>
      </c>
      <c r="J82" s="2">
        <v>0.11666666666666665</v>
      </c>
      <c r="K82" s="5">
        <f t="shared" si="4"/>
        <v>0</v>
      </c>
      <c r="L82" s="5">
        <f t="shared" si="6"/>
        <v>1</v>
      </c>
      <c r="M82">
        <f t="shared" si="5"/>
        <v>1</v>
      </c>
      <c r="N82" s="5">
        <f t="shared" si="7"/>
        <v>2</v>
      </c>
    </row>
    <row r="83" spans="1:14" x14ac:dyDescent="0.3">
      <c r="A83" s="3">
        <v>43389</v>
      </c>
      <c r="B83" s="1" t="s">
        <v>10</v>
      </c>
      <c r="C83" s="1">
        <f>COUNTIF($B$2:$B83,$B83)+COUNTIF($E$2:$E83,$B83)</f>
        <v>6</v>
      </c>
      <c r="D83" s="1">
        <v>3</v>
      </c>
      <c r="E83" s="1" t="s">
        <v>26</v>
      </c>
      <c r="F83" s="1">
        <f>COUNTIF($B$2:$B83,$E83)+COUNTIF($E$2:$E83,$E83)</f>
        <v>5</v>
      </c>
      <c r="G83" s="1">
        <v>2</v>
      </c>
      <c r="H83" s="1" t="s">
        <v>8</v>
      </c>
      <c r="I83" s="4">
        <v>18492</v>
      </c>
      <c r="J83" s="2">
        <v>9.9999999999999992E-2</v>
      </c>
      <c r="K83" s="5">
        <f t="shared" si="4"/>
        <v>1</v>
      </c>
      <c r="L83" s="5">
        <f t="shared" si="6"/>
        <v>2</v>
      </c>
      <c r="M83">
        <f t="shared" si="5"/>
        <v>0</v>
      </c>
      <c r="N83" s="5">
        <f t="shared" si="7"/>
        <v>1</v>
      </c>
    </row>
    <row r="84" spans="1:14" x14ac:dyDescent="0.3">
      <c r="A84" s="3">
        <v>43389</v>
      </c>
      <c r="B84" s="1" t="s">
        <v>15</v>
      </c>
      <c r="C84" s="1">
        <f>COUNTIF($B$2:$B84,$B84)+COUNTIF($E$2:$E84,$B84)</f>
        <v>7</v>
      </c>
      <c r="D84" s="1">
        <v>2</v>
      </c>
      <c r="E84" s="1" t="s">
        <v>36</v>
      </c>
      <c r="F84" s="1">
        <f>COUNTIF($B$2:$B84,$E84)+COUNTIF($E$2:$E84,$E84)</f>
        <v>4</v>
      </c>
      <c r="G84" s="1">
        <v>4</v>
      </c>
      <c r="H84" s="1" t="s">
        <v>38</v>
      </c>
      <c r="I84" s="4">
        <v>19092</v>
      </c>
      <c r="J84" s="2">
        <v>0.10902777777777778</v>
      </c>
      <c r="K84" s="5">
        <f t="shared" si="4"/>
        <v>0</v>
      </c>
      <c r="L84" s="5">
        <f t="shared" si="6"/>
        <v>0</v>
      </c>
      <c r="M84">
        <f t="shared" si="5"/>
        <v>1</v>
      </c>
      <c r="N84" s="5">
        <f t="shared" si="7"/>
        <v>2</v>
      </c>
    </row>
    <row r="85" spans="1:14" x14ac:dyDescent="0.3">
      <c r="A85" s="3">
        <v>43389</v>
      </c>
      <c r="B85" s="1" t="s">
        <v>13</v>
      </c>
      <c r="C85" s="1">
        <f>COUNTIF($B$2:$B85,$B85)+COUNTIF($E$2:$E85,$B85)</f>
        <v>6</v>
      </c>
      <c r="D85" s="1">
        <v>1</v>
      </c>
      <c r="E85" s="1" t="s">
        <v>30</v>
      </c>
      <c r="F85" s="1">
        <f>COUNTIF($B$2:$B85,$E85)+COUNTIF($E$2:$E85,$E85)</f>
        <v>7</v>
      </c>
      <c r="G85" s="1">
        <v>4</v>
      </c>
      <c r="H85" s="1" t="s">
        <v>38</v>
      </c>
      <c r="I85" s="4">
        <v>18321</v>
      </c>
      <c r="J85" s="2">
        <v>0.10972222222222222</v>
      </c>
      <c r="K85" s="5">
        <f t="shared" si="4"/>
        <v>0</v>
      </c>
      <c r="L85" s="5">
        <f t="shared" si="6"/>
        <v>0</v>
      </c>
      <c r="M85">
        <f t="shared" si="5"/>
        <v>1</v>
      </c>
      <c r="N85" s="5">
        <f t="shared" si="7"/>
        <v>2</v>
      </c>
    </row>
    <row r="86" spans="1:14" x14ac:dyDescent="0.3">
      <c r="A86" s="3">
        <v>43389</v>
      </c>
      <c r="B86" s="1" t="s">
        <v>33</v>
      </c>
      <c r="C86" s="1">
        <f>COUNTIF($B$2:$B86,$B86)+COUNTIF($E$2:$E86,$B86)</f>
        <v>4</v>
      </c>
      <c r="D86" s="1">
        <v>5</v>
      </c>
      <c r="E86" s="1" t="s">
        <v>27</v>
      </c>
      <c r="F86" s="1">
        <f>COUNTIF($B$2:$B86,$E86)+COUNTIF($E$2:$E86,$E86)</f>
        <v>6</v>
      </c>
      <c r="G86" s="1">
        <v>4</v>
      </c>
      <c r="H86" s="1" t="s">
        <v>8</v>
      </c>
      <c r="I86" s="4">
        <v>15321</v>
      </c>
      <c r="J86" s="2">
        <v>0.10347222222222223</v>
      </c>
      <c r="K86" s="5">
        <f t="shared" si="4"/>
        <v>1</v>
      </c>
      <c r="L86" s="5">
        <f t="shared" si="6"/>
        <v>2</v>
      </c>
      <c r="M86">
        <f t="shared" si="5"/>
        <v>0</v>
      </c>
      <c r="N86" s="5">
        <f t="shared" si="7"/>
        <v>1</v>
      </c>
    </row>
    <row r="87" spans="1:14" x14ac:dyDescent="0.3">
      <c r="A87" s="3">
        <v>43390</v>
      </c>
      <c r="B87" s="1" t="s">
        <v>14</v>
      </c>
      <c r="C87" s="1">
        <f>COUNTIF($B$2:$B87,$B87)+COUNTIF($E$2:$E87,$B87)</f>
        <v>5</v>
      </c>
      <c r="D87" s="1">
        <v>1</v>
      </c>
      <c r="E87" s="1" t="s">
        <v>4</v>
      </c>
      <c r="F87" s="1">
        <f>COUNTIF($B$2:$B87,$E87)+COUNTIF($E$2:$E87,$E87)</f>
        <v>7</v>
      </c>
      <c r="G87" s="1">
        <v>4</v>
      </c>
      <c r="H87" s="1" t="s">
        <v>38</v>
      </c>
      <c r="I87" s="4">
        <v>16909</v>
      </c>
      <c r="J87" s="2">
        <v>0.10416666666666667</v>
      </c>
      <c r="K87" s="5">
        <f t="shared" si="4"/>
        <v>0</v>
      </c>
      <c r="L87" s="5">
        <f t="shared" si="6"/>
        <v>0</v>
      </c>
      <c r="M87">
        <f t="shared" si="5"/>
        <v>1</v>
      </c>
      <c r="N87" s="5">
        <f t="shared" si="7"/>
        <v>2</v>
      </c>
    </row>
    <row r="88" spans="1:14" x14ac:dyDescent="0.3">
      <c r="A88" s="3">
        <v>43390</v>
      </c>
      <c r="B88" s="1" t="s">
        <v>11</v>
      </c>
      <c r="C88" s="1">
        <f>COUNTIF($B$2:$B88,$B88)+COUNTIF($E$2:$E88,$B88)</f>
        <v>6</v>
      </c>
      <c r="D88" s="1">
        <v>2</v>
      </c>
      <c r="E88" s="1" t="s">
        <v>9</v>
      </c>
      <c r="F88" s="1">
        <f>COUNTIF($B$2:$B88,$E88)+COUNTIF($E$2:$E88,$E88)</f>
        <v>6</v>
      </c>
      <c r="G88" s="1">
        <v>5</v>
      </c>
      <c r="H88" s="1" t="s">
        <v>38</v>
      </c>
      <c r="I88" s="4">
        <v>17641</v>
      </c>
      <c r="J88" s="2">
        <v>0.10069444444444443</v>
      </c>
      <c r="K88" s="5">
        <f t="shared" si="4"/>
        <v>0</v>
      </c>
      <c r="L88" s="5">
        <f t="shared" si="6"/>
        <v>0</v>
      </c>
      <c r="M88">
        <f t="shared" si="5"/>
        <v>1</v>
      </c>
      <c r="N88" s="5">
        <f t="shared" si="7"/>
        <v>2</v>
      </c>
    </row>
    <row r="89" spans="1:14" x14ac:dyDescent="0.3">
      <c r="A89" s="3">
        <v>43390</v>
      </c>
      <c r="B89" s="1" t="s">
        <v>28</v>
      </c>
      <c r="C89" s="1">
        <f>COUNTIF($B$2:$B89,$B89)+COUNTIF($E$2:$E89,$B89)</f>
        <v>6</v>
      </c>
      <c r="D89" s="1">
        <v>2</v>
      </c>
      <c r="E89" s="1" t="s">
        <v>6</v>
      </c>
      <c r="F89" s="1">
        <f>COUNTIF($B$2:$B89,$E89)+COUNTIF($E$2:$E89,$E89)</f>
        <v>6</v>
      </c>
      <c r="G89" s="1">
        <v>3</v>
      </c>
      <c r="H89" s="1" t="s">
        <v>38</v>
      </c>
      <c r="I89" s="4">
        <v>20137</v>
      </c>
      <c r="J89" s="2">
        <v>9.8611111111111108E-2</v>
      </c>
      <c r="K89" s="5">
        <f t="shared" si="4"/>
        <v>0</v>
      </c>
      <c r="L89" s="5">
        <f t="shared" si="6"/>
        <v>0</v>
      </c>
      <c r="M89">
        <f t="shared" si="5"/>
        <v>1</v>
      </c>
      <c r="N89" s="5">
        <f t="shared" si="7"/>
        <v>2</v>
      </c>
    </row>
    <row r="90" spans="1:14" x14ac:dyDescent="0.3">
      <c r="A90" s="3">
        <v>43390</v>
      </c>
      <c r="B90" s="1" t="s">
        <v>23</v>
      </c>
      <c r="C90" s="1">
        <f>COUNTIF($B$2:$B90,$B90)+COUNTIF($E$2:$E90,$B90)</f>
        <v>7</v>
      </c>
      <c r="D90" s="1">
        <v>3</v>
      </c>
      <c r="E90" s="1" t="s">
        <v>12</v>
      </c>
      <c r="F90" s="1">
        <f>COUNTIF($B$2:$B90,$E90)+COUNTIF($E$2:$E90,$E90)</f>
        <v>6</v>
      </c>
      <c r="G90" s="1">
        <v>4</v>
      </c>
      <c r="H90" s="1" t="s">
        <v>8</v>
      </c>
      <c r="I90" s="4">
        <v>18506</v>
      </c>
      <c r="J90" s="2">
        <v>0.10694444444444444</v>
      </c>
      <c r="K90" s="5">
        <f t="shared" si="4"/>
        <v>0</v>
      </c>
      <c r="L90" s="5">
        <f t="shared" si="6"/>
        <v>1</v>
      </c>
      <c r="M90">
        <f t="shared" si="5"/>
        <v>1</v>
      </c>
      <c r="N90" s="5">
        <f t="shared" si="7"/>
        <v>2</v>
      </c>
    </row>
    <row r="91" spans="1:14" x14ac:dyDescent="0.3">
      <c r="A91" s="3">
        <v>43391</v>
      </c>
      <c r="B91" s="1" t="s">
        <v>29</v>
      </c>
      <c r="C91" s="1">
        <f>COUNTIF($B$2:$B91,$B91)+COUNTIF($E$2:$E91,$B91)</f>
        <v>7</v>
      </c>
      <c r="D91" s="1">
        <v>3</v>
      </c>
      <c r="E91" s="1" t="s">
        <v>20</v>
      </c>
      <c r="F91" s="1">
        <f>COUNTIF($B$2:$B91,$E91)+COUNTIF($E$2:$E91,$E91)</f>
        <v>6</v>
      </c>
      <c r="G91" s="1">
        <v>6</v>
      </c>
      <c r="H91" s="1" t="s">
        <v>38</v>
      </c>
      <c r="I91" s="4">
        <v>13492</v>
      </c>
      <c r="J91" s="2">
        <v>9.7222222222222224E-2</v>
      </c>
      <c r="K91" s="5">
        <f t="shared" si="4"/>
        <v>0</v>
      </c>
      <c r="L91" s="5">
        <f t="shared" si="6"/>
        <v>0</v>
      </c>
      <c r="M91">
        <f t="shared" si="5"/>
        <v>1</v>
      </c>
      <c r="N91" s="5">
        <f t="shared" si="7"/>
        <v>2</v>
      </c>
    </row>
    <row r="92" spans="1:14" x14ac:dyDescent="0.3">
      <c r="A92" s="3">
        <v>43391</v>
      </c>
      <c r="B92" s="1" t="s">
        <v>18</v>
      </c>
      <c r="C92" s="1">
        <f>COUNTIF($B$2:$B92,$B92)+COUNTIF($E$2:$E92,$B92)</f>
        <v>6</v>
      </c>
      <c r="D92" s="1">
        <v>4</v>
      </c>
      <c r="E92" s="1" t="s">
        <v>24</v>
      </c>
      <c r="F92" s="1">
        <f>COUNTIF($B$2:$B92,$E92)+COUNTIF($E$2:$E92,$E92)</f>
        <v>6</v>
      </c>
      <c r="G92" s="1">
        <v>1</v>
      </c>
      <c r="H92" s="1" t="s">
        <v>38</v>
      </c>
      <c r="I92" s="4">
        <v>21210</v>
      </c>
      <c r="J92" s="2">
        <v>0.10486111111111111</v>
      </c>
      <c r="K92" s="5">
        <f t="shared" si="4"/>
        <v>1</v>
      </c>
      <c r="L92" s="5">
        <f t="shared" si="6"/>
        <v>2</v>
      </c>
      <c r="M92">
        <f t="shared" si="5"/>
        <v>0</v>
      </c>
      <c r="N92" s="5">
        <f t="shared" si="7"/>
        <v>0</v>
      </c>
    </row>
    <row r="93" spans="1:14" x14ac:dyDescent="0.3">
      <c r="A93" s="3">
        <v>43391</v>
      </c>
      <c r="B93" s="1" t="s">
        <v>11</v>
      </c>
      <c r="C93" s="1">
        <f>COUNTIF($B$2:$B93,$B93)+COUNTIF($E$2:$E93,$B93)</f>
        <v>7</v>
      </c>
      <c r="D93" s="1">
        <v>2</v>
      </c>
      <c r="E93" s="1" t="s">
        <v>33</v>
      </c>
      <c r="F93" s="1">
        <f>COUNTIF($B$2:$B93,$E93)+COUNTIF($E$2:$E93,$E93)</f>
        <v>5</v>
      </c>
      <c r="G93" s="1">
        <v>3</v>
      </c>
      <c r="H93" s="1" t="s">
        <v>8</v>
      </c>
      <c r="I93" s="4">
        <v>18347</v>
      </c>
      <c r="J93" s="2">
        <v>0.1013888888888889</v>
      </c>
      <c r="K93" s="5">
        <f t="shared" si="4"/>
        <v>0</v>
      </c>
      <c r="L93" s="5">
        <f t="shared" si="6"/>
        <v>1</v>
      </c>
      <c r="M93">
        <f t="shared" si="5"/>
        <v>1</v>
      </c>
      <c r="N93" s="5">
        <f t="shared" si="7"/>
        <v>2</v>
      </c>
    </row>
    <row r="94" spans="1:14" x14ac:dyDescent="0.3">
      <c r="A94" s="3">
        <v>43391</v>
      </c>
      <c r="B94" s="1" t="s">
        <v>14</v>
      </c>
      <c r="C94" s="1">
        <f>COUNTIF($B$2:$B94,$B94)+COUNTIF($E$2:$E94,$B94)</f>
        <v>6</v>
      </c>
      <c r="D94" s="1">
        <v>7</v>
      </c>
      <c r="E94" s="1" t="s">
        <v>31</v>
      </c>
      <c r="F94" s="1">
        <f>COUNTIF($B$2:$B94,$E94)+COUNTIF($E$2:$E94,$E94)</f>
        <v>7</v>
      </c>
      <c r="G94" s="1">
        <v>2</v>
      </c>
      <c r="H94" s="1" t="s">
        <v>38</v>
      </c>
      <c r="I94" s="4">
        <v>18230</v>
      </c>
      <c r="J94" s="2">
        <v>0.10694444444444444</v>
      </c>
      <c r="K94" s="5">
        <f t="shared" si="4"/>
        <v>1</v>
      </c>
      <c r="L94" s="5">
        <f t="shared" si="6"/>
        <v>2</v>
      </c>
      <c r="M94">
        <f t="shared" si="5"/>
        <v>0</v>
      </c>
      <c r="N94" s="5">
        <f t="shared" si="7"/>
        <v>0</v>
      </c>
    </row>
    <row r="95" spans="1:14" x14ac:dyDescent="0.3">
      <c r="A95" s="3">
        <v>43391</v>
      </c>
      <c r="B95" s="1" t="s">
        <v>17</v>
      </c>
      <c r="C95" s="1">
        <f>COUNTIF($B$2:$B95,$B95)+COUNTIF($E$2:$E95,$B95)</f>
        <v>7</v>
      </c>
      <c r="D95" s="1">
        <v>5</v>
      </c>
      <c r="E95" s="1" t="s">
        <v>34</v>
      </c>
      <c r="F95" s="1">
        <f>COUNTIF($B$2:$B95,$E95)+COUNTIF($E$2:$E95,$E95)</f>
        <v>5</v>
      </c>
      <c r="G95" s="1">
        <v>3</v>
      </c>
      <c r="H95" s="1" t="s">
        <v>38</v>
      </c>
      <c r="I95" s="4">
        <v>13374</v>
      </c>
      <c r="J95" s="2">
        <v>0.11180555555555556</v>
      </c>
      <c r="K95" s="5">
        <f t="shared" si="4"/>
        <v>1</v>
      </c>
      <c r="L95" s="5">
        <f t="shared" si="6"/>
        <v>2</v>
      </c>
      <c r="M95">
        <f t="shared" si="5"/>
        <v>0</v>
      </c>
      <c r="N95" s="5">
        <f t="shared" si="7"/>
        <v>0</v>
      </c>
    </row>
    <row r="96" spans="1:14" x14ac:dyDescent="0.3">
      <c r="A96" s="3">
        <v>43391</v>
      </c>
      <c r="B96" s="1" t="s">
        <v>13</v>
      </c>
      <c r="C96" s="1">
        <f>COUNTIF($B$2:$B96,$B96)+COUNTIF($E$2:$E96,$B96)</f>
        <v>7</v>
      </c>
      <c r="D96" s="1">
        <v>1</v>
      </c>
      <c r="E96" s="1" t="s">
        <v>5</v>
      </c>
      <c r="F96" s="1">
        <f>COUNTIF($B$2:$B96,$E96)+COUNTIF($E$2:$E96,$E96)</f>
        <v>7</v>
      </c>
      <c r="G96" s="1">
        <v>5</v>
      </c>
      <c r="H96" s="1" t="s">
        <v>38</v>
      </c>
      <c r="I96" s="4">
        <v>17389</v>
      </c>
      <c r="J96" s="2">
        <v>0.10625</v>
      </c>
      <c r="K96" s="5">
        <f t="shared" si="4"/>
        <v>0</v>
      </c>
      <c r="L96" s="5">
        <f t="shared" si="6"/>
        <v>0</v>
      </c>
      <c r="M96">
        <f t="shared" si="5"/>
        <v>1</v>
      </c>
      <c r="N96" s="5">
        <f t="shared" si="7"/>
        <v>2</v>
      </c>
    </row>
    <row r="97" spans="1:14" x14ac:dyDescent="0.3">
      <c r="A97" s="3">
        <v>43391</v>
      </c>
      <c r="B97" s="1" t="s">
        <v>21</v>
      </c>
      <c r="C97" s="1">
        <f>COUNTIF($B$2:$B97,$B97)+COUNTIF($E$2:$E97,$B97)</f>
        <v>7</v>
      </c>
      <c r="D97" s="1">
        <v>1</v>
      </c>
      <c r="E97" s="1" t="s">
        <v>36</v>
      </c>
      <c r="F97" s="1">
        <f>COUNTIF($B$2:$B97,$E97)+COUNTIF($E$2:$E97,$E97)</f>
        <v>5</v>
      </c>
      <c r="G97" s="1">
        <v>3</v>
      </c>
      <c r="H97" s="1" t="s">
        <v>38</v>
      </c>
      <c r="I97" s="4">
        <v>19092</v>
      </c>
      <c r="J97" s="2">
        <v>0.11319444444444444</v>
      </c>
      <c r="K97" s="5">
        <f t="shared" si="4"/>
        <v>0</v>
      </c>
      <c r="L97" s="5">
        <f t="shared" si="6"/>
        <v>0</v>
      </c>
      <c r="M97">
        <f t="shared" si="5"/>
        <v>1</v>
      </c>
      <c r="N97" s="5">
        <f t="shared" si="7"/>
        <v>2</v>
      </c>
    </row>
    <row r="98" spans="1:14" x14ac:dyDescent="0.3">
      <c r="A98" s="3">
        <v>43391</v>
      </c>
      <c r="B98" s="1" t="s">
        <v>26</v>
      </c>
      <c r="C98" s="1">
        <f>COUNTIF($B$2:$B98,$B98)+COUNTIF($E$2:$E98,$B98)</f>
        <v>6</v>
      </c>
      <c r="D98" s="1">
        <v>3</v>
      </c>
      <c r="E98" s="1" t="s">
        <v>7</v>
      </c>
      <c r="F98" s="1">
        <f>COUNTIF($B$2:$B98,$E98)+COUNTIF($E$2:$E98,$E98)</f>
        <v>8</v>
      </c>
      <c r="G98" s="1">
        <v>0</v>
      </c>
      <c r="H98" s="1" t="s">
        <v>38</v>
      </c>
      <c r="I98" s="4">
        <v>19483</v>
      </c>
      <c r="J98" s="2">
        <v>0.10277777777777779</v>
      </c>
      <c r="K98" s="5">
        <f t="shared" si="4"/>
        <v>1</v>
      </c>
      <c r="L98" s="5">
        <f t="shared" si="6"/>
        <v>2</v>
      </c>
      <c r="M98">
        <f t="shared" si="5"/>
        <v>0</v>
      </c>
      <c r="N98" s="5">
        <f t="shared" si="7"/>
        <v>0</v>
      </c>
    </row>
    <row r="99" spans="1:14" x14ac:dyDescent="0.3">
      <c r="A99" s="3">
        <v>43391</v>
      </c>
      <c r="B99" s="1" t="s">
        <v>10</v>
      </c>
      <c r="C99" s="1">
        <f>COUNTIF($B$2:$B99,$B99)+COUNTIF($E$2:$E99,$B99)</f>
        <v>7</v>
      </c>
      <c r="D99" s="1">
        <v>1</v>
      </c>
      <c r="E99" s="1" t="s">
        <v>27</v>
      </c>
      <c r="F99" s="1">
        <f>COUNTIF($B$2:$B99,$E99)+COUNTIF($E$2:$E99,$E99)</f>
        <v>7</v>
      </c>
      <c r="G99" s="1">
        <v>4</v>
      </c>
      <c r="H99" s="1" t="s">
        <v>38</v>
      </c>
      <c r="I99" s="4">
        <v>15321</v>
      </c>
      <c r="J99" s="2">
        <v>0.10555555555555556</v>
      </c>
      <c r="K99" s="5">
        <f t="shared" si="4"/>
        <v>0</v>
      </c>
      <c r="L99" s="5">
        <f t="shared" si="6"/>
        <v>0</v>
      </c>
      <c r="M99">
        <f t="shared" si="5"/>
        <v>1</v>
      </c>
      <c r="N99" s="5">
        <f t="shared" si="7"/>
        <v>2</v>
      </c>
    </row>
    <row r="100" spans="1:14" x14ac:dyDescent="0.3">
      <c r="A100" s="3">
        <v>43392</v>
      </c>
      <c r="B100" s="1" t="s">
        <v>22</v>
      </c>
      <c r="C100" s="1">
        <f>COUNTIF($B$2:$B100,$B100)+COUNTIF($E$2:$E100,$B100)</f>
        <v>7</v>
      </c>
      <c r="D100" s="1">
        <v>5</v>
      </c>
      <c r="E100" s="1" t="s">
        <v>9</v>
      </c>
      <c r="F100" s="1">
        <f>COUNTIF($B$2:$B100,$E100)+COUNTIF($E$2:$E100,$E100)</f>
        <v>7</v>
      </c>
      <c r="G100" s="1">
        <v>3</v>
      </c>
      <c r="H100" s="1" t="s">
        <v>38</v>
      </c>
      <c r="I100" s="4">
        <v>18725</v>
      </c>
      <c r="J100" s="2">
        <v>0.10833333333333334</v>
      </c>
      <c r="K100" s="5">
        <f t="shared" si="4"/>
        <v>1</v>
      </c>
      <c r="L100" s="5">
        <f t="shared" si="6"/>
        <v>2</v>
      </c>
      <c r="M100">
        <f t="shared" si="5"/>
        <v>0</v>
      </c>
      <c r="N100" s="5">
        <f t="shared" si="7"/>
        <v>0</v>
      </c>
    </row>
    <row r="101" spans="1:14" x14ac:dyDescent="0.3">
      <c r="A101" s="3">
        <v>43392</v>
      </c>
      <c r="B101" s="1" t="s">
        <v>16</v>
      </c>
      <c r="C101" s="1">
        <f>COUNTIF($B$2:$B101,$B101)+COUNTIF($E$2:$E101,$B101)</f>
        <v>7</v>
      </c>
      <c r="D101" s="1">
        <v>3</v>
      </c>
      <c r="E101" s="1" t="s">
        <v>19</v>
      </c>
      <c r="F101" s="1">
        <f>COUNTIF($B$2:$B101,$E101)+COUNTIF($E$2:$E101,$E101)</f>
        <v>7</v>
      </c>
      <c r="G101" s="1">
        <v>1</v>
      </c>
      <c r="H101" s="1" t="s">
        <v>38</v>
      </c>
      <c r="I101" s="4">
        <v>18346</v>
      </c>
      <c r="J101" s="2">
        <v>9.5833333333333326E-2</v>
      </c>
      <c r="K101" s="5">
        <f t="shared" si="4"/>
        <v>1</v>
      </c>
      <c r="L101" s="5">
        <f t="shared" si="6"/>
        <v>2</v>
      </c>
      <c r="M101">
        <f t="shared" si="5"/>
        <v>0</v>
      </c>
      <c r="N101" s="5">
        <f t="shared" si="7"/>
        <v>0</v>
      </c>
    </row>
    <row r="102" spans="1:14" x14ac:dyDescent="0.3">
      <c r="A102" s="3">
        <v>43392</v>
      </c>
      <c r="B102" s="1" t="s">
        <v>35</v>
      </c>
      <c r="C102" s="1">
        <f>COUNTIF($B$2:$B102,$B102)+COUNTIF($E$2:$E102,$B102)</f>
        <v>5</v>
      </c>
      <c r="D102" s="1">
        <v>6</v>
      </c>
      <c r="E102" s="1" t="s">
        <v>12</v>
      </c>
      <c r="F102" s="1">
        <f>COUNTIF($B$2:$B102,$E102)+COUNTIF($E$2:$E102,$E102)</f>
        <v>7</v>
      </c>
      <c r="G102" s="1">
        <v>5</v>
      </c>
      <c r="H102" s="1" t="s">
        <v>32</v>
      </c>
      <c r="I102" s="4">
        <v>18506</v>
      </c>
      <c r="J102" s="2">
        <v>0.12222222222222223</v>
      </c>
      <c r="K102" s="5">
        <f t="shared" si="4"/>
        <v>1</v>
      </c>
      <c r="L102" s="5">
        <f t="shared" si="6"/>
        <v>2</v>
      </c>
      <c r="M102">
        <f t="shared" si="5"/>
        <v>0</v>
      </c>
      <c r="N102" s="5">
        <f t="shared" si="7"/>
        <v>1</v>
      </c>
    </row>
    <row r="103" spans="1:14" x14ac:dyDescent="0.3">
      <c r="A103" s="3">
        <v>43393</v>
      </c>
      <c r="B103" s="1" t="s">
        <v>17</v>
      </c>
      <c r="C103" s="1">
        <f>COUNTIF($B$2:$B103,$B103)+COUNTIF($E$2:$E103,$B103)</f>
        <v>8</v>
      </c>
      <c r="D103" s="1">
        <v>3</v>
      </c>
      <c r="E103" s="1" t="s">
        <v>15</v>
      </c>
      <c r="F103" s="1">
        <f>COUNTIF($B$2:$B103,$E103)+COUNTIF($E$2:$E103,$E103)</f>
        <v>8</v>
      </c>
      <c r="G103" s="1">
        <v>1</v>
      </c>
      <c r="H103" s="1" t="s">
        <v>38</v>
      </c>
      <c r="I103" s="4">
        <v>11753</v>
      </c>
      <c r="J103" s="2">
        <v>0.10416666666666667</v>
      </c>
      <c r="K103" s="5">
        <f t="shared" si="4"/>
        <v>1</v>
      </c>
      <c r="L103" s="5">
        <f t="shared" si="6"/>
        <v>2</v>
      </c>
      <c r="M103">
        <f t="shared" si="5"/>
        <v>0</v>
      </c>
      <c r="N103" s="5">
        <f t="shared" si="7"/>
        <v>0</v>
      </c>
    </row>
    <row r="104" spans="1:14" x14ac:dyDescent="0.3">
      <c r="A104" s="3">
        <v>43393</v>
      </c>
      <c r="B104" s="1" t="s">
        <v>24</v>
      </c>
      <c r="C104" s="1">
        <f>COUNTIF($B$2:$B104,$B104)+COUNTIF($E$2:$E104,$B104)</f>
        <v>7</v>
      </c>
      <c r="D104" s="1">
        <v>4</v>
      </c>
      <c r="E104" s="1" t="s">
        <v>20</v>
      </c>
      <c r="F104" s="1">
        <f>COUNTIF($B$2:$B104,$E104)+COUNTIF($E$2:$E104,$E104)</f>
        <v>7</v>
      </c>
      <c r="G104" s="1">
        <v>1</v>
      </c>
      <c r="H104" s="1" t="s">
        <v>38</v>
      </c>
      <c r="I104" s="4">
        <v>17005</v>
      </c>
      <c r="J104" s="2">
        <v>0.10347222222222223</v>
      </c>
      <c r="K104" s="5">
        <f t="shared" si="4"/>
        <v>1</v>
      </c>
      <c r="L104" s="5">
        <f t="shared" si="6"/>
        <v>2</v>
      </c>
      <c r="M104">
        <f t="shared" si="5"/>
        <v>0</v>
      </c>
      <c r="N104" s="5">
        <f t="shared" si="7"/>
        <v>0</v>
      </c>
    </row>
    <row r="105" spans="1:14" x14ac:dyDescent="0.3">
      <c r="A105" s="3">
        <v>43393</v>
      </c>
      <c r="B105" s="1" t="s">
        <v>22</v>
      </c>
      <c r="C105" s="1">
        <f>COUNTIF($B$2:$B105,$B105)+COUNTIF($E$2:$E105,$B105)</f>
        <v>8</v>
      </c>
      <c r="D105" s="1">
        <v>3</v>
      </c>
      <c r="E105" s="1" t="s">
        <v>33</v>
      </c>
      <c r="F105" s="1">
        <f>COUNTIF($B$2:$B105,$E105)+COUNTIF($E$2:$E105,$E105)</f>
        <v>6</v>
      </c>
      <c r="G105" s="1">
        <v>0</v>
      </c>
      <c r="H105" s="1" t="s">
        <v>38</v>
      </c>
      <c r="I105" s="4">
        <v>18347</v>
      </c>
      <c r="J105" s="2">
        <v>0.10347222222222223</v>
      </c>
      <c r="K105" s="5">
        <f t="shared" si="4"/>
        <v>1</v>
      </c>
      <c r="L105" s="5">
        <f t="shared" si="6"/>
        <v>2</v>
      </c>
      <c r="M105">
        <f t="shared" si="5"/>
        <v>0</v>
      </c>
      <c r="N105" s="5">
        <f t="shared" si="7"/>
        <v>0</v>
      </c>
    </row>
    <row r="106" spans="1:14" x14ac:dyDescent="0.3">
      <c r="A106" s="3">
        <v>43393</v>
      </c>
      <c r="B106" s="1" t="s">
        <v>21</v>
      </c>
      <c r="C106" s="1">
        <f>COUNTIF($B$2:$B106,$B106)+COUNTIF($E$2:$E106,$B106)</f>
        <v>8</v>
      </c>
      <c r="D106" s="1">
        <v>4</v>
      </c>
      <c r="E106" s="1" t="s">
        <v>35</v>
      </c>
      <c r="F106" s="1">
        <f>COUNTIF($B$2:$B106,$E106)+COUNTIF($E$2:$E106,$E106)</f>
        <v>6</v>
      </c>
      <c r="G106" s="1">
        <v>3</v>
      </c>
      <c r="H106" s="1" t="s">
        <v>8</v>
      </c>
      <c r="I106" s="4">
        <v>14534</v>
      </c>
      <c r="J106" s="2">
        <v>0.11388888888888889</v>
      </c>
      <c r="K106" s="5">
        <f t="shared" si="4"/>
        <v>1</v>
      </c>
      <c r="L106" s="5">
        <f t="shared" si="6"/>
        <v>2</v>
      </c>
      <c r="M106">
        <f t="shared" si="5"/>
        <v>0</v>
      </c>
      <c r="N106" s="5">
        <f t="shared" si="7"/>
        <v>1</v>
      </c>
    </row>
    <row r="107" spans="1:14" x14ac:dyDescent="0.3">
      <c r="A107" s="3">
        <v>43393</v>
      </c>
      <c r="B107" s="1" t="s">
        <v>13</v>
      </c>
      <c r="C107" s="1">
        <f>COUNTIF($B$2:$B107,$B107)+COUNTIF($E$2:$E107,$B107)</f>
        <v>8</v>
      </c>
      <c r="D107" s="1">
        <v>5</v>
      </c>
      <c r="E107" s="1" t="s">
        <v>31</v>
      </c>
      <c r="F107" s="1">
        <f>COUNTIF($B$2:$B107,$E107)+COUNTIF($E$2:$E107,$E107)</f>
        <v>8</v>
      </c>
      <c r="G107" s="1">
        <v>1</v>
      </c>
      <c r="H107" s="1" t="s">
        <v>38</v>
      </c>
      <c r="I107" s="4">
        <v>18230</v>
      </c>
      <c r="J107" s="2">
        <v>0.10972222222222222</v>
      </c>
      <c r="K107" s="5">
        <f t="shared" si="4"/>
        <v>1</v>
      </c>
      <c r="L107" s="5">
        <f t="shared" si="6"/>
        <v>2</v>
      </c>
      <c r="M107">
        <f t="shared" si="5"/>
        <v>0</v>
      </c>
      <c r="N107" s="5">
        <f t="shared" si="7"/>
        <v>0</v>
      </c>
    </row>
    <row r="108" spans="1:14" x14ac:dyDescent="0.3">
      <c r="A108" s="3">
        <v>43393</v>
      </c>
      <c r="B108" s="1" t="s">
        <v>36</v>
      </c>
      <c r="C108" s="1">
        <f>COUNTIF($B$2:$B108,$B108)+COUNTIF($E$2:$E108,$B108)</f>
        <v>6</v>
      </c>
      <c r="D108" s="1">
        <v>4</v>
      </c>
      <c r="E108" s="1" t="s">
        <v>16</v>
      </c>
      <c r="F108" s="1">
        <f>COUNTIF($B$2:$B108,$E108)+COUNTIF($E$2:$E108,$E108)</f>
        <v>8</v>
      </c>
      <c r="G108" s="1">
        <v>5</v>
      </c>
      <c r="H108" s="1" t="s">
        <v>8</v>
      </c>
      <c r="I108" s="4">
        <v>19080</v>
      </c>
      <c r="J108" s="2">
        <v>0.1125</v>
      </c>
      <c r="K108" s="5">
        <f t="shared" si="4"/>
        <v>0</v>
      </c>
      <c r="L108" s="5">
        <f t="shared" si="6"/>
        <v>1</v>
      </c>
      <c r="M108">
        <f t="shared" si="5"/>
        <v>1</v>
      </c>
      <c r="N108" s="5">
        <f t="shared" si="7"/>
        <v>2</v>
      </c>
    </row>
    <row r="109" spans="1:14" x14ac:dyDescent="0.3">
      <c r="A109" s="3">
        <v>43393</v>
      </c>
      <c r="B109" s="1" t="s">
        <v>6</v>
      </c>
      <c r="C109" s="1">
        <f>COUNTIF($B$2:$B109,$B109)+COUNTIF($E$2:$E109,$B109)</f>
        <v>7</v>
      </c>
      <c r="D109" s="1">
        <v>3</v>
      </c>
      <c r="E109" s="1" t="s">
        <v>25</v>
      </c>
      <c r="F109" s="1">
        <f>COUNTIF($B$2:$B109,$E109)+COUNTIF($E$2:$E109,$E109)</f>
        <v>7</v>
      </c>
      <c r="G109" s="1">
        <v>4</v>
      </c>
      <c r="H109" s="1" t="s">
        <v>8</v>
      </c>
      <c r="I109" s="4">
        <v>18442</v>
      </c>
      <c r="J109" s="2">
        <v>0.10902777777777778</v>
      </c>
      <c r="K109" s="5">
        <f t="shared" si="4"/>
        <v>0</v>
      </c>
      <c r="L109" s="5">
        <f t="shared" si="6"/>
        <v>1</v>
      </c>
      <c r="M109">
        <f t="shared" si="5"/>
        <v>1</v>
      </c>
      <c r="N109" s="5">
        <f t="shared" si="7"/>
        <v>2</v>
      </c>
    </row>
    <row r="110" spans="1:14" x14ac:dyDescent="0.3">
      <c r="A110" s="3">
        <v>43393</v>
      </c>
      <c r="B110" s="1" t="s">
        <v>34</v>
      </c>
      <c r="C110" s="1">
        <f>COUNTIF($B$2:$B110,$B110)+COUNTIF($E$2:$E110,$B110)</f>
        <v>6</v>
      </c>
      <c r="D110" s="1">
        <v>2</v>
      </c>
      <c r="E110" s="1" t="s">
        <v>29</v>
      </c>
      <c r="F110" s="1">
        <f>COUNTIF($B$2:$B110,$E110)+COUNTIF($E$2:$E110,$E110)</f>
        <v>8</v>
      </c>
      <c r="G110" s="1">
        <v>5</v>
      </c>
      <c r="H110" s="1" t="s">
        <v>38</v>
      </c>
      <c r="I110" s="4">
        <v>19105</v>
      </c>
      <c r="J110" s="2">
        <v>0.1076388888888889</v>
      </c>
      <c r="K110" s="5">
        <f t="shared" si="4"/>
        <v>0</v>
      </c>
      <c r="L110" s="5">
        <f t="shared" si="6"/>
        <v>0</v>
      </c>
      <c r="M110">
        <f t="shared" si="5"/>
        <v>1</v>
      </c>
      <c r="N110" s="5">
        <f t="shared" si="7"/>
        <v>2</v>
      </c>
    </row>
    <row r="111" spans="1:14" x14ac:dyDescent="0.3">
      <c r="A111" s="3">
        <v>43393</v>
      </c>
      <c r="B111" s="1" t="s">
        <v>14</v>
      </c>
      <c r="C111" s="1">
        <f>COUNTIF($B$2:$B111,$B111)+COUNTIF($E$2:$E111,$B111)</f>
        <v>7</v>
      </c>
      <c r="D111" s="1">
        <v>1</v>
      </c>
      <c r="E111" s="1" t="s">
        <v>5</v>
      </c>
      <c r="F111" s="1">
        <f>COUNTIF($B$2:$B111,$E111)+COUNTIF($E$2:$E111,$E111)</f>
        <v>8</v>
      </c>
      <c r="G111" s="1">
        <v>4</v>
      </c>
      <c r="H111" s="1" t="s">
        <v>38</v>
      </c>
      <c r="I111" s="4">
        <v>17414</v>
      </c>
      <c r="J111" s="2">
        <v>0.10486111111111111</v>
      </c>
      <c r="K111" s="5">
        <f t="shared" si="4"/>
        <v>0</v>
      </c>
      <c r="L111" s="5">
        <f t="shared" si="6"/>
        <v>0</v>
      </c>
      <c r="M111">
        <f t="shared" si="5"/>
        <v>1</v>
      </c>
      <c r="N111" s="5">
        <f t="shared" si="7"/>
        <v>2</v>
      </c>
    </row>
    <row r="112" spans="1:14" x14ac:dyDescent="0.3">
      <c r="A112" s="3">
        <v>43393</v>
      </c>
      <c r="B112" s="1" t="s">
        <v>28</v>
      </c>
      <c r="C112" s="1">
        <f>COUNTIF($B$2:$B112,$B112)+COUNTIF($E$2:$E112,$B112)</f>
        <v>7</v>
      </c>
      <c r="D112" s="1">
        <v>4</v>
      </c>
      <c r="E112" s="1" t="s">
        <v>7</v>
      </c>
      <c r="F112" s="1">
        <f>COUNTIF($B$2:$B112,$E112)+COUNTIF($E$2:$E112,$E112)</f>
        <v>9</v>
      </c>
      <c r="G112" s="1">
        <v>1</v>
      </c>
      <c r="H112" s="1" t="s">
        <v>38</v>
      </c>
      <c r="I112" s="4">
        <v>19268</v>
      </c>
      <c r="J112" s="2">
        <v>0.10486111111111111</v>
      </c>
      <c r="K112" s="5">
        <f t="shared" si="4"/>
        <v>1</v>
      </c>
      <c r="L112" s="5">
        <f t="shared" si="6"/>
        <v>2</v>
      </c>
      <c r="M112">
        <f t="shared" si="5"/>
        <v>0</v>
      </c>
      <c r="N112" s="5">
        <f t="shared" si="7"/>
        <v>0</v>
      </c>
    </row>
    <row r="113" spans="1:14" x14ac:dyDescent="0.3">
      <c r="A113" s="3">
        <v>43393</v>
      </c>
      <c r="B113" s="1" t="s">
        <v>11</v>
      </c>
      <c r="C113" s="1">
        <f>COUNTIF($B$2:$B113,$B113)+COUNTIF($E$2:$E113,$B113)</f>
        <v>8</v>
      </c>
      <c r="D113" s="1">
        <v>1</v>
      </c>
      <c r="E113" s="1" t="s">
        <v>10</v>
      </c>
      <c r="F113" s="1">
        <f>COUNTIF($B$2:$B113,$E113)+COUNTIF($E$2:$E113,$E113)</f>
        <v>8</v>
      </c>
      <c r="G113" s="1">
        <v>2</v>
      </c>
      <c r="H113" s="1" t="s">
        <v>8</v>
      </c>
      <c r="I113" s="4">
        <v>17871</v>
      </c>
      <c r="J113" s="2">
        <v>0.10416666666666667</v>
      </c>
      <c r="K113" s="5">
        <f t="shared" si="4"/>
        <v>0</v>
      </c>
      <c r="L113" s="5">
        <f t="shared" si="6"/>
        <v>1</v>
      </c>
      <c r="M113">
        <f t="shared" si="5"/>
        <v>1</v>
      </c>
      <c r="N113" s="5">
        <f t="shared" si="7"/>
        <v>2</v>
      </c>
    </row>
    <row r="114" spans="1:14" x14ac:dyDescent="0.3">
      <c r="A114" s="3">
        <v>43393</v>
      </c>
      <c r="B114" s="1" t="s">
        <v>4</v>
      </c>
      <c r="C114" s="1">
        <f>COUNTIF($B$2:$B114,$B114)+COUNTIF($E$2:$E114,$B114)</f>
        <v>8</v>
      </c>
      <c r="D114" s="1">
        <v>1</v>
      </c>
      <c r="E114" s="1" t="s">
        <v>30</v>
      </c>
      <c r="F114" s="1">
        <f>COUNTIF($B$2:$B114,$E114)+COUNTIF($E$2:$E114,$E114)</f>
        <v>8</v>
      </c>
      <c r="G114" s="1">
        <v>3</v>
      </c>
      <c r="H114" s="1" t="s">
        <v>38</v>
      </c>
      <c r="I114" s="4">
        <v>18375</v>
      </c>
      <c r="J114" s="2">
        <v>0.10625</v>
      </c>
      <c r="K114" s="5">
        <f t="shared" si="4"/>
        <v>0</v>
      </c>
      <c r="L114" s="5">
        <f t="shared" si="6"/>
        <v>0</v>
      </c>
      <c r="M114">
        <f t="shared" si="5"/>
        <v>1</v>
      </c>
      <c r="N114" s="5">
        <f t="shared" si="7"/>
        <v>2</v>
      </c>
    </row>
    <row r="115" spans="1:14" x14ac:dyDescent="0.3">
      <c r="A115" s="3">
        <v>43393</v>
      </c>
      <c r="B115" s="1" t="s">
        <v>18</v>
      </c>
      <c r="C115" s="1">
        <f>COUNTIF($B$2:$B115,$B115)+COUNTIF($E$2:$E115,$B115)</f>
        <v>7</v>
      </c>
      <c r="D115" s="1">
        <v>3</v>
      </c>
      <c r="E115" s="1" t="s">
        <v>27</v>
      </c>
      <c r="F115" s="1">
        <f>COUNTIF($B$2:$B115,$E115)+COUNTIF($E$2:$E115,$E115)</f>
        <v>8</v>
      </c>
      <c r="G115" s="1">
        <v>5</v>
      </c>
      <c r="H115" s="1" t="s">
        <v>38</v>
      </c>
      <c r="I115" s="4">
        <v>15321</v>
      </c>
      <c r="J115" s="2">
        <v>0.10625</v>
      </c>
      <c r="K115" s="5">
        <f t="shared" si="4"/>
        <v>0</v>
      </c>
      <c r="L115" s="5">
        <f t="shared" si="6"/>
        <v>0</v>
      </c>
      <c r="M115">
        <f t="shared" si="5"/>
        <v>1</v>
      </c>
      <c r="N115" s="5">
        <f t="shared" si="7"/>
        <v>2</v>
      </c>
    </row>
    <row r="116" spans="1:14" x14ac:dyDescent="0.3">
      <c r="A116" s="3">
        <v>43394</v>
      </c>
      <c r="B116" s="1" t="s">
        <v>13</v>
      </c>
      <c r="C116" s="1">
        <f>COUNTIF($B$2:$B116,$B116)+COUNTIF($E$2:$E116,$B116)</f>
        <v>9</v>
      </c>
      <c r="D116" s="1">
        <v>4</v>
      </c>
      <c r="E116" s="1" t="s">
        <v>4</v>
      </c>
      <c r="F116" s="1">
        <f>COUNTIF($B$2:$B116,$E116)+COUNTIF($E$2:$E116,$E116)</f>
        <v>9</v>
      </c>
      <c r="G116" s="1">
        <v>2</v>
      </c>
      <c r="H116" s="1" t="s">
        <v>38</v>
      </c>
      <c r="I116" s="4">
        <v>17174</v>
      </c>
      <c r="J116" s="2">
        <v>9.9999999999999992E-2</v>
      </c>
      <c r="K116" s="5">
        <f t="shared" si="4"/>
        <v>1</v>
      </c>
      <c r="L116" s="5">
        <f t="shared" si="6"/>
        <v>2</v>
      </c>
      <c r="M116">
        <f t="shared" si="5"/>
        <v>0</v>
      </c>
      <c r="N116" s="5">
        <f t="shared" si="7"/>
        <v>0</v>
      </c>
    </row>
    <row r="117" spans="1:14" x14ac:dyDescent="0.3">
      <c r="A117" s="3">
        <v>43394</v>
      </c>
      <c r="B117" s="1" t="s">
        <v>36</v>
      </c>
      <c r="C117" s="1">
        <f>COUNTIF($B$2:$B117,$B117)+COUNTIF($E$2:$E117,$B117)</f>
        <v>7</v>
      </c>
      <c r="D117" s="1">
        <v>6</v>
      </c>
      <c r="E117" s="1" t="s">
        <v>24</v>
      </c>
      <c r="F117" s="1">
        <f>COUNTIF($B$2:$B117,$E117)+COUNTIF($E$2:$E117,$E117)</f>
        <v>8</v>
      </c>
      <c r="G117" s="1">
        <v>3</v>
      </c>
      <c r="H117" s="1" t="s">
        <v>38</v>
      </c>
      <c r="I117" s="4">
        <v>21012</v>
      </c>
      <c r="J117" s="2">
        <v>0.10347222222222223</v>
      </c>
      <c r="K117" s="5">
        <f t="shared" si="4"/>
        <v>1</v>
      </c>
      <c r="L117" s="5">
        <f t="shared" si="6"/>
        <v>2</v>
      </c>
      <c r="M117">
        <f t="shared" si="5"/>
        <v>0</v>
      </c>
      <c r="N117" s="5">
        <f t="shared" si="7"/>
        <v>0</v>
      </c>
    </row>
    <row r="118" spans="1:14" x14ac:dyDescent="0.3">
      <c r="A118" s="3">
        <v>43394</v>
      </c>
      <c r="B118" s="1" t="s">
        <v>9</v>
      </c>
      <c r="C118" s="1">
        <f>COUNTIF($B$2:$B118,$B118)+COUNTIF($E$2:$E118,$B118)</f>
        <v>8</v>
      </c>
      <c r="D118" s="1">
        <v>4</v>
      </c>
      <c r="E118" s="1" t="s">
        <v>23</v>
      </c>
      <c r="F118" s="1">
        <f>COUNTIF($B$2:$B118,$E118)+COUNTIF($E$2:$E118,$E118)</f>
        <v>8</v>
      </c>
      <c r="G118" s="1">
        <v>1</v>
      </c>
      <c r="H118" s="1" t="s">
        <v>38</v>
      </c>
      <c r="I118" s="4">
        <v>17404</v>
      </c>
      <c r="J118" s="2">
        <v>0.10347222222222223</v>
      </c>
      <c r="K118" s="5">
        <f t="shared" si="4"/>
        <v>1</v>
      </c>
      <c r="L118" s="5">
        <f t="shared" si="6"/>
        <v>2</v>
      </c>
      <c r="M118">
        <f t="shared" si="5"/>
        <v>0</v>
      </c>
      <c r="N118" s="5">
        <f t="shared" si="7"/>
        <v>0</v>
      </c>
    </row>
    <row r="119" spans="1:14" x14ac:dyDescent="0.3">
      <c r="A119" s="3">
        <v>43395</v>
      </c>
      <c r="B119" s="1" t="s">
        <v>15</v>
      </c>
      <c r="C119" s="1">
        <f>COUNTIF($B$2:$B119,$B119)+COUNTIF($E$2:$E119,$B119)</f>
        <v>9</v>
      </c>
      <c r="D119" s="1">
        <v>3</v>
      </c>
      <c r="E119" s="1" t="s">
        <v>21</v>
      </c>
      <c r="F119" s="1">
        <f>COUNTIF($B$2:$B119,$E119)+COUNTIF($E$2:$E119,$E119)</f>
        <v>9</v>
      </c>
      <c r="G119" s="1">
        <v>1</v>
      </c>
      <c r="H119" s="1" t="s">
        <v>38</v>
      </c>
      <c r="I119" s="4">
        <v>19515</v>
      </c>
      <c r="J119" s="2">
        <v>0.10277777777777779</v>
      </c>
      <c r="K119" s="5">
        <f t="shared" si="4"/>
        <v>1</v>
      </c>
      <c r="L119" s="5">
        <f t="shared" si="6"/>
        <v>2</v>
      </c>
      <c r="M119">
        <f t="shared" si="5"/>
        <v>0</v>
      </c>
      <c r="N119" s="5">
        <f t="shared" si="7"/>
        <v>0</v>
      </c>
    </row>
    <row r="120" spans="1:14" x14ac:dyDescent="0.3">
      <c r="A120" s="3">
        <v>43395</v>
      </c>
      <c r="B120" s="1" t="s">
        <v>17</v>
      </c>
      <c r="C120" s="1">
        <f>COUNTIF($B$2:$B120,$B120)+COUNTIF($E$2:$E120,$B120)</f>
        <v>9</v>
      </c>
      <c r="D120" s="1">
        <v>4</v>
      </c>
      <c r="E120" s="1" t="s">
        <v>29</v>
      </c>
      <c r="F120" s="1">
        <f>COUNTIF($B$2:$B120,$E120)+COUNTIF($E$2:$E120,$E120)</f>
        <v>9</v>
      </c>
      <c r="G120" s="1">
        <v>1</v>
      </c>
      <c r="H120" s="1" t="s">
        <v>38</v>
      </c>
      <c r="I120" s="4">
        <v>19326</v>
      </c>
      <c r="J120" s="2">
        <v>0.10416666666666667</v>
      </c>
      <c r="K120" s="5">
        <f t="shared" si="4"/>
        <v>1</v>
      </c>
      <c r="L120" s="5">
        <f t="shared" si="6"/>
        <v>2</v>
      </c>
      <c r="M120">
        <f t="shared" si="5"/>
        <v>0</v>
      </c>
      <c r="N120" s="5">
        <f t="shared" si="7"/>
        <v>0</v>
      </c>
    </row>
    <row r="121" spans="1:14" x14ac:dyDescent="0.3">
      <c r="A121" s="3">
        <v>43395</v>
      </c>
      <c r="B121" s="1" t="s">
        <v>12</v>
      </c>
      <c r="C121" s="1">
        <f>COUNTIF($B$2:$B121,$B121)+COUNTIF($E$2:$E121,$B121)</f>
        <v>8</v>
      </c>
      <c r="D121" s="1">
        <v>5</v>
      </c>
      <c r="E121" s="1" t="s">
        <v>10</v>
      </c>
      <c r="F121" s="1">
        <f>COUNTIF($B$2:$B121,$E121)+COUNTIF($E$2:$E121,$E121)</f>
        <v>9</v>
      </c>
      <c r="G121" s="1">
        <v>2</v>
      </c>
      <c r="H121" s="1" t="s">
        <v>38</v>
      </c>
      <c r="I121" s="4">
        <v>17227</v>
      </c>
      <c r="J121" s="2">
        <v>0.10069444444444443</v>
      </c>
      <c r="K121" s="5">
        <f t="shared" si="4"/>
        <v>1</v>
      </c>
      <c r="L121" s="5">
        <f t="shared" si="6"/>
        <v>2</v>
      </c>
      <c r="M121">
        <f t="shared" si="5"/>
        <v>0</v>
      </c>
      <c r="N121" s="5">
        <f t="shared" si="7"/>
        <v>0</v>
      </c>
    </row>
    <row r="122" spans="1:14" x14ac:dyDescent="0.3">
      <c r="A122" s="3">
        <v>43395</v>
      </c>
      <c r="B122" s="1" t="s">
        <v>28</v>
      </c>
      <c r="C122" s="1">
        <f>COUNTIF($B$2:$B122,$B122)+COUNTIF($E$2:$E122,$B122)</f>
        <v>8</v>
      </c>
      <c r="D122" s="1">
        <v>4</v>
      </c>
      <c r="E122" s="1" t="s">
        <v>27</v>
      </c>
      <c r="F122" s="1">
        <f>COUNTIF($B$2:$B122,$E122)+COUNTIF($E$2:$E122,$E122)</f>
        <v>9</v>
      </c>
      <c r="G122" s="1">
        <v>5</v>
      </c>
      <c r="H122" s="1" t="s">
        <v>8</v>
      </c>
      <c r="I122" s="4">
        <v>15321</v>
      </c>
      <c r="J122" s="2">
        <v>0.10902777777777778</v>
      </c>
      <c r="K122" s="5">
        <f t="shared" si="4"/>
        <v>0</v>
      </c>
      <c r="L122" s="5">
        <f t="shared" si="6"/>
        <v>1</v>
      </c>
      <c r="M122">
        <f t="shared" si="5"/>
        <v>1</v>
      </c>
      <c r="N122" s="5">
        <f t="shared" si="7"/>
        <v>2</v>
      </c>
    </row>
    <row r="123" spans="1:14" x14ac:dyDescent="0.3">
      <c r="A123" s="3">
        <v>43396</v>
      </c>
      <c r="B123" s="1" t="s">
        <v>18</v>
      </c>
      <c r="C123" s="1">
        <f>COUNTIF($B$2:$B123,$B123)+COUNTIF($E$2:$E123,$B123)</f>
        <v>8</v>
      </c>
      <c r="D123" s="1">
        <v>4</v>
      </c>
      <c r="E123" s="1" t="s">
        <v>20</v>
      </c>
      <c r="F123" s="1">
        <f>COUNTIF($B$2:$B123,$E123)+COUNTIF($E$2:$E123,$E123)</f>
        <v>8</v>
      </c>
      <c r="G123" s="1">
        <v>1</v>
      </c>
      <c r="H123" s="1" t="s">
        <v>38</v>
      </c>
      <c r="I123" s="4">
        <v>11458</v>
      </c>
      <c r="J123" s="2">
        <v>0.10277777777777779</v>
      </c>
      <c r="K123" s="5">
        <f t="shared" si="4"/>
        <v>1</v>
      </c>
      <c r="L123" s="5">
        <f t="shared" si="6"/>
        <v>2</v>
      </c>
      <c r="M123">
        <f t="shared" si="5"/>
        <v>0</v>
      </c>
      <c r="N123" s="5">
        <f t="shared" si="7"/>
        <v>0</v>
      </c>
    </row>
    <row r="124" spans="1:14" x14ac:dyDescent="0.3">
      <c r="A124" s="3">
        <v>43396</v>
      </c>
      <c r="B124" s="1" t="s">
        <v>4</v>
      </c>
      <c r="C124" s="1">
        <f>COUNTIF($B$2:$B124,$B124)+COUNTIF($E$2:$E124,$B124)</f>
        <v>10</v>
      </c>
      <c r="D124" s="1">
        <v>1</v>
      </c>
      <c r="E124" s="1" t="s">
        <v>24</v>
      </c>
      <c r="F124" s="1">
        <f>COUNTIF($B$2:$B124,$E124)+COUNTIF($E$2:$E124,$E124)</f>
        <v>9</v>
      </c>
      <c r="G124" s="1">
        <v>3</v>
      </c>
      <c r="H124" s="1" t="s">
        <v>38</v>
      </c>
      <c r="I124" s="4">
        <v>20900</v>
      </c>
      <c r="J124" s="2">
        <v>0.10486111111111111</v>
      </c>
      <c r="K124" s="5">
        <f t="shared" si="4"/>
        <v>0</v>
      </c>
      <c r="L124" s="5">
        <f t="shared" si="6"/>
        <v>0</v>
      </c>
      <c r="M124">
        <f t="shared" si="5"/>
        <v>1</v>
      </c>
      <c r="N124" s="5">
        <f t="shared" si="7"/>
        <v>2</v>
      </c>
    </row>
    <row r="125" spans="1:14" x14ac:dyDescent="0.3">
      <c r="A125" s="3">
        <v>43396</v>
      </c>
      <c r="B125" s="1" t="s">
        <v>31</v>
      </c>
      <c r="C125" s="1">
        <f>COUNTIF($B$2:$B125,$B125)+COUNTIF($E$2:$E125,$B125)</f>
        <v>9</v>
      </c>
      <c r="D125" s="1">
        <v>2</v>
      </c>
      <c r="E125" s="1" t="s">
        <v>19</v>
      </c>
      <c r="F125" s="1">
        <f>COUNTIF($B$2:$B125,$E125)+COUNTIF($E$2:$E125,$E125)</f>
        <v>8</v>
      </c>
      <c r="G125" s="1">
        <v>4</v>
      </c>
      <c r="H125" s="1" t="s">
        <v>38</v>
      </c>
      <c r="I125" s="4">
        <v>17354</v>
      </c>
      <c r="J125" s="2">
        <v>0.11041666666666666</v>
      </c>
      <c r="K125" s="5">
        <f t="shared" si="4"/>
        <v>0</v>
      </c>
      <c r="L125" s="5">
        <f t="shared" si="6"/>
        <v>0</v>
      </c>
      <c r="M125">
        <f t="shared" si="5"/>
        <v>1</v>
      </c>
      <c r="N125" s="5">
        <f t="shared" si="7"/>
        <v>2</v>
      </c>
    </row>
    <row r="126" spans="1:14" x14ac:dyDescent="0.3">
      <c r="A126" s="3">
        <v>43396</v>
      </c>
      <c r="B126" s="1" t="s">
        <v>26</v>
      </c>
      <c r="C126" s="1">
        <f>COUNTIF($B$2:$B126,$B126)+COUNTIF($E$2:$E126,$B126)</f>
        <v>7</v>
      </c>
      <c r="D126" s="1">
        <v>6</v>
      </c>
      <c r="E126" s="1" t="s">
        <v>33</v>
      </c>
      <c r="F126" s="1">
        <f>COUNTIF($B$2:$B126,$E126)+COUNTIF($E$2:$E126,$E126)</f>
        <v>7</v>
      </c>
      <c r="G126" s="1">
        <v>5</v>
      </c>
      <c r="H126" s="1" t="s">
        <v>8</v>
      </c>
      <c r="I126" s="4">
        <v>18347</v>
      </c>
      <c r="J126" s="2">
        <v>0.1125</v>
      </c>
      <c r="K126" s="5">
        <f t="shared" si="4"/>
        <v>1</v>
      </c>
      <c r="L126" s="5">
        <f t="shared" si="6"/>
        <v>2</v>
      </c>
      <c r="M126">
        <f t="shared" si="5"/>
        <v>0</v>
      </c>
      <c r="N126" s="5">
        <f t="shared" si="7"/>
        <v>1</v>
      </c>
    </row>
    <row r="127" spans="1:14" x14ac:dyDescent="0.3">
      <c r="A127" s="3">
        <v>43396</v>
      </c>
      <c r="B127" s="1" t="s">
        <v>9</v>
      </c>
      <c r="C127" s="1">
        <f>COUNTIF($B$2:$B127,$B127)+COUNTIF($E$2:$E127,$B127)</f>
        <v>9</v>
      </c>
      <c r="D127" s="1">
        <v>2</v>
      </c>
      <c r="E127" s="1" t="s">
        <v>6</v>
      </c>
      <c r="F127" s="1">
        <f>COUNTIF($B$2:$B127,$E127)+COUNTIF($E$2:$E127,$E127)</f>
        <v>8</v>
      </c>
      <c r="G127" s="1">
        <v>3</v>
      </c>
      <c r="H127" s="1" t="s">
        <v>38</v>
      </c>
      <c r="I127" s="4">
        <v>21028</v>
      </c>
      <c r="J127" s="2">
        <v>0.10416666666666667</v>
      </c>
      <c r="K127" s="5">
        <f t="shared" si="4"/>
        <v>0</v>
      </c>
      <c r="L127" s="5">
        <f t="shared" si="6"/>
        <v>0</v>
      </c>
      <c r="M127">
        <f t="shared" si="5"/>
        <v>1</v>
      </c>
      <c r="N127" s="5">
        <f t="shared" si="7"/>
        <v>2</v>
      </c>
    </row>
    <row r="128" spans="1:14" x14ac:dyDescent="0.3">
      <c r="A128" s="3">
        <v>43396</v>
      </c>
      <c r="B128" s="1" t="s">
        <v>5</v>
      </c>
      <c r="C128" s="1">
        <f>COUNTIF($B$2:$B128,$B128)+COUNTIF($E$2:$E128,$B128)</f>
        <v>9</v>
      </c>
      <c r="D128" s="1">
        <v>5</v>
      </c>
      <c r="E128" s="1" t="s">
        <v>22</v>
      </c>
      <c r="F128" s="1">
        <f>COUNTIF($B$2:$B128,$E128)+COUNTIF($E$2:$E128,$E128)</f>
        <v>9</v>
      </c>
      <c r="G128" s="1">
        <v>4</v>
      </c>
      <c r="H128" s="1" t="s">
        <v>38</v>
      </c>
      <c r="I128" s="4">
        <v>17159</v>
      </c>
      <c r="J128" s="2">
        <v>0.11180555555555556</v>
      </c>
      <c r="K128" s="5">
        <f t="shared" si="4"/>
        <v>1</v>
      </c>
      <c r="L128" s="5">
        <f t="shared" si="6"/>
        <v>2</v>
      </c>
      <c r="M128">
        <f t="shared" si="5"/>
        <v>0</v>
      </c>
      <c r="N128" s="5">
        <f t="shared" si="7"/>
        <v>0</v>
      </c>
    </row>
    <row r="129" spans="1:14" x14ac:dyDescent="0.3">
      <c r="A129" s="3">
        <v>43396</v>
      </c>
      <c r="B129" s="1" t="s">
        <v>35</v>
      </c>
      <c r="C129" s="1">
        <f>COUNTIF($B$2:$B129,$B129)+COUNTIF($E$2:$E129,$B129)</f>
        <v>7</v>
      </c>
      <c r="D129" s="1">
        <v>2</v>
      </c>
      <c r="E129" s="1" t="s">
        <v>23</v>
      </c>
      <c r="F129" s="1">
        <f>COUNTIF($B$2:$B129,$E129)+COUNTIF($E$2:$E129,$E129)</f>
        <v>9</v>
      </c>
      <c r="G129" s="1">
        <v>5</v>
      </c>
      <c r="H129" s="1" t="s">
        <v>38</v>
      </c>
      <c r="I129" s="4">
        <v>17016</v>
      </c>
      <c r="J129" s="2">
        <v>0.10625</v>
      </c>
      <c r="K129" s="5">
        <f t="shared" si="4"/>
        <v>0</v>
      </c>
      <c r="L129" s="5">
        <f t="shared" si="6"/>
        <v>0</v>
      </c>
      <c r="M129">
        <f t="shared" si="5"/>
        <v>1</v>
      </c>
      <c r="N129" s="5">
        <f t="shared" si="7"/>
        <v>2</v>
      </c>
    </row>
    <row r="130" spans="1:14" x14ac:dyDescent="0.3">
      <c r="A130" s="3">
        <v>43396</v>
      </c>
      <c r="B130" s="1" t="s">
        <v>11</v>
      </c>
      <c r="C130" s="1">
        <f>COUNTIF($B$2:$B130,$B130)+COUNTIF($E$2:$E130,$B130)</f>
        <v>9</v>
      </c>
      <c r="D130" s="1">
        <v>4</v>
      </c>
      <c r="E130" s="1" t="s">
        <v>25</v>
      </c>
      <c r="F130" s="1">
        <f>COUNTIF($B$2:$B130,$E130)+COUNTIF($E$2:$E130,$E130)</f>
        <v>8</v>
      </c>
      <c r="G130" s="1">
        <v>1</v>
      </c>
      <c r="H130" s="1" t="s">
        <v>38</v>
      </c>
      <c r="I130" s="4">
        <v>15265</v>
      </c>
      <c r="J130" s="2">
        <v>0.10486111111111111</v>
      </c>
      <c r="K130" s="5">
        <f t="shared" ref="K130:K193" si="8">1-M130</f>
        <v>1</v>
      </c>
      <c r="L130" s="5">
        <f t="shared" si="6"/>
        <v>2</v>
      </c>
      <c r="M130">
        <f t="shared" ref="M130:M193" si="9">IF(D130=G130,0.5,IF(D130&lt;G130,1,0))</f>
        <v>0</v>
      </c>
      <c r="N130" s="5">
        <f t="shared" si="7"/>
        <v>0</v>
      </c>
    </row>
    <row r="131" spans="1:14" x14ac:dyDescent="0.3">
      <c r="A131" s="3">
        <v>43397</v>
      </c>
      <c r="B131" s="1" t="s">
        <v>36</v>
      </c>
      <c r="C131" s="1">
        <f>COUNTIF($B$2:$B131,$B131)+COUNTIF($E$2:$E131,$B131)</f>
        <v>8</v>
      </c>
      <c r="D131" s="1">
        <v>1</v>
      </c>
      <c r="E131" s="1" t="s">
        <v>17</v>
      </c>
      <c r="F131" s="1">
        <f>COUNTIF($B$2:$B131,$E131)+COUNTIF($E$2:$E131,$E131)</f>
        <v>10</v>
      </c>
      <c r="G131" s="1">
        <v>0</v>
      </c>
      <c r="H131" s="1" t="s">
        <v>38</v>
      </c>
      <c r="I131" s="4">
        <v>16753</v>
      </c>
      <c r="J131" s="2">
        <v>9.930555555555555E-2</v>
      </c>
      <c r="K131" s="5">
        <f t="shared" si="8"/>
        <v>1</v>
      </c>
      <c r="L131" s="5">
        <f t="shared" ref="L131:L194" si="10">IF(OR($H131="-",$K131=1),$K131*2,IF($K131=0,1,0))</f>
        <v>2</v>
      </c>
      <c r="M131">
        <f t="shared" si="9"/>
        <v>0</v>
      </c>
      <c r="N131" s="5">
        <f t="shared" ref="N131:N194" si="11">IF(OR($H131="-",$M131=1),$M131*2,IF($M131=0,1,0))</f>
        <v>0</v>
      </c>
    </row>
    <row r="132" spans="1:14" x14ac:dyDescent="0.3">
      <c r="A132" s="3">
        <v>43397</v>
      </c>
      <c r="B132" s="1" t="s">
        <v>35</v>
      </c>
      <c r="C132" s="1">
        <f>COUNTIF($B$2:$B132,$B132)+COUNTIF($E$2:$E132,$B132)</f>
        <v>8</v>
      </c>
      <c r="D132" s="1">
        <v>3</v>
      </c>
      <c r="E132" s="1" t="s">
        <v>14</v>
      </c>
      <c r="F132" s="1">
        <f>COUNTIF($B$2:$B132,$E132)+COUNTIF($E$2:$E132,$E132)</f>
        <v>8</v>
      </c>
      <c r="G132" s="1">
        <v>2</v>
      </c>
      <c r="H132" s="1" t="s">
        <v>8</v>
      </c>
      <c r="I132" s="4">
        <v>9743</v>
      </c>
      <c r="J132" s="2">
        <v>0.1111111111111111</v>
      </c>
      <c r="K132" s="5">
        <f t="shared" si="8"/>
        <v>1</v>
      </c>
      <c r="L132" s="5">
        <f t="shared" si="10"/>
        <v>2</v>
      </c>
      <c r="M132">
        <f t="shared" si="9"/>
        <v>0</v>
      </c>
      <c r="N132" s="5">
        <f t="shared" si="11"/>
        <v>1</v>
      </c>
    </row>
    <row r="133" spans="1:14" x14ac:dyDescent="0.3">
      <c r="A133" s="3">
        <v>43397</v>
      </c>
      <c r="B133" s="1" t="s">
        <v>10</v>
      </c>
      <c r="C133" s="1">
        <f>COUNTIF($B$2:$B133,$B133)+COUNTIF($E$2:$E133,$B133)</f>
        <v>10</v>
      </c>
      <c r="D133" s="1">
        <v>3</v>
      </c>
      <c r="E133" s="1" t="s">
        <v>30</v>
      </c>
      <c r="F133" s="1">
        <f>COUNTIF($B$2:$B133,$E133)+COUNTIF($E$2:$E133,$E133)</f>
        <v>9</v>
      </c>
      <c r="G133" s="1">
        <v>2</v>
      </c>
      <c r="H133" s="1" t="s">
        <v>32</v>
      </c>
      <c r="I133" s="4">
        <v>18189</v>
      </c>
      <c r="J133" s="2">
        <v>0.1125</v>
      </c>
      <c r="K133" s="5">
        <f t="shared" si="8"/>
        <v>1</v>
      </c>
      <c r="L133" s="5">
        <f t="shared" si="10"/>
        <v>2</v>
      </c>
      <c r="M133">
        <f t="shared" si="9"/>
        <v>0</v>
      </c>
      <c r="N133" s="5">
        <f t="shared" si="11"/>
        <v>1</v>
      </c>
    </row>
    <row r="134" spans="1:14" x14ac:dyDescent="0.3">
      <c r="A134" s="3">
        <v>43397</v>
      </c>
      <c r="B134" s="1" t="s">
        <v>7</v>
      </c>
      <c r="C134" s="1">
        <f>COUNTIF($B$2:$B134,$B134)+COUNTIF($E$2:$E134,$B134)</f>
        <v>10</v>
      </c>
      <c r="D134" s="1">
        <v>4</v>
      </c>
      <c r="E134" s="1" t="s">
        <v>27</v>
      </c>
      <c r="F134" s="1">
        <f>COUNTIF($B$2:$B134,$E134)+COUNTIF($E$2:$E134,$E134)</f>
        <v>10</v>
      </c>
      <c r="G134" s="1">
        <v>2</v>
      </c>
      <c r="H134" s="1" t="s">
        <v>38</v>
      </c>
      <c r="I134" s="4">
        <v>15321</v>
      </c>
      <c r="J134" s="2">
        <v>0.10347222222222223</v>
      </c>
      <c r="K134" s="5">
        <f t="shared" si="8"/>
        <v>1</v>
      </c>
      <c r="L134" s="5">
        <f t="shared" si="10"/>
        <v>2</v>
      </c>
      <c r="M134">
        <f t="shared" si="9"/>
        <v>0</v>
      </c>
      <c r="N134" s="5">
        <f t="shared" si="11"/>
        <v>0</v>
      </c>
    </row>
    <row r="135" spans="1:14" x14ac:dyDescent="0.3">
      <c r="A135" s="3">
        <v>43398</v>
      </c>
      <c r="B135" s="1" t="s">
        <v>10</v>
      </c>
      <c r="C135" s="1">
        <f>COUNTIF($B$2:$B135,$B135)+COUNTIF($E$2:$E135,$B135)</f>
        <v>11</v>
      </c>
      <c r="D135" s="1">
        <v>1</v>
      </c>
      <c r="E135" s="1" t="s">
        <v>18</v>
      </c>
      <c r="F135" s="1">
        <f>COUNTIF($B$2:$B135,$E135)+COUNTIF($E$2:$E135,$E135)</f>
        <v>9</v>
      </c>
      <c r="G135" s="1">
        <v>4</v>
      </c>
      <c r="H135" s="1" t="s">
        <v>38</v>
      </c>
      <c r="I135" s="4">
        <v>12955</v>
      </c>
      <c r="J135" s="2">
        <v>9.7222222222222224E-2</v>
      </c>
      <c r="K135" s="5">
        <f t="shared" si="8"/>
        <v>0</v>
      </c>
      <c r="L135" s="5">
        <f t="shared" si="10"/>
        <v>0</v>
      </c>
      <c r="M135">
        <f t="shared" si="9"/>
        <v>1</v>
      </c>
      <c r="N135" s="5">
        <f t="shared" si="11"/>
        <v>2</v>
      </c>
    </row>
    <row r="136" spans="1:14" x14ac:dyDescent="0.3">
      <c r="A136" s="3">
        <v>43398</v>
      </c>
      <c r="B136" s="1" t="s">
        <v>29</v>
      </c>
      <c r="C136" s="1">
        <f>COUNTIF($B$2:$B136,$B136)+COUNTIF($E$2:$E136,$B136)</f>
        <v>10</v>
      </c>
      <c r="D136" s="1">
        <v>0</v>
      </c>
      <c r="E136" s="1" t="s">
        <v>11</v>
      </c>
      <c r="F136" s="1">
        <f>COUNTIF($B$2:$B136,$E136)+COUNTIF($E$2:$E136,$E136)</f>
        <v>10</v>
      </c>
      <c r="G136" s="1">
        <v>3</v>
      </c>
      <c r="H136" s="1" t="s">
        <v>38</v>
      </c>
      <c r="I136" s="4">
        <v>17565</v>
      </c>
      <c r="J136" s="2">
        <v>0.10555555555555556</v>
      </c>
      <c r="K136" s="5">
        <f t="shared" si="8"/>
        <v>0</v>
      </c>
      <c r="L136" s="5">
        <f t="shared" si="10"/>
        <v>0</v>
      </c>
      <c r="M136">
        <f t="shared" si="9"/>
        <v>1</v>
      </c>
      <c r="N136" s="5">
        <f t="shared" si="11"/>
        <v>2</v>
      </c>
    </row>
    <row r="137" spans="1:14" x14ac:dyDescent="0.3">
      <c r="A137" s="3">
        <v>43398</v>
      </c>
      <c r="B137" s="1" t="s">
        <v>6</v>
      </c>
      <c r="C137" s="1">
        <f>COUNTIF($B$2:$B137,$B137)+COUNTIF($E$2:$E137,$B137)</f>
        <v>9</v>
      </c>
      <c r="D137" s="1">
        <v>3</v>
      </c>
      <c r="E137" s="1" t="s">
        <v>13</v>
      </c>
      <c r="F137" s="1">
        <f>COUNTIF($B$2:$B137,$E137)+COUNTIF($E$2:$E137,$E137)</f>
        <v>10</v>
      </c>
      <c r="G137" s="1">
        <v>4</v>
      </c>
      <c r="H137" s="1" t="s">
        <v>38</v>
      </c>
      <c r="I137" s="4">
        <v>16112</v>
      </c>
      <c r="J137" s="2">
        <v>0.1076388888888889</v>
      </c>
      <c r="K137" s="5">
        <f t="shared" si="8"/>
        <v>0</v>
      </c>
      <c r="L137" s="5">
        <f t="shared" si="10"/>
        <v>0</v>
      </c>
      <c r="M137">
        <f t="shared" si="9"/>
        <v>1</v>
      </c>
      <c r="N137" s="5">
        <f t="shared" si="11"/>
        <v>2</v>
      </c>
    </row>
    <row r="138" spans="1:14" x14ac:dyDescent="0.3">
      <c r="A138" s="3">
        <v>43398</v>
      </c>
      <c r="B138" s="1" t="s">
        <v>26</v>
      </c>
      <c r="C138" s="1">
        <f>COUNTIF($B$2:$B138,$B138)+COUNTIF($E$2:$E138,$B138)</f>
        <v>8</v>
      </c>
      <c r="D138" s="1">
        <v>9</v>
      </c>
      <c r="E138" s="1" t="s">
        <v>9</v>
      </c>
      <c r="F138" s="1">
        <f>COUNTIF($B$2:$B138,$E138)+COUNTIF($E$2:$E138,$E138)</f>
        <v>10</v>
      </c>
      <c r="G138" s="1">
        <v>1</v>
      </c>
      <c r="H138" s="1" t="s">
        <v>38</v>
      </c>
      <c r="I138" s="4">
        <v>17834</v>
      </c>
      <c r="J138" s="2">
        <v>0.10486111111111111</v>
      </c>
      <c r="K138" s="5">
        <f t="shared" si="8"/>
        <v>1</v>
      </c>
      <c r="L138" s="5">
        <f t="shared" si="10"/>
        <v>2</v>
      </c>
      <c r="M138">
        <f t="shared" si="9"/>
        <v>0</v>
      </c>
      <c r="N138" s="5">
        <f t="shared" si="11"/>
        <v>0</v>
      </c>
    </row>
    <row r="139" spans="1:14" x14ac:dyDescent="0.3">
      <c r="A139" s="3">
        <v>43398</v>
      </c>
      <c r="B139" s="1" t="s">
        <v>23</v>
      </c>
      <c r="C139" s="1">
        <f>COUNTIF($B$2:$B139,$B139)+COUNTIF($E$2:$E139,$B139)</f>
        <v>10</v>
      </c>
      <c r="D139" s="1">
        <v>1</v>
      </c>
      <c r="E139" s="1" t="s">
        <v>24</v>
      </c>
      <c r="F139" s="1">
        <f>COUNTIF($B$2:$B139,$E139)+COUNTIF($E$2:$E139,$E139)</f>
        <v>10</v>
      </c>
      <c r="G139" s="1">
        <v>4</v>
      </c>
      <c r="H139" s="1" t="s">
        <v>38</v>
      </c>
      <c r="I139" s="4">
        <v>21280</v>
      </c>
      <c r="J139" s="2">
        <v>0.10833333333333334</v>
      </c>
      <c r="K139" s="5">
        <f t="shared" si="8"/>
        <v>0</v>
      </c>
      <c r="L139" s="5">
        <f t="shared" si="10"/>
        <v>0</v>
      </c>
      <c r="M139">
        <f t="shared" si="9"/>
        <v>1</v>
      </c>
      <c r="N139" s="5">
        <f t="shared" si="11"/>
        <v>2</v>
      </c>
    </row>
    <row r="140" spans="1:14" x14ac:dyDescent="0.3">
      <c r="A140" s="3">
        <v>43398</v>
      </c>
      <c r="B140" s="1" t="s">
        <v>4</v>
      </c>
      <c r="C140" s="1">
        <f>COUNTIF($B$2:$B140,$B140)+COUNTIF($E$2:$E140,$B140)</f>
        <v>11</v>
      </c>
      <c r="D140" s="1">
        <v>2</v>
      </c>
      <c r="E140" s="1" t="s">
        <v>19</v>
      </c>
      <c r="F140" s="1">
        <f>COUNTIF($B$2:$B140,$E140)+COUNTIF($E$2:$E140,$E140)</f>
        <v>9</v>
      </c>
      <c r="G140" s="1">
        <v>5</v>
      </c>
      <c r="H140" s="1" t="s">
        <v>38</v>
      </c>
      <c r="I140" s="4">
        <v>17134</v>
      </c>
      <c r="J140" s="2">
        <v>0.10694444444444444</v>
      </c>
      <c r="K140" s="5">
        <f t="shared" si="8"/>
        <v>0</v>
      </c>
      <c r="L140" s="5">
        <f t="shared" si="10"/>
        <v>0</v>
      </c>
      <c r="M140">
        <f t="shared" si="9"/>
        <v>1</v>
      </c>
      <c r="N140" s="5">
        <f t="shared" si="11"/>
        <v>2</v>
      </c>
    </row>
    <row r="141" spans="1:14" x14ac:dyDescent="0.3">
      <c r="A141" s="3">
        <v>43398</v>
      </c>
      <c r="B141" s="1" t="s">
        <v>12</v>
      </c>
      <c r="C141" s="1">
        <f>COUNTIF($B$2:$B141,$B141)+COUNTIF($E$2:$E141,$B141)</f>
        <v>9</v>
      </c>
      <c r="D141" s="1">
        <v>1</v>
      </c>
      <c r="E141" s="1" t="s">
        <v>33</v>
      </c>
      <c r="F141" s="1">
        <f>COUNTIF($B$2:$B141,$E141)+COUNTIF($E$2:$E141,$E141)</f>
        <v>8</v>
      </c>
      <c r="G141" s="1">
        <v>4</v>
      </c>
      <c r="H141" s="1" t="s">
        <v>38</v>
      </c>
      <c r="I141" s="4">
        <v>18347</v>
      </c>
      <c r="J141" s="2">
        <v>0.10347222222222223</v>
      </c>
      <c r="K141" s="5">
        <f t="shared" si="8"/>
        <v>0</v>
      </c>
      <c r="L141" s="5">
        <f t="shared" si="10"/>
        <v>0</v>
      </c>
      <c r="M141">
        <f t="shared" si="9"/>
        <v>1</v>
      </c>
      <c r="N141" s="5">
        <f t="shared" si="11"/>
        <v>2</v>
      </c>
    </row>
    <row r="142" spans="1:14" x14ac:dyDescent="0.3">
      <c r="A142" s="3">
        <v>43398</v>
      </c>
      <c r="B142" s="1" t="s">
        <v>31</v>
      </c>
      <c r="C142" s="1">
        <f>COUNTIF($B$2:$B142,$B142)+COUNTIF($E$2:$E142,$B142)</f>
        <v>10</v>
      </c>
      <c r="D142" s="1">
        <v>1</v>
      </c>
      <c r="E142" s="1" t="s">
        <v>16</v>
      </c>
      <c r="F142" s="1">
        <f>COUNTIF($B$2:$B142,$E142)+COUNTIF($E$2:$E142,$E142)</f>
        <v>9</v>
      </c>
      <c r="G142" s="1">
        <v>4</v>
      </c>
      <c r="H142" s="1" t="s">
        <v>38</v>
      </c>
      <c r="I142" s="4">
        <v>18778</v>
      </c>
      <c r="J142" s="2">
        <v>0.10833333333333334</v>
      </c>
      <c r="K142" s="5">
        <f t="shared" si="8"/>
        <v>0</v>
      </c>
      <c r="L142" s="5">
        <f t="shared" si="10"/>
        <v>0</v>
      </c>
      <c r="M142">
        <f t="shared" si="9"/>
        <v>1</v>
      </c>
      <c r="N142" s="5">
        <f t="shared" si="11"/>
        <v>2</v>
      </c>
    </row>
    <row r="143" spans="1:14" x14ac:dyDescent="0.3">
      <c r="A143" s="3">
        <v>43398</v>
      </c>
      <c r="B143" s="1" t="s">
        <v>22</v>
      </c>
      <c r="C143" s="1">
        <f>COUNTIF($B$2:$B143,$B143)+COUNTIF($E$2:$E143,$B143)</f>
        <v>10</v>
      </c>
      <c r="D143" s="1">
        <v>4</v>
      </c>
      <c r="E143" s="1" t="s">
        <v>34</v>
      </c>
      <c r="F143" s="1">
        <f>COUNTIF($B$2:$B143,$E143)+COUNTIF($E$2:$E143,$E143)</f>
        <v>7</v>
      </c>
      <c r="G143" s="1">
        <v>3</v>
      </c>
      <c r="H143" s="1" t="s">
        <v>8</v>
      </c>
      <c r="I143" s="4">
        <v>15164</v>
      </c>
      <c r="J143" s="2">
        <v>0.11388888888888889</v>
      </c>
      <c r="K143" s="5">
        <f t="shared" si="8"/>
        <v>1</v>
      </c>
      <c r="L143" s="5">
        <f t="shared" si="10"/>
        <v>2</v>
      </c>
      <c r="M143">
        <f t="shared" si="9"/>
        <v>0</v>
      </c>
      <c r="N143" s="5">
        <f t="shared" si="11"/>
        <v>1</v>
      </c>
    </row>
    <row r="144" spans="1:14" x14ac:dyDescent="0.3">
      <c r="A144" s="3">
        <v>43398</v>
      </c>
      <c r="B144" s="1" t="s">
        <v>20</v>
      </c>
      <c r="C144" s="1">
        <f>COUNTIF($B$2:$B144,$B144)+COUNTIF($E$2:$E144,$B144)</f>
        <v>9</v>
      </c>
      <c r="D144" s="1">
        <v>7</v>
      </c>
      <c r="E144" s="1" t="s">
        <v>28</v>
      </c>
      <c r="F144" s="1">
        <f>COUNTIF($B$2:$B144,$E144)+COUNTIF($E$2:$E144,$E144)</f>
        <v>9</v>
      </c>
      <c r="G144" s="1">
        <v>4</v>
      </c>
      <c r="H144" s="1" t="s">
        <v>38</v>
      </c>
      <c r="I144" s="4">
        <v>17068</v>
      </c>
      <c r="J144" s="2">
        <v>0.10902777777777778</v>
      </c>
      <c r="K144" s="5">
        <f t="shared" si="8"/>
        <v>1</v>
      </c>
      <c r="L144" s="5">
        <f t="shared" si="10"/>
        <v>2</v>
      </c>
      <c r="M144">
        <f t="shared" si="9"/>
        <v>0</v>
      </c>
      <c r="N144" s="5">
        <f t="shared" si="11"/>
        <v>0</v>
      </c>
    </row>
    <row r="145" spans="1:14" x14ac:dyDescent="0.3">
      <c r="A145" s="3">
        <v>43399</v>
      </c>
      <c r="B145" s="1" t="s">
        <v>5</v>
      </c>
      <c r="C145" s="1">
        <f>COUNTIF($B$2:$B145,$B145)+COUNTIF($E$2:$E145,$B145)</f>
        <v>10</v>
      </c>
      <c r="D145" s="1">
        <v>3</v>
      </c>
      <c r="E145" s="1" t="s">
        <v>15</v>
      </c>
      <c r="F145" s="1">
        <f>COUNTIF($B$2:$B145,$E145)+COUNTIF($E$2:$E145,$E145)</f>
        <v>10</v>
      </c>
      <c r="G145" s="1">
        <v>4</v>
      </c>
      <c r="H145" s="1" t="s">
        <v>32</v>
      </c>
      <c r="I145" s="4">
        <v>12311</v>
      </c>
      <c r="J145" s="2">
        <v>0.11319444444444444</v>
      </c>
      <c r="K145" s="5">
        <f t="shared" si="8"/>
        <v>0</v>
      </c>
      <c r="L145" s="5">
        <f t="shared" si="10"/>
        <v>1</v>
      </c>
      <c r="M145">
        <f t="shared" si="9"/>
        <v>1</v>
      </c>
      <c r="N145" s="5">
        <f t="shared" si="11"/>
        <v>2</v>
      </c>
    </row>
    <row r="146" spans="1:14" x14ac:dyDescent="0.3">
      <c r="A146" s="3">
        <v>43399</v>
      </c>
      <c r="B146" s="1" t="s">
        <v>25</v>
      </c>
      <c r="C146" s="1">
        <f>COUNTIF($B$2:$B146,$B146)+COUNTIF($E$2:$E146,$B146)</f>
        <v>9</v>
      </c>
      <c r="D146" s="1">
        <v>3</v>
      </c>
      <c r="E146" s="1" t="s">
        <v>17</v>
      </c>
      <c r="F146" s="1">
        <f>COUNTIF($B$2:$B146,$E146)+COUNTIF($E$2:$E146,$E146)</f>
        <v>11</v>
      </c>
      <c r="G146" s="1">
        <v>6</v>
      </c>
      <c r="H146" s="1" t="s">
        <v>38</v>
      </c>
      <c r="I146" s="4">
        <v>16851</v>
      </c>
      <c r="J146" s="2">
        <v>0.10555555555555556</v>
      </c>
      <c r="K146" s="5">
        <f t="shared" si="8"/>
        <v>0</v>
      </c>
      <c r="L146" s="5">
        <f t="shared" si="10"/>
        <v>0</v>
      </c>
      <c r="M146">
        <f t="shared" si="9"/>
        <v>1</v>
      </c>
      <c r="N146" s="5">
        <f t="shared" si="11"/>
        <v>2</v>
      </c>
    </row>
    <row r="147" spans="1:14" x14ac:dyDescent="0.3">
      <c r="A147" s="3">
        <v>43399</v>
      </c>
      <c r="B147" s="1" t="s">
        <v>27</v>
      </c>
      <c r="C147" s="1">
        <f>COUNTIF($B$2:$B147,$B147)+COUNTIF($E$2:$E147,$B147)</f>
        <v>11</v>
      </c>
      <c r="D147" s="1">
        <v>2</v>
      </c>
      <c r="E147" s="1" t="s">
        <v>21</v>
      </c>
      <c r="F147" s="1">
        <f>COUNTIF($B$2:$B147,$E147)+COUNTIF($E$2:$E147,$E147)</f>
        <v>10</v>
      </c>
      <c r="G147" s="1">
        <v>1</v>
      </c>
      <c r="H147" s="1" t="s">
        <v>38</v>
      </c>
      <c r="I147" s="4">
        <v>19515</v>
      </c>
      <c r="J147" s="2">
        <v>0.10208333333333335</v>
      </c>
      <c r="K147" s="5">
        <f t="shared" si="8"/>
        <v>1</v>
      </c>
      <c r="L147" s="5">
        <f t="shared" si="10"/>
        <v>2</v>
      </c>
      <c r="M147">
        <f t="shared" si="9"/>
        <v>0</v>
      </c>
      <c r="N147" s="5">
        <f t="shared" si="11"/>
        <v>0</v>
      </c>
    </row>
    <row r="148" spans="1:14" x14ac:dyDescent="0.3">
      <c r="A148" s="3">
        <v>43399</v>
      </c>
      <c r="B148" s="1" t="s">
        <v>36</v>
      </c>
      <c r="C148" s="1">
        <f>COUNTIF($B$2:$B148,$B148)+COUNTIF($E$2:$E148,$B148)</f>
        <v>9</v>
      </c>
      <c r="D148" s="1">
        <v>3</v>
      </c>
      <c r="E148" s="1" t="s">
        <v>30</v>
      </c>
      <c r="F148" s="1">
        <f>COUNTIF($B$2:$B148,$E148)+COUNTIF($E$2:$E148,$E148)</f>
        <v>10</v>
      </c>
      <c r="G148" s="1">
        <v>2</v>
      </c>
      <c r="H148" s="1" t="s">
        <v>38</v>
      </c>
      <c r="I148" s="4">
        <v>18207</v>
      </c>
      <c r="J148" s="2">
        <v>0.10972222222222222</v>
      </c>
      <c r="K148" s="5">
        <f t="shared" si="8"/>
        <v>1</v>
      </c>
      <c r="L148" s="5">
        <f t="shared" si="10"/>
        <v>2</v>
      </c>
      <c r="M148">
        <f t="shared" si="9"/>
        <v>0</v>
      </c>
      <c r="N148" s="5">
        <f t="shared" si="11"/>
        <v>0</v>
      </c>
    </row>
    <row r="149" spans="1:14" x14ac:dyDescent="0.3">
      <c r="A149" s="3">
        <v>43400</v>
      </c>
      <c r="B149" s="1" t="s">
        <v>36</v>
      </c>
      <c r="C149" s="1">
        <f>COUNTIF($B$2:$B149,$B149)+COUNTIF($E$2:$E149,$B149)</f>
        <v>10</v>
      </c>
      <c r="D149" s="1">
        <v>1</v>
      </c>
      <c r="E149" s="1" t="s">
        <v>18</v>
      </c>
      <c r="F149" s="1">
        <f>COUNTIF($B$2:$B149,$E149)+COUNTIF($E$2:$E149,$E149)</f>
        <v>10</v>
      </c>
      <c r="G149" s="1">
        <v>7</v>
      </c>
      <c r="H149" s="1" t="s">
        <v>38</v>
      </c>
      <c r="I149" s="4">
        <v>13623</v>
      </c>
      <c r="J149" s="2">
        <v>0.10486111111111111</v>
      </c>
      <c r="K149" s="5">
        <f t="shared" si="8"/>
        <v>0</v>
      </c>
      <c r="L149" s="5">
        <f t="shared" si="10"/>
        <v>0</v>
      </c>
      <c r="M149">
        <f t="shared" si="9"/>
        <v>1</v>
      </c>
      <c r="N149" s="5">
        <f t="shared" si="11"/>
        <v>2</v>
      </c>
    </row>
    <row r="150" spans="1:14" x14ac:dyDescent="0.3">
      <c r="A150" s="3">
        <v>43400</v>
      </c>
      <c r="B150" s="1" t="s">
        <v>6</v>
      </c>
      <c r="C150" s="1">
        <f>COUNTIF($B$2:$B150,$B150)+COUNTIF($E$2:$E150,$B150)</f>
        <v>10</v>
      </c>
      <c r="D150" s="1">
        <v>3</v>
      </c>
      <c r="E150" s="1" t="s">
        <v>11</v>
      </c>
      <c r="F150" s="1">
        <f>COUNTIF($B$2:$B150,$E150)+COUNTIF($E$2:$E150,$E150)</f>
        <v>11</v>
      </c>
      <c r="G150" s="1">
        <v>0</v>
      </c>
      <c r="H150" s="1" t="s">
        <v>38</v>
      </c>
      <c r="I150" s="4">
        <v>17565</v>
      </c>
      <c r="J150" s="2">
        <v>0.10902777777777778</v>
      </c>
      <c r="K150" s="5">
        <f t="shared" si="8"/>
        <v>1</v>
      </c>
      <c r="L150" s="5">
        <f t="shared" si="10"/>
        <v>2</v>
      </c>
      <c r="M150">
        <f t="shared" si="9"/>
        <v>0</v>
      </c>
      <c r="N150" s="5">
        <f t="shared" si="11"/>
        <v>0</v>
      </c>
    </row>
    <row r="151" spans="1:14" x14ac:dyDescent="0.3">
      <c r="A151" s="3">
        <v>43400</v>
      </c>
      <c r="B151" s="1" t="s">
        <v>13</v>
      </c>
      <c r="C151" s="1">
        <f>COUNTIF($B$2:$B151,$B151)+COUNTIF($E$2:$E151,$B151)</f>
        <v>11</v>
      </c>
      <c r="D151" s="1">
        <v>4</v>
      </c>
      <c r="E151" s="1" t="s">
        <v>20</v>
      </c>
      <c r="F151" s="1">
        <f>COUNTIF($B$2:$B151,$E151)+COUNTIF($E$2:$E151,$E151)</f>
        <v>10</v>
      </c>
      <c r="G151" s="1">
        <v>5</v>
      </c>
      <c r="H151" s="1" t="s">
        <v>8</v>
      </c>
      <c r="I151" s="4">
        <v>15642</v>
      </c>
      <c r="J151" s="2">
        <v>0.11041666666666666</v>
      </c>
      <c r="K151" s="5">
        <f t="shared" si="8"/>
        <v>0</v>
      </c>
      <c r="L151" s="5">
        <f t="shared" si="10"/>
        <v>1</v>
      </c>
      <c r="M151">
        <f t="shared" si="9"/>
        <v>1</v>
      </c>
      <c r="N151" s="5">
        <f t="shared" si="11"/>
        <v>2</v>
      </c>
    </row>
    <row r="152" spans="1:14" x14ac:dyDescent="0.3">
      <c r="A152" s="3">
        <v>43400</v>
      </c>
      <c r="B152" s="1" t="s">
        <v>12</v>
      </c>
      <c r="C152" s="1">
        <f>COUNTIF($B$2:$B152,$B152)+COUNTIF($E$2:$E152,$B152)</f>
        <v>10</v>
      </c>
      <c r="D152" s="1">
        <v>4</v>
      </c>
      <c r="E152" s="1" t="s">
        <v>9</v>
      </c>
      <c r="F152" s="1">
        <f>COUNTIF($B$2:$B152,$E152)+COUNTIF($E$2:$E152,$E152)</f>
        <v>11</v>
      </c>
      <c r="G152" s="1">
        <v>3</v>
      </c>
      <c r="H152" s="1" t="s">
        <v>32</v>
      </c>
      <c r="I152" s="4">
        <v>17832</v>
      </c>
      <c r="J152" s="2">
        <v>0.11458333333333333</v>
      </c>
      <c r="K152" s="5">
        <f t="shared" si="8"/>
        <v>1</v>
      </c>
      <c r="L152" s="5">
        <f t="shared" si="10"/>
        <v>2</v>
      </c>
      <c r="M152">
        <f t="shared" si="9"/>
        <v>0</v>
      </c>
      <c r="N152" s="5">
        <f t="shared" si="11"/>
        <v>1</v>
      </c>
    </row>
    <row r="153" spans="1:14" x14ac:dyDescent="0.3">
      <c r="A153" s="3">
        <v>43400</v>
      </c>
      <c r="B153" s="1" t="s">
        <v>17</v>
      </c>
      <c r="C153" s="1">
        <f>COUNTIF($B$2:$B153,$B153)+COUNTIF($E$2:$E153,$B153)</f>
        <v>12</v>
      </c>
      <c r="D153" s="1">
        <v>2</v>
      </c>
      <c r="E153" s="1" t="s">
        <v>16</v>
      </c>
      <c r="F153" s="1">
        <f>COUNTIF($B$2:$B153,$E153)+COUNTIF($E$2:$E153,$E153)</f>
        <v>10</v>
      </c>
      <c r="G153" s="1">
        <v>3</v>
      </c>
      <c r="H153" s="1" t="s">
        <v>38</v>
      </c>
      <c r="I153" s="4">
        <v>19093</v>
      </c>
      <c r="J153" s="2">
        <v>0.1076388888888889</v>
      </c>
      <c r="K153" s="5">
        <f t="shared" si="8"/>
        <v>0</v>
      </c>
      <c r="L153" s="5">
        <f t="shared" si="10"/>
        <v>0</v>
      </c>
      <c r="M153">
        <f t="shared" si="9"/>
        <v>1</v>
      </c>
      <c r="N153" s="5">
        <f t="shared" si="11"/>
        <v>2</v>
      </c>
    </row>
    <row r="154" spans="1:14" x14ac:dyDescent="0.3">
      <c r="A154" s="3">
        <v>43400</v>
      </c>
      <c r="B154" s="1" t="s">
        <v>35</v>
      </c>
      <c r="C154" s="1">
        <f>COUNTIF($B$2:$B154,$B154)+COUNTIF($E$2:$E154,$B154)</f>
        <v>9</v>
      </c>
      <c r="D154" s="1">
        <v>2</v>
      </c>
      <c r="E154" s="1" t="s">
        <v>34</v>
      </c>
      <c r="F154" s="1">
        <f>COUNTIF($B$2:$B154,$E154)+COUNTIF($E$2:$E154,$E154)</f>
        <v>8</v>
      </c>
      <c r="G154" s="1">
        <v>3</v>
      </c>
      <c r="H154" s="1" t="s">
        <v>38</v>
      </c>
      <c r="I154" s="4">
        <v>15927</v>
      </c>
      <c r="J154" s="2">
        <v>0.11805555555555557</v>
      </c>
      <c r="K154" s="5">
        <f t="shared" si="8"/>
        <v>0</v>
      </c>
      <c r="L154" s="5">
        <f t="shared" si="10"/>
        <v>0</v>
      </c>
      <c r="M154">
        <f t="shared" si="9"/>
        <v>1</v>
      </c>
      <c r="N154" s="5">
        <f t="shared" si="11"/>
        <v>2</v>
      </c>
    </row>
    <row r="155" spans="1:14" x14ac:dyDescent="0.3">
      <c r="A155" s="3">
        <v>43400</v>
      </c>
      <c r="B155" s="1" t="s">
        <v>33</v>
      </c>
      <c r="C155" s="1">
        <f>COUNTIF($B$2:$B155,$B155)+COUNTIF($E$2:$E155,$B155)</f>
        <v>9</v>
      </c>
      <c r="D155" s="1">
        <v>5</v>
      </c>
      <c r="E155" s="1" t="s">
        <v>22</v>
      </c>
      <c r="F155" s="1">
        <f>COUNTIF($B$2:$B155,$E155)+COUNTIF($E$2:$E155,$E155)</f>
        <v>11</v>
      </c>
      <c r="G155" s="1">
        <v>3</v>
      </c>
      <c r="H155" s="1" t="s">
        <v>38</v>
      </c>
      <c r="I155" s="4">
        <v>17248</v>
      </c>
      <c r="J155" s="2">
        <v>0.10486111111111111</v>
      </c>
      <c r="K155" s="5">
        <f t="shared" si="8"/>
        <v>1</v>
      </c>
      <c r="L155" s="5">
        <f t="shared" si="10"/>
        <v>2</v>
      </c>
      <c r="M155">
        <f t="shared" si="9"/>
        <v>0</v>
      </c>
      <c r="N155" s="5">
        <f t="shared" si="11"/>
        <v>0</v>
      </c>
    </row>
    <row r="156" spans="1:14" x14ac:dyDescent="0.3">
      <c r="A156" s="3">
        <v>43400</v>
      </c>
      <c r="B156" s="1" t="s">
        <v>14</v>
      </c>
      <c r="C156" s="1">
        <f>COUNTIF($B$2:$B156,$B156)+COUNTIF($E$2:$E156,$B156)</f>
        <v>9</v>
      </c>
      <c r="D156" s="1">
        <v>6</v>
      </c>
      <c r="E156" s="1" t="s">
        <v>29</v>
      </c>
      <c r="F156" s="1">
        <f>COUNTIF($B$2:$B156,$E156)+COUNTIF($E$2:$E156,$E156)</f>
        <v>11</v>
      </c>
      <c r="G156" s="1">
        <v>1</v>
      </c>
      <c r="H156" s="1" t="s">
        <v>38</v>
      </c>
      <c r="I156" s="4">
        <v>19247</v>
      </c>
      <c r="J156" s="2">
        <v>0.10277777777777779</v>
      </c>
      <c r="K156" s="5">
        <f t="shared" si="8"/>
        <v>1</v>
      </c>
      <c r="L156" s="5">
        <f t="shared" si="10"/>
        <v>2</v>
      </c>
      <c r="M156">
        <f t="shared" si="9"/>
        <v>0</v>
      </c>
      <c r="N156" s="5">
        <f t="shared" si="11"/>
        <v>0</v>
      </c>
    </row>
    <row r="157" spans="1:14" x14ac:dyDescent="0.3">
      <c r="A157" s="3">
        <v>43400</v>
      </c>
      <c r="B157" s="1" t="s">
        <v>24</v>
      </c>
      <c r="C157" s="1">
        <f>COUNTIF($B$2:$B157,$B157)+COUNTIF($E$2:$E157,$B157)</f>
        <v>11</v>
      </c>
      <c r="D157" s="1">
        <v>3</v>
      </c>
      <c r="E157" s="1" t="s">
        <v>28</v>
      </c>
      <c r="F157" s="1">
        <f>COUNTIF($B$2:$B157,$E157)+COUNTIF($E$2:$E157,$E157)</f>
        <v>10</v>
      </c>
      <c r="G157" s="1">
        <v>7</v>
      </c>
      <c r="H157" s="1" t="s">
        <v>38</v>
      </c>
      <c r="I157" s="4">
        <v>17201</v>
      </c>
      <c r="J157" s="2">
        <v>0.10555555555555556</v>
      </c>
      <c r="K157" s="5">
        <f t="shared" si="8"/>
        <v>0</v>
      </c>
      <c r="L157" s="5">
        <f t="shared" si="10"/>
        <v>0</v>
      </c>
      <c r="M157">
        <f t="shared" si="9"/>
        <v>1</v>
      </c>
      <c r="N157" s="5">
        <f t="shared" si="11"/>
        <v>2</v>
      </c>
    </row>
    <row r="158" spans="1:14" x14ac:dyDescent="0.3">
      <c r="A158" s="3">
        <v>43400</v>
      </c>
      <c r="B158" s="1" t="s">
        <v>27</v>
      </c>
      <c r="C158" s="1">
        <f>COUNTIF($B$2:$B158,$B158)+COUNTIF($E$2:$E158,$B158)</f>
        <v>12</v>
      </c>
      <c r="D158" s="1">
        <v>2</v>
      </c>
      <c r="E158" s="1" t="s">
        <v>7</v>
      </c>
      <c r="F158" s="1">
        <f>COUNTIF($B$2:$B158,$E158)+COUNTIF($E$2:$E158,$E158)</f>
        <v>11</v>
      </c>
      <c r="G158" s="1">
        <v>3</v>
      </c>
      <c r="H158" s="1" t="s">
        <v>38</v>
      </c>
      <c r="I158" s="4">
        <v>19545</v>
      </c>
      <c r="J158" s="2">
        <v>0.10486111111111111</v>
      </c>
      <c r="K158" s="5">
        <f t="shared" si="8"/>
        <v>0</v>
      </c>
      <c r="L158" s="5">
        <f t="shared" si="10"/>
        <v>0</v>
      </c>
      <c r="M158">
        <f t="shared" si="9"/>
        <v>1</v>
      </c>
      <c r="N158" s="5">
        <f t="shared" si="11"/>
        <v>2</v>
      </c>
    </row>
    <row r="159" spans="1:14" x14ac:dyDescent="0.3">
      <c r="A159" s="3">
        <v>43400</v>
      </c>
      <c r="B159" s="1" t="s">
        <v>26</v>
      </c>
      <c r="C159" s="1">
        <f>COUNTIF($B$2:$B159,$B159)+COUNTIF($E$2:$E159,$B159)</f>
        <v>9</v>
      </c>
      <c r="D159" s="1">
        <v>5</v>
      </c>
      <c r="E159" s="1" t="s">
        <v>10</v>
      </c>
      <c r="F159" s="1">
        <f>COUNTIF($B$2:$B159,$E159)+COUNTIF($E$2:$E159,$E159)</f>
        <v>12</v>
      </c>
      <c r="G159" s="1">
        <v>0</v>
      </c>
      <c r="H159" s="1" t="s">
        <v>38</v>
      </c>
      <c r="I159" s="4">
        <v>17537</v>
      </c>
      <c r="J159" s="2">
        <v>0.10347222222222223</v>
      </c>
      <c r="K159" s="5">
        <f t="shared" si="8"/>
        <v>1</v>
      </c>
      <c r="L159" s="5">
        <f t="shared" si="10"/>
        <v>2</v>
      </c>
      <c r="M159">
        <f t="shared" si="9"/>
        <v>0</v>
      </c>
      <c r="N159" s="5">
        <f t="shared" si="11"/>
        <v>0</v>
      </c>
    </row>
    <row r="160" spans="1:14" x14ac:dyDescent="0.3">
      <c r="A160" s="3">
        <v>43401</v>
      </c>
      <c r="B160" s="1" t="s">
        <v>5</v>
      </c>
      <c r="C160" s="1">
        <f>COUNTIF($B$2:$B160,$B160)+COUNTIF($E$2:$E160,$B160)</f>
        <v>11</v>
      </c>
      <c r="D160" s="1">
        <v>4</v>
      </c>
      <c r="E160" s="1" t="s">
        <v>4</v>
      </c>
      <c r="F160" s="1">
        <f>COUNTIF($B$2:$B160,$E160)+COUNTIF($E$2:$E160,$E160)</f>
        <v>12</v>
      </c>
      <c r="G160" s="1">
        <v>3</v>
      </c>
      <c r="H160" s="1" t="s">
        <v>8</v>
      </c>
      <c r="I160" s="4">
        <v>17099</v>
      </c>
      <c r="J160" s="2">
        <v>0.10833333333333334</v>
      </c>
      <c r="K160" s="5">
        <f t="shared" si="8"/>
        <v>1</v>
      </c>
      <c r="L160" s="5">
        <f t="shared" si="10"/>
        <v>2</v>
      </c>
      <c r="M160">
        <f t="shared" si="9"/>
        <v>0</v>
      </c>
      <c r="N160" s="5">
        <f t="shared" si="11"/>
        <v>1</v>
      </c>
    </row>
    <row r="161" spans="1:14" x14ac:dyDescent="0.3">
      <c r="A161" s="3">
        <v>43401</v>
      </c>
      <c r="B161" s="1" t="s">
        <v>14</v>
      </c>
      <c r="C161" s="1">
        <f>COUNTIF($B$2:$B161,$B161)+COUNTIF($E$2:$E161,$B161)</f>
        <v>10</v>
      </c>
      <c r="D161" s="1">
        <v>2</v>
      </c>
      <c r="E161" s="1" t="s">
        <v>15</v>
      </c>
      <c r="F161" s="1">
        <f>COUNTIF($B$2:$B161,$E161)+COUNTIF($E$2:$E161,$E161)</f>
        <v>11</v>
      </c>
      <c r="G161" s="1">
        <v>1</v>
      </c>
      <c r="H161" s="1" t="s">
        <v>38</v>
      </c>
      <c r="I161" s="4">
        <v>10367</v>
      </c>
      <c r="J161" s="2">
        <v>0.10416666666666667</v>
      </c>
      <c r="K161" s="5">
        <f t="shared" si="8"/>
        <v>1</v>
      </c>
      <c r="L161" s="5">
        <f t="shared" si="10"/>
        <v>2</v>
      </c>
      <c r="M161">
        <f t="shared" si="9"/>
        <v>0</v>
      </c>
      <c r="N161" s="5">
        <f t="shared" si="11"/>
        <v>0</v>
      </c>
    </row>
    <row r="162" spans="1:14" x14ac:dyDescent="0.3">
      <c r="A162" s="3">
        <v>43401</v>
      </c>
      <c r="B162" s="1" t="s">
        <v>33</v>
      </c>
      <c r="C162" s="1">
        <f>COUNTIF($B$2:$B162,$B162)+COUNTIF($E$2:$E162,$B162)</f>
        <v>10</v>
      </c>
      <c r="D162" s="1">
        <v>2</v>
      </c>
      <c r="E162" s="1" t="s">
        <v>24</v>
      </c>
      <c r="F162" s="1">
        <f>COUNTIF($B$2:$B162,$E162)+COUNTIF($E$2:$E162,$E162)</f>
        <v>12</v>
      </c>
      <c r="G162" s="1">
        <v>1</v>
      </c>
      <c r="H162" s="1" t="s">
        <v>8</v>
      </c>
      <c r="I162" s="4">
        <v>20987</v>
      </c>
      <c r="J162" s="2">
        <v>9.9999999999999992E-2</v>
      </c>
      <c r="K162" s="5">
        <f t="shared" si="8"/>
        <v>1</v>
      </c>
      <c r="L162" s="5">
        <f t="shared" si="10"/>
        <v>2</v>
      </c>
      <c r="M162">
        <f t="shared" si="9"/>
        <v>0</v>
      </c>
      <c r="N162" s="5">
        <f t="shared" si="11"/>
        <v>1</v>
      </c>
    </row>
    <row r="163" spans="1:14" x14ac:dyDescent="0.3">
      <c r="A163" s="3">
        <v>43401</v>
      </c>
      <c r="B163" s="1" t="s">
        <v>19</v>
      </c>
      <c r="C163" s="1">
        <f>COUNTIF($B$2:$B163,$B163)+COUNTIF($E$2:$E163,$B163)</f>
        <v>10</v>
      </c>
      <c r="D163" s="1">
        <v>2</v>
      </c>
      <c r="E163" s="1" t="s">
        <v>21</v>
      </c>
      <c r="F163" s="1">
        <f>COUNTIF($B$2:$B163,$E163)+COUNTIF($E$2:$E163,$E163)</f>
        <v>11</v>
      </c>
      <c r="G163" s="1">
        <v>4</v>
      </c>
      <c r="H163" s="1" t="s">
        <v>38</v>
      </c>
      <c r="I163" s="4">
        <v>19515</v>
      </c>
      <c r="J163" s="2">
        <v>0.1013888888888889</v>
      </c>
      <c r="K163" s="5">
        <f t="shared" si="8"/>
        <v>0</v>
      </c>
      <c r="L163" s="5">
        <f t="shared" si="10"/>
        <v>0</v>
      </c>
      <c r="M163">
        <f t="shared" si="9"/>
        <v>1</v>
      </c>
      <c r="N163" s="5">
        <f t="shared" si="11"/>
        <v>2</v>
      </c>
    </row>
    <row r="164" spans="1:14" x14ac:dyDescent="0.3">
      <c r="A164" s="3">
        <v>43401</v>
      </c>
      <c r="B164" s="1" t="s">
        <v>23</v>
      </c>
      <c r="C164" s="1">
        <f>COUNTIF($B$2:$B164,$B164)+COUNTIF($E$2:$E164,$B164)</f>
        <v>11</v>
      </c>
      <c r="D164" s="1">
        <v>3</v>
      </c>
      <c r="E164" s="1" t="s">
        <v>31</v>
      </c>
      <c r="F164" s="1">
        <f>COUNTIF($B$2:$B164,$E164)+COUNTIF($E$2:$E164,$E164)</f>
        <v>11</v>
      </c>
      <c r="G164" s="1">
        <v>4</v>
      </c>
      <c r="H164" s="1" t="s">
        <v>38</v>
      </c>
      <c r="I164" s="4">
        <v>18230</v>
      </c>
      <c r="J164" s="2">
        <v>0.11180555555555556</v>
      </c>
      <c r="K164" s="5">
        <f t="shared" si="8"/>
        <v>0</v>
      </c>
      <c r="L164" s="5">
        <f t="shared" si="10"/>
        <v>0</v>
      </c>
      <c r="M164">
        <f t="shared" si="9"/>
        <v>1</v>
      </c>
      <c r="N164" s="5">
        <f t="shared" si="11"/>
        <v>2</v>
      </c>
    </row>
    <row r="165" spans="1:14" x14ac:dyDescent="0.3">
      <c r="A165" s="3">
        <v>43401</v>
      </c>
      <c r="B165" s="1" t="s">
        <v>25</v>
      </c>
      <c r="C165" s="1">
        <f>COUNTIF($B$2:$B165,$B165)+COUNTIF($E$2:$E165,$B165)</f>
        <v>10</v>
      </c>
      <c r="D165" s="1">
        <v>3</v>
      </c>
      <c r="E165" s="1" t="s">
        <v>30</v>
      </c>
      <c r="F165" s="1">
        <f>COUNTIF($B$2:$B165,$E165)+COUNTIF($E$2:$E165,$E165)</f>
        <v>11</v>
      </c>
      <c r="G165" s="1">
        <v>4</v>
      </c>
      <c r="H165" s="1" t="s">
        <v>8</v>
      </c>
      <c r="I165" s="4">
        <v>18089</v>
      </c>
      <c r="J165" s="2">
        <v>0.1111111111111111</v>
      </c>
      <c r="K165" s="5">
        <f t="shared" si="8"/>
        <v>0</v>
      </c>
      <c r="L165" s="5">
        <f t="shared" si="10"/>
        <v>1</v>
      </c>
      <c r="M165">
        <f t="shared" si="9"/>
        <v>1</v>
      </c>
      <c r="N165" s="5">
        <f t="shared" si="11"/>
        <v>2</v>
      </c>
    </row>
    <row r="166" spans="1:14" x14ac:dyDescent="0.3">
      <c r="A166" s="3">
        <v>43402</v>
      </c>
      <c r="B166" s="1" t="s">
        <v>9</v>
      </c>
      <c r="C166" s="1">
        <f>COUNTIF($B$2:$B166,$B166)+COUNTIF($E$2:$E166,$B166)</f>
        <v>12</v>
      </c>
      <c r="D166" s="1">
        <v>3</v>
      </c>
      <c r="E166" s="1" t="s">
        <v>7</v>
      </c>
      <c r="F166" s="1">
        <f>COUNTIF($B$2:$B166,$E166)+COUNTIF($E$2:$E166,$E166)</f>
        <v>12</v>
      </c>
      <c r="G166" s="1">
        <v>1</v>
      </c>
      <c r="H166" s="1" t="s">
        <v>38</v>
      </c>
      <c r="I166" s="4">
        <v>18989</v>
      </c>
      <c r="J166" s="2">
        <v>0.10486111111111111</v>
      </c>
      <c r="K166" s="5">
        <f t="shared" si="8"/>
        <v>1</v>
      </c>
      <c r="L166" s="5">
        <f t="shared" si="10"/>
        <v>2</v>
      </c>
      <c r="M166">
        <f t="shared" si="9"/>
        <v>0</v>
      </c>
      <c r="N166" s="5">
        <f t="shared" si="11"/>
        <v>0</v>
      </c>
    </row>
    <row r="167" spans="1:14" x14ac:dyDescent="0.3">
      <c r="A167" s="3">
        <v>43402</v>
      </c>
      <c r="B167" s="1" t="s">
        <v>16</v>
      </c>
      <c r="C167" s="1">
        <f>COUNTIF($B$2:$B167,$B167)+COUNTIF($E$2:$E167,$B167)</f>
        <v>11</v>
      </c>
      <c r="D167" s="1">
        <v>2</v>
      </c>
      <c r="E167" s="1" t="s">
        <v>10</v>
      </c>
      <c r="F167" s="1">
        <f>COUNTIF($B$2:$B167,$E167)+COUNTIF($E$2:$E167,$E167)</f>
        <v>13</v>
      </c>
      <c r="G167" s="1">
        <v>5</v>
      </c>
      <c r="H167" s="1" t="s">
        <v>38</v>
      </c>
      <c r="I167" s="4">
        <v>16546</v>
      </c>
      <c r="J167" s="2">
        <v>0.10833333333333334</v>
      </c>
      <c r="K167" s="5">
        <f t="shared" si="8"/>
        <v>0</v>
      </c>
      <c r="L167" s="5">
        <f t="shared" si="10"/>
        <v>0</v>
      </c>
      <c r="M167">
        <f t="shared" si="9"/>
        <v>1</v>
      </c>
      <c r="N167" s="5">
        <f t="shared" si="11"/>
        <v>2</v>
      </c>
    </row>
    <row r="168" spans="1:14" x14ac:dyDescent="0.3">
      <c r="A168" s="3">
        <v>43403</v>
      </c>
      <c r="B168" s="1" t="s">
        <v>29</v>
      </c>
      <c r="C168" s="1">
        <f>COUNTIF($B$2:$B168,$B168)+COUNTIF($E$2:$E168,$B168)</f>
        <v>12</v>
      </c>
      <c r="D168" s="1">
        <v>3</v>
      </c>
      <c r="E168" s="1" t="s">
        <v>4</v>
      </c>
      <c r="F168" s="1">
        <f>COUNTIF($B$2:$B168,$E168)+COUNTIF($E$2:$E168,$E168)</f>
        <v>13</v>
      </c>
      <c r="G168" s="1">
        <v>2</v>
      </c>
      <c r="H168" s="1" t="s">
        <v>38</v>
      </c>
      <c r="I168" s="4">
        <v>16450</v>
      </c>
      <c r="J168" s="2">
        <v>0.10277777777777779</v>
      </c>
      <c r="K168" s="5">
        <f t="shared" si="8"/>
        <v>1</v>
      </c>
      <c r="L168" s="5">
        <f t="shared" si="10"/>
        <v>2</v>
      </c>
      <c r="M168">
        <f t="shared" si="9"/>
        <v>0</v>
      </c>
      <c r="N168" s="5">
        <f t="shared" si="11"/>
        <v>0</v>
      </c>
    </row>
    <row r="169" spans="1:14" x14ac:dyDescent="0.3">
      <c r="A169" s="3">
        <v>43403</v>
      </c>
      <c r="B169" s="1" t="s">
        <v>25</v>
      </c>
      <c r="C169" s="1">
        <f>COUNTIF($B$2:$B169,$B169)+COUNTIF($E$2:$E169,$B169)</f>
        <v>11</v>
      </c>
      <c r="D169" s="1">
        <v>1</v>
      </c>
      <c r="E169" s="1" t="s">
        <v>18</v>
      </c>
      <c r="F169" s="1">
        <f>COUNTIF($B$2:$B169,$E169)+COUNTIF($E$2:$E169,$E169)</f>
        <v>11</v>
      </c>
      <c r="G169" s="1">
        <v>5</v>
      </c>
      <c r="H169" s="1" t="s">
        <v>38</v>
      </c>
      <c r="I169" s="4">
        <v>13988</v>
      </c>
      <c r="J169" s="2">
        <v>0.10555555555555556</v>
      </c>
      <c r="K169" s="5">
        <f t="shared" si="8"/>
        <v>0</v>
      </c>
      <c r="L169" s="5">
        <f t="shared" si="10"/>
        <v>0</v>
      </c>
      <c r="M169">
        <f t="shared" si="9"/>
        <v>1</v>
      </c>
      <c r="N169" s="5">
        <f t="shared" si="11"/>
        <v>2</v>
      </c>
    </row>
    <row r="170" spans="1:14" x14ac:dyDescent="0.3">
      <c r="A170" s="3">
        <v>43403</v>
      </c>
      <c r="B170" s="1" t="s">
        <v>9</v>
      </c>
      <c r="C170" s="1">
        <f>COUNTIF($B$2:$B170,$B170)+COUNTIF($E$2:$E170,$B170)</f>
        <v>13</v>
      </c>
      <c r="D170" s="1">
        <v>2</v>
      </c>
      <c r="E170" s="1" t="s">
        <v>13</v>
      </c>
      <c r="F170" s="1">
        <f>COUNTIF($B$2:$B170,$E170)+COUNTIF($E$2:$E170,$E170)</f>
        <v>12</v>
      </c>
      <c r="G170" s="1">
        <v>1</v>
      </c>
      <c r="H170" s="1" t="s">
        <v>8</v>
      </c>
      <c r="I170" s="4">
        <v>15196</v>
      </c>
      <c r="J170" s="2">
        <v>0.10972222222222222</v>
      </c>
      <c r="K170" s="5">
        <f t="shared" si="8"/>
        <v>1</v>
      </c>
      <c r="L170" s="5">
        <f t="shared" si="10"/>
        <v>2</v>
      </c>
      <c r="M170">
        <f t="shared" si="9"/>
        <v>0</v>
      </c>
      <c r="N170" s="5">
        <f t="shared" si="11"/>
        <v>1</v>
      </c>
    </row>
    <row r="171" spans="1:14" x14ac:dyDescent="0.3">
      <c r="A171" s="3">
        <v>43403</v>
      </c>
      <c r="B171" s="1" t="s">
        <v>11</v>
      </c>
      <c r="C171" s="1">
        <f>COUNTIF($B$2:$B171,$B171)+COUNTIF($E$2:$E171,$B171)</f>
        <v>12</v>
      </c>
      <c r="D171" s="1">
        <v>3</v>
      </c>
      <c r="E171" s="1" t="s">
        <v>15</v>
      </c>
      <c r="F171" s="1">
        <f>COUNTIF($B$2:$B171,$E171)+COUNTIF($E$2:$E171,$E171)</f>
        <v>12</v>
      </c>
      <c r="G171" s="1">
        <v>2</v>
      </c>
      <c r="H171" s="1" t="s">
        <v>38</v>
      </c>
      <c r="I171" s="4">
        <v>11357</v>
      </c>
      <c r="J171" s="2">
        <v>0.10902777777777778</v>
      </c>
      <c r="K171" s="5">
        <f t="shared" si="8"/>
        <v>1</v>
      </c>
      <c r="L171" s="5">
        <f t="shared" si="10"/>
        <v>2</v>
      </c>
      <c r="M171">
        <f t="shared" si="9"/>
        <v>0</v>
      </c>
      <c r="N171" s="5">
        <f t="shared" si="11"/>
        <v>0</v>
      </c>
    </row>
    <row r="172" spans="1:14" x14ac:dyDescent="0.3">
      <c r="A172" s="3">
        <v>43403</v>
      </c>
      <c r="B172" s="1" t="s">
        <v>21</v>
      </c>
      <c r="C172" s="1">
        <f>COUNTIF($B$2:$B172,$B172)+COUNTIF($E$2:$E172,$B172)</f>
        <v>12</v>
      </c>
      <c r="D172" s="1">
        <v>5</v>
      </c>
      <c r="E172" s="1" t="s">
        <v>20</v>
      </c>
      <c r="F172" s="1">
        <f>COUNTIF($B$2:$B172,$E172)+COUNTIF($E$2:$E172,$E172)</f>
        <v>11</v>
      </c>
      <c r="G172" s="1">
        <v>3</v>
      </c>
      <c r="H172" s="1" t="s">
        <v>38</v>
      </c>
      <c r="I172" s="4">
        <v>14288</v>
      </c>
      <c r="J172" s="2">
        <v>0.10416666666666667</v>
      </c>
      <c r="K172" s="5">
        <f t="shared" si="8"/>
        <v>1</v>
      </c>
      <c r="L172" s="5">
        <f t="shared" si="10"/>
        <v>2</v>
      </c>
      <c r="M172">
        <f t="shared" si="9"/>
        <v>0</v>
      </c>
      <c r="N172" s="5">
        <f t="shared" si="11"/>
        <v>0</v>
      </c>
    </row>
    <row r="173" spans="1:14" x14ac:dyDescent="0.3">
      <c r="A173" s="3">
        <v>43403</v>
      </c>
      <c r="B173" s="1" t="s">
        <v>16</v>
      </c>
      <c r="C173" s="1">
        <f>COUNTIF($B$2:$B173,$B173)+COUNTIF($E$2:$E173,$B173)</f>
        <v>12</v>
      </c>
      <c r="D173" s="1">
        <v>4</v>
      </c>
      <c r="E173" s="1" t="s">
        <v>33</v>
      </c>
      <c r="F173" s="1">
        <f>COUNTIF($B$2:$B173,$E173)+COUNTIF($E$2:$E173,$E173)</f>
        <v>11</v>
      </c>
      <c r="G173" s="1">
        <v>3</v>
      </c>
      <c r="H173" s="1" t="s">
        <v>38</v>
      </c>
      <c r="I173" s="4">
        <v>18347</v>
      </c>
      <c r="J173" s="2">
        <v>0.10555555555555556</v>
      </c>
      <c r="K173" s="5">
        <f t="shared" si="8"/>
        <v>1</v>
      </c>
      <c r="L173" s="5">
        <f t="shared" si="10"/>
        <v>2</v>
      </c>
      <c r="M173">
        <f t="shared" si="9"/>
        <v>0</v>
      </c>
      <c r="N173" s="5">
        <f t="shared" si="11"/>
        <v>0</v>
      </c>
    </row>
    <row r="174" spans="1:14" x14ac:dyDescent="0.3">
      <c r="A174" s="3">
        <v>43403</v>
      </c>
      <c r="B174" s="1" t="s">
        <v>19</v>
      </c>
      <c r="C174" s="1">
        <f>COUNTIF($B$2:$B174,$B174)+COUNTIF($E$2:$E174,$B174)</f>
        <v>11</v>
      </c>
      <c r="D174" s="1">
        <v>4</v>
      </c>
      <c r="E174" s="1" t="s">
        <v>6</v>
      </c>
      <c r="F174" s="1">
        <f>COUNTIF($B$2:$B174,$E174)+COUNTIF($E$2:$E174,$E174)</f>
        <v>11</v>
      </c>
      <c r="G174" s="1">
        <v>1</v>
      </c>
      <c r="H174" s="1" t="s">
        <v>38</v>
      </c>
      <c r="I174" s="4">
        <v>20506</v>
      </c>
      <c r="J174" s="2">
        <v>0.11041666666666666</v>
      </c>
      <c r="K174" s="5">
        <f t="shared" si="8"/>
        <v>1</v>
      </c>
      <c r="L174" s="5">
        <f t="shared" si="10"/>
        <v>2</v>
      </c>
      <c r="M174">
        <f t="shared" si="9"/>
        <v>0</v>
      </c>
      <c r="N174" s="5">
        <f t="shared" si="11"/>
        <v>0</v>
      </c>
    </row>
    <row r="175" spans="1:14" x14ac:dyDescent="0.3">
      <c r="A175" s="3">
        <v>43403</v>
      </c>
      <c r="B175" s="1" t="s">
        <v>30</v>
      </c>
      <c r="C175" s="1">
        <f>COUNTIF($B$2:$B175,$B175)+COUNTIF($E$2:$E175,$B175)</f>
        <v>12</v>
      </c>
      <c r="D175" s="1">
        <v>1</v>
      </c>
      <c r="E175" s="1" t="s">
        <v>22</v>
      </c>
      <c r="F175" s="1">
        <f>COUNTIF($B$2:$B175,$E175)+COUNTIF($E$2:$E175,$E175)</f>
        <v>12</v>
      </c>
      <c r="G175" s="1">
        <v>4</v>
      </c>
      <c r="H175" s="1" t="s">
        <v>38</v>
      </c>
      <c r="I175" s="4">
        <v>17367</v>
      </c>
      <c r="J175" s="2">
        <v>0.10416666666666667</v>
      </c>
      <c r="K175" s="5">
        <f t="shared" si="8"/>
        <v>0</v>
      </c>
      <c r="L175" s="5">
        <f t="shared" si="10"/>
        <v>0</v>
      </c>
      <c r="M175">
        <f t="shared" si="9"/>
        <v>1</v>
      </c>
      <c r="N175" s="5">
        <f t="shared" si="11"/>
        <v>2</v>
      </c>
    </row>
    <row r="176" spans="1:14" x14ac:dyDescent="0.3">
      <c r="A176" s="3">
        <v>43403</v>
      </c>
      <c r="B176" s="1" t="s">
        <v>14</v>
      </c>
      <c r="C176" s="1">
        <f>COUNTIF($B$2:$B176,$B176)+COUNTIF($E$2:$E176,$B176)</f>
        <v>11</v>
      </c>
      <c r="D176" s="1">
        <v>6</v>
      </c>
      <c r="E176" s="1" t="s">
        <v>26</v>
      </c>
      <c r="F176" s="1">
        <f>COUNTIF($B$2:$B176,$E176)+COUNTIF($E$2:$E176,$E176)</f>
        <v>10</v>
      </c>
      <c r="G176" s="1">
        <v>3</v>
      </c>
      <c r="H176" s="1" t="s">
        <v>38</v>
      </c>
      <c r="I176" s="4">
        <v>18509</v>
      </c>
      <c r="J176" s="2">
        <v>0.10555555555555556</v>
      </c>
      <c r="K176" s="5">
        <f t="shared" si="8"/>
        <v>1</v>
      </c>
      <c r="L176" s="5">
        <f t="shared" si="10"/>
        <v>2</v>
      </c>
      <c r="M176">
        <f t="shared" si="9"/>
        <v>0</v>
      </c>
      <c r="N176" s="5">
        <f t="shared" si="11"/>
        <v>0</v>
      </c>
    </row>
    <row r="177" spans="1:14" x14ac:dyDescent="0.3">
      <c r="A177" s="3">
        <v>43403</v>
      </c>
      <c r="B177" s="1" t="s">
        <v>23</v>
      </c>
      <c r="C177" s="1">
        <f>COUNTIF($B$2:$B177,$B177)+COUNTIF($E$2:$E177,$B177)</f>
        <v>12</v>
      </c>
      <c r="D177" s="1">
        <v>4</v>
      </c>
      <c r="E177" s="1" t="s">
        <v>5</v>
      </c>
      <c r="F177" s="1">
        <f>COUNTIF($B$2:$B177,$E177)+COUNTIF($E$2:$E177,$E177)</f>
        <v>12</v>
      </c>
      <c r="G177" s="1">
        <v>3</v>
      </c>
      <c r="H177" s="1" t="s">
        <v>32</v>
      </c>
      <c r="I177" s="4">
        <v>17562</v>
      </c>
      <c r="J177" s="2">
        <v>0.10972222222222222</v>
      </c>
      <c r="K177" s="5">
        <f t="shared" si="8"/>
        <v>1</v>
      </c>
      <c r="L177" s="5">
        <f t="shared" si="10"/>
        <v>2</v>
      </c>
      <c r="M177">
        <f t="shared" si="9"/>
        <v>0</v>
      </c>
      <c r="N177" s="5">
        <f t="shared" si="11"/>
        <v>1</v>
      </c>
    </row>
    <row r="178" spans="1:14" x14ac:dyDescent="0.3">
      <c r="A178" s="3">
        <v>43403</v>
      </c>
      <c r="B178" s="1" t="s">
        <v>34</v>
      </c>
      <c r="C178" s="1">
        <f>COUNTIF($B$2:$B178,$B178)+COUNTIF($E$2:$E178,$B178)</f>
        <v>9</v>
      </c>
      <c r="D178" s="1">
        <v>3</v>
      </c>
      <c r="E178" s="1" t="s">
        <v>36</v>
      </c>
      <c r="F178" s="1">
        <f>COUNTIF($B$2:$B178,$E178)+COUNTIF($E$2:$E178,$E178)</f>
        <v>11</v>
      </c>
      <c r="G178" s="1">
        <v>8</v>
      </c>
      <c r="H178" s="1" t="s">
        <v>38</v>
      </c>
      <c r="I178" s="4">
        <v>19092</v>
      </c>
      <c r="J178" s="2">
        <v>0.10902777777777778</v>
      </c>
      <c r="K178" s="5">
        <f t="shared" si="8"/>
        <v>0</v>
      </c>
      <c r="L178" s="5">
        <f t="shared" si="10"/>
        <v>0</v>
      </c>
      <c r="M178">
        <f t="shared" si="9"/>
        <v>1</v>
      </c>
      <c r="N178" s="5">
        <f t="shared" si="11"/>
        <v>2</v>
      </c>
    </row>
    <row r="179" spans="1:14" x14ac:dyDescent="0.3">
      <c r="A179" s="3">
        <v>43404</v>
      </c>
      <c r="B179" s="1" t="s">
        <v>24</v>
      </c>
      <c r="C179" s="1">
        <f>COUNTIF($B$2:$B179,$B179)+COUNTIF($E$2:$E179,$B179)</f>
        <v>13</v>
      </c>
      <c r="D179" s="1">
        <v>2</v>
      </c>
      <c r="E179" s="1" t="s">
        <v>10</v>
      </c>
      <c r="F179" s="1">
        <f>COUNTIF($B$2:$B179,$E179)+COUNTIF($E$2:$E179,$E179)</f>
        <v>14</v>
      </c>
      <c r="G179" s="1">
        <v>4</v>
      </c>
      <c r="H179" s="1" t="s">
        <v>38</v>
      </c>
      <c r="I179" s="4">
        <v>16955</v>
      </c>
      <c r="J179" s="2">
        <v>0.10555555555555556</v>
      </c>
      <c r="K179" s="5">
        <f t="shared" si="8"/>
        <v>0</v>
      </c>
      <c r="L179" s="5">
        <f t="shared" si="10"/>
        <v>0</v>
      </c>
      <c r="M179">
        <f t="shared" si="9"/>
        <v>1</v>
      </c>
      <c r="N179" s="5">
        <f t="shared" si="11"/>
        <v>2</v>
      </c>
    </row>
    <row r="180" spans="1:14" x14ac:dyDescent="0.3">
      <c r="A180" s="3">
        <v>43405</v>
      </c>
      <c r="B180" s="1" t="s">
        <v>23</v>
      </c>
      <c r="C180" s="1">
        <f>COUNTIF($B$2:$B180,$B180)+COUNTIF($E$2:$E180,$B180)</f>
        <v>13</v>
      </c>
      <c r="D180" s="1">
        <v>3</v>
      </c>
      <c r="E180" s="1" t="s">
        <v>4</v>
      </c>
      <c r="F180" s="1">
        <f>COUNTIF($B$2:$B180,$E180)+COUNTIF($E$2:$E180,$E180)</f>
        <v>14</v>
      </c>
      <c r="G180" s="1">
        <v>2</v>
      </c>
      <c r="H180" s="1" t="s">
        <v>32</v>
      </c>
      <c r="I180" s="4">
        <v>16101</v>
      </c>
      <c r="J180" s="2">
        <v>0.13472222222222222</v>
      </c>
      <c r="K180" s="5">
        <f t="shared" si="8"/>
        <v>1</v>
      </c>
      <c r="L180" s="5">
        <f t="shared" si="10"/>
        <v>2</v>
      </c>
      <c r="M180">
        <f t="shared" si="9"/>
        <v>0</v>
      </c>
      <c r="N180" s="5">
        <f t="shared" si="11"/>
        <v>1</v>
      </c>
    </row>
    <row r="181" spans="1:14" x14ac:dyDescent="0.3">
      <c r="A181" s="3">
        <v>43405</v>
      </c>
      <c r="B181" s="1" t="s">
        <v>17</v>
      </c>
      <c r="C181" s="1">
        <f>COUNTIF($B$2:$B181,$B181)+COUNTIF($E$2:$E181,$B181)</f>
        <v>13</v>
      </c>
      <c r="D181" s="1">
        <v>5</v>
      </c>
      <c r="E181" s="1" t="s">
        <v>9</v>
      </c>
      <c r="F181" s="1">
        <f>COUNTIF($B$2:$B181,$E181)+COUNTIF($E$2:$E181,$E181)</f>
        <v>14</v>
      </c>
      <c r="G181" s="1">
        <v>6</v>
      </c>
      <c r="H181" s="1" t="s">
        <v>38</v>
      </c>
      <c r="I181" s="4">
        <v>17317</v>
      </c>
      <c r="J181" s="2">
        <v>0.11041666666666666</v>
      </c>
      <c r="K181" s="5">
        <f t="shared" si="8"/>
        <v>0</v>
      </c>
      <c r="L181" s="5">
        <f t="shared" si="10"/>
        <v>0</v>
      </c>
      <c r="M181">
        <f t="shared" si="9"/>
        <v>1</v>
      </c>
      <c r="N181" s="5">
        <f t="shared" si="11"/>
        <v>2</v>
      </c>
    </row>
    <row r="182" spans="1:14" x14ac:dyDescent="0.3">
      <c r="A182" s="3">
        <v>43405</v>
      </c>
      <c r="B182" s="1" t="s">
        <v>34</v>
      </c>
      <c r="C182" s="1">
        <f>COUNTIF($B$2:$B182,$B182)+COUNTIF($E$2:$E182,$B182)</f>
        <v>10</v>
      </c>
      <c r="D182" s="1">
        <v>3</v>
      </c>
      <c r="E182" s="1" t="s">
        <v>21</v>
      </c>
      <c r="F182" s="1">
        <f>COUNTIF($B$2:$B182,$E182)+COUNTIF($E$2:$E182,$E182)</f>
        <v>13</v>
      </c>
      <c r="G182" s="1">
        <v>4</v>
      </c>
      <c r="H182" s="1" t="s">
        <v>38</v>
      </c>
      <c r="I182" s="4">
        <v>18273</v>
      </c>
      <c r="J182" s="2">
        <v>0.11666666666666665</v>
      </c>
      <c r="K182" s="5">
        <f t="shared" si="8"/>
        <v>0</v>
      </c>
      <c r="L182" s="5">
        <f t="shared" si="10"/>
        <v>0</v>
      </c>
      <c r="M182">
        <f t="shared" si="9"/>
        <v>1</v>
      </c>
      <c r="N182" s="5">
        <f t="shared" si="11"/>
        <v>2</v>
      </c>
    </row>
    <row r="183" spans="1:14" x14ac:dyDescent="0.3">
      <c r="A183" s="3">
        <v>43405</v>
      </c>
      <c r="B183" s="1" t="s">
        <v>24</v>
      </c>
      <c r="C183" s="1">
        <f>COUNTIF($B$2:$B183,$B183)+COUNTIF($E$2:$E183,$B183)</f>
        <v>14</v>
      </c>
      <c r="D183" s="1">
        <v>0</v>
      </c>
      <c r="E183" s="1" t="s">
        <v>33</v>
      </c>
      <c r="F183" s="1">
        <f>COUNTIF($B$2:$B183,$E183)+COUNTIF($E$2:$E183,$E183)</f>
        <v>12</v>
      </c>
      <c r="G183" s="1">
        <v>4</v>
      </c>
      <c r="H183" s="1" t="s">
        <v>38</v>
      </c>
      <c r="I183" s="4">
        <v>18347</v>
      </c>
      <c r="J183" s="2">
        <v>0.1013888888888889</v>
      </c>
      <c r="K183" s="5">
        <f t="shared" si="8"/>
        <v>0</v>
      </c>
      <c r="L183" s="5">
        <f t="shared" si="10"/>
        <v>0</v>
      </c>
      <c r="M183">
        <f t="shared" si="9"/>
        <v>1</v>
      </c>
      <c r="N183" s="5">
        <f t="shared" si="11"/>
        <v>2</v>
      </c>
    </row>
    <row r="184" spans="1:14" x14ac:dyDescent="0.3">
      <c r="A184" s="3">
        <v>43405</v>
      </c>
      <c r="B184" s="1" t="s">
        <v>27</v>
      </c>
      <c r="C184" s="1">
        <f>COUNTIF($B$2:$B184,$B184)+COUNTIF($E$2:$E184,$B184)</f>
        <v>13</v>
      </c>
      <c r="D184" s="1">
        <v>4</v>
      </c>
      <c r="E184" s="1" t="s">
        <v>35</v>
      </c>
      <c r="F184" s="1">
        <f>COUNTIF($B$2:$B184,$E184)+COUNTIF($E$2:$E184,$E184)</f>
        <v>10</v>
      </c>
      <c r="G184" s="1">
        <v>2</v>
      </c>
      <c r="H184" s="1" t="s">
        <v>38</v>
      </c>
      <c r="I184" s="4">
        <v>13490</v>
      </c>
      <c r="J184" s="2">
        <v>0.10902777777777778</v>
      </c>
      <c r="K184" s="5">
        <f t="shared" si="8"/>
        <v>1</v>
      </c>
      <c r="L184" s="5">
        <f t="shared" si="10"/>
        <v>2</v>
      </c>
      <c r="M184">
        <f t="shared" si="9"/>
        <v>0</v>
      </c>
      <c r="N184" s="5">
        <f t="shared" si="11"/>
        <v>0</v>
      </c>
    </row>
    <row r="185" spans="1:14" x14ac:dyDescent="0.3">
      <c r="A185" s="3">
        <v>43405</v>
      </c>
      <c r="B185" s="1" t="s">
        <v>29</v>
      </c>
      <c r="C185" s="1">
        <f>COUNTIF($B$2:$B185,$B185)+COUNTIF($E$2:$E185,$B185)</f>
        <v>13</v>
      </c>
      <c r="D185" s="1">
        <v>5</v>
      </c>
      <c r="E185" s="1" t="s">
        <v>31</v>
      </c>
      <c r="F185" s="1">
        <f>COUNTIF($B$2:$B185,$E185)+COUNTIF($E$2:$E185,$E185)</f>
        <v>12</v>
      </c>
      <c r="G185" s="1">
        <v>2</v>
      </c>
      <c r="H185" s="1" t="s">
        <v>38</v>
      </c>
      <c r="I185" s="4">
        <v>18230</v>
      </c>
      <c r="J185" s="2">
        <v>0.1076388888888889</v>
      </c>
      <c r="K185" s="5">
        <f t="shared" si="8"/>
        <v>1</v>
      </c>
      <c r="L185" s="5">
        <f t="shared" si="10"/>
        <v>2</v>
      </c>
      <c r="M185">
        <f t="shared" si="9"/>
        <v>0</v>
      </c>
      <c r="N185" s="5">
        <f t="shared" si="11"/>
        <v>0</v>
      </c>
    </row>
    <row r="186" spans="1:14" x14ac:dyDescent="0.3">
      <c r="A186" s="3">
        <v>43405</v>
      </c>
      <c r="B186" s="1" t="s">
        <v>12</v>
      </c>
      <c r="C186" s="1">
        <f>COUNTIF($B$2:$B186,$B186)+COUNTIF($E$2:$E186,$B186)</f>
        <v>11</v>
      </c>
      <c r="D186" s="1">
        <v>4</v>
      </c>
      <c r="E186" s="1" t="s">
        <v>6</v>
      </c>
      <c r="F186" s="1">
        <f>COUNTIF($B$2:$B186,$E186)+COUNTIF($E$2:$E186,$E186)</f>
        <v>12</v>
      </c>
      <c r="G186" s="1">
        <v>6</v>
      </c>
      <c r="H186" s="1" t="s">
        <v>38</v>
      </c>
      <c r="I186" s="4">
        <v>20279</v>
      </c>
      <c r="J186" s="2">
        <v>0.10069444444444443</v>
      </c>
      <c r="K186" s="5">
        <f t="shared" si="8"/>
        <v>0</v>
      </c>
      <c r="L186" s="5">
        <f t="shared" si="10"/>
        <v>0</v>
      </c>
      <c r="M186">
        <f t="shared" si="9"/>
        <v>1</v>
      </c>
      <c r="N186" s="5">
        <f t="shared" si="11"/>
        <v>2</v>
      </c>
    </row>
    <row r="187" spans="1:14" x14ac:dyDescent="0.3">
      <c r="A187" s="3">
        <v>43405</v>
      </c>
      <c r="B187" s="1" t="s">
        <v>26</v>
      </c>
      <c r="C187" s="1">
        <f>COUNTIF($B$2:$B187,$B187)+COUNTIF($E$2:$E187,$B187)</f>
        <v>11</v>
      </c>
      <c r="D187" s="1">
        <v>2</v>
      </c>
      <c r="E187" s="1" t="s">
        <v>14</v>
      </c>
      <c r="F187" s="1">
        <f>COUNTIF($B$2:$B187,$E187)+COUNTIF($E$2:$E187,$E187)</f>
        <v>12</v>
      </c>
      <c r="G187" s="1">
        <v>3</v>
      </c>
      <c r="H187" s="1" t="s">
        <v>32</v>
      </c>
      <c r="I187" s="4">
        <v>10910</v>
      </c>
      <c r="J187" s="2">
        <v>0.1125</v>
      </c>
      <c r="K187" s="5">
        <f t="shared" si="8"/>
        <v>0</v>
      </c>
      <c r="L187" s="5">
        <f t="shared" si="10"/>
        <v>1</v>
      </c>
      <c r="M187">
        <f t="shared" si="9"/>
        <v>1</v>
      </c>
      <c r="N187" s="5">
        <f t="shared" si="11"/>
        <v>2</v>
      </c>
    </row>
    <row r="188" spans="1:14" x14ac:dyDescent="0.3">
      <c r="A188" s="3">
        <v>43405</v>
      </c>
      <c r="B188" s="1" t="s">
        <v>13</v>
      </c>
      <c r="C188" s="1">
        <f>COUNTIF($B$2:$B188,$B188)+COUNTIF($E$2:$E188,$B188)</f>
        <v>13</v>
      </c>
      <c r="D188" s="1">
        <v>2</v>
      </c>
      <c r="E188" s="1" t="s">
        <v>25</v>
      </c>
      <c r="F188" s="1">
        <f>COUNTIF($B$2:$B188,$E188)+COUNTIF($E$2:$E188,$E188)</f>
        <v>12</v>
      </c>
      <c r="G188" s="1">
        <v>4</v>
      </c>
      <c r="H188" s="1" t="s">
        <v>38</v>
      </c>
      <c r="I188" s="4">
        <v>12587</v>
      </c>
      <c r="J188" s="2">
        <v>9.7222222222222224E-2</v>
      </c>
      <c r="K188" s="5">
        <f t="shared" si="8"/>
        <v>0</v>
      </c>
      <c r="L188" s="5">
        <f t="shared" si="10"/>
        <v>0</v>
      </c>
      <c r="M188">
        <f t="shared" si="9"/>
        <v>1</v>
      </c>
      <c r="N188" s="5">
        <f t="shared" si="11"/>
        <v>2</v>
      </c>
    </row>
    <row r="189" spans="1:14" x14ac:dyDescent="0.3">
      <c r="A189" s="3">
        <v>43405</v>
      </c>
      <c r="B189" s="1" t="s">
        <v>20</v>
      </c>
      <c r="C189" s="1">
        <f>COUNTIF($B$2:$B189,$B189)+COUNTIF($E$2:$E189,$B189)</f>
        <v>12</v>
      </c>
      <c r="D189" s="1">
        <v>4</v>
      </c>
      <c r="E189" s="1" t="s">
        <v>5</v>
      </c>
      <c r="F189" s="1">
        <f>COUNTIF($B$2:$B189,$E189)+COUNTIF($E$2:$E189,$E189)</f>
        <v>13</v>
      </c>
      <c r="G189" s="1">
        <v>1</v>
      </c>
      <c r="H189" s="1" t="s">
        <v>38</v>
      </c>
      <c r="I189" s="4">
        <v>15879</v>
      </c>
      <c r="J189" s="2">
        <v>0.10555555555555556</v>
      </c>
      <c r="K189" s="5">
        <f t="shared" si="8"/>
        <v>1</v>
      </c>
      <c r="L189" s="5">
        <f t="shared" si="10"/>
        <v>2</v>
      </c>
      <c r="M189">
        <f t="shared" si="9"/>
        <v>0</v>
      </c>
      <c r="N189" s="5">
        <f t="shared" si="11"/>
        <v>0</v>
      </c>
    </row>
    <row r="190" spans="1:14" x14ac:dyDescent="0.3">
      <c r="A190" s="3">
        <v>43405</v>
      </c>
      <c r="B190" s="1" t="s">
        <v>30</v>
      </c>
      <c r="C190" s="1">
        <f>COUNTIF($B$2:$B190,$B190)+COUNTIF($E$2:$E190,$B190)</f>
        <v>13</v>
      </c>
      <c r="D190" s="1">
        <v>3</v>
      </c>
      <c r="E190" s="1" t="s">
        <v>28</v>
      </c>
      <c r="F190" s="1">
        <f>COUNTIF($B$2:$B190,$E190)+COUNTIF($E$2:$E190,$E190)</f>
        <v>11</v>
      </c>
      <c r="G190" s="1">
        <v>5</v>
      </c>
      <c r="H190" s="1" t="s">
        <v>38</v>
      </c>
      <c r="I190" s="4">
        <v>16813</v>
      </c>
      <c r="J190" s="2">
        <v>0.10555555555555556</v>
      </c>
      <c r="K190" s="5">
        <f t="shared" si="8"/>
        <v>0</v>
      </c>
      <c r="L190" s="5">
        <f t="shared" si="10"/>
        <v>0</v>
      </c>
      <c r="M190">
        <f t="shared" si="9"/>
        <v>1</v>
      </c>
      <c r="N190" s="5">
        <f t="shared" si="11"/>
        <v>2</v>
      </c>
    </row>
    <row r="191" spans="1:14" x14ac:dyDescent="0.3">
      <c r="A191" s="3">
        <v>43405</v>
      </c>
      <c r="B191" s="1" t="s">
        <v>22</v>
      </c>
      <c r="C191" s="1">
        <f>COUNTIF($B$2:$B191,$B191)+COUNTIF($E$2:$E191,$B191)</f>
        <v>13</v>
      </c>
      <c r="D191" s="1">
        <v>4</v>
      </c>
      <c r="E191" s="1" t="s">
        <v>36</v>
      </c>
      <c r="F191" s="1">
        <f>COUNTIF($B$2:$B191,$E191)+COUNTIF($E$2:$E191,$E191)</f>
        <v>12</v>
      </c>
      <c r="G191" s="1">
        <v>1</v>
      </c>
      <c r="H191" s="1" t="s">
        <v>38</v>
      </c>
      <c r="I191" s="4">
        <v>19092</v>
      </c>
      <c r="J191" s="2">
        <v>0.10416666666666667</v>
      </c>
      <c r="K191" s="5">
        <f t="shared" si="8"/>
        <v>1</v>
      </c>
      <c r="L191" s="5">
        <f t="shared" si="10"/>
        <v>2</v>
      </c>
      <c r="M191">
        <f t="shared" si="9"/>
        <v>0</v>
      </c>
      <c r="N191" s="5">
        <f t="shared" si="11"/>
        <v>0</v>
      </c>
    </row>
    <row r="192" spans="1:14" x14ac:dyDescent="0.3">
      <c r="A192" s="3">
        <v>43405</v>
      </c>
      <c r="B192" s="1" t="s">
        <v>19</v>
      </c>
      <c r="C192" s="1">
        <f>COUNTIF($B$2:$B192,$B192)+COUNTIF($E$2:$E192,$B192)</f>
        <v>12</v>
      </c>
      <c r="D192" s="1">
        <v>2</v>
      </c>
      <c r="E192" s="1" t="s">
        <v>7</v>
      </c>
      <c r="F192" s="1">
        <f>COUNTIF($B$2:$B192,$E192)+COUNTIF($E$2:$E192,$E192)</f>
        <v>13</v>
      </c>
      <c r="G192" s="1">
        <v>1</v>
      </c>
      <c r="H192" s="1" t="s">
        <v>38</v>
      </c>
      <c r="I192" s="4">
        <v>18878</v>
      </c>
      <c r="J192" s="2">
        <v>0.10208333333333335</v>
      </c>
      <c r="K192" s="5">
        <f t="shared" si="8"/>
        <v>1</v>
      </c>
      <c r="L192" s="5">
        <f t="shared" si="10"/>
        <v>2</v>
      </c>
      <c r="M192">
        <f t="shared" si="9"/>
        <v>0</v>
      </c>
      <c r="N192" s="5">
        <f t="shared" si="11"/>
        <v>0</v>
      </c>
    </row>
    <row r="193" spans="1:14" x14ac:dyDescent="0.3">
      <c r="A193" s="3">
        <v>43406</v>
      </c>
      <c r="B193" s="1" t="s">
        <v>15</v>
      </c>
      <c r="C193" s="1">
        <f>COUNTIF($B$2:$B193,$B193)+COUNTIF($E$2:$E193,$B193)</f>
        <v>13</v>
      </c>
      <c r="D193" s="1">
        <v>3</v>
      </c>
      <c r="E193" s="1" t="s">
        <v>18</v>
      </c>
      <c r="F193" s="1">
        <f>COUNTIF($B$2:$B193,$E193)+COUNTIF($E$2:$E193,$E193)</f>
        <v>12</v>
      </c>
      <c r="G193" s="1">
        <v>4</v>
      </c>
      <c r="H193" s="1" t="s">
        <v>8</v>
      </c>
      <c r="I193" s="4">
        <v>10562</v>
      </c>
      <c r="J193" s="2">
        <v>0.10416666666666667</v>
      </c>
      <c r="K193" s="5">
        <f t="shared" si="8"/>
        <v>0</v>
      </c>
      <c r="L193" s="5">
        <f t="shared" si="10"/>
        <v>1</v>
      </c>
      <c r="M193">
        <f t="shared" si="9"/>
        <v>1</v>
      </c>
      <c r="N193" s="5">
        <f t="shared" si="11"/>
        <v>2</v>
      </c>
    </row>
    <row r="194" spans="1:14" x14ac:dyDescent="0.3">
      <c r="A194" s="3">
        <v>43406</v>
      </c>
      <c r="B194" s="1" t="s">
        <v>17</v>
      </c>
      <c r="C194" s="1">
        <f>COUNTIF($B$2:$B194,$B194)+COUNTIF($E$2:$E194,$B194)</f>
        <v>14</v>
      </c>
      <c r="D194" s="1">
        <v>6</v>
      </c>
      <c r="E194" s="1" t="s">
        <v>10</v>
      </c>
      <c r="F194" s="1">
        <f>COUNTIF($B$2:$B194,$E194)+COUNTIF($E$2:$E194,$E194)</f>
        <v>15</v>
      </c>
      <c r="G194" s="1">
        <v>7</v>
      </c>
      <c r="H194" s="1" t="s">
        <v>8</v>
      </c>
      <c r="I194" s="4">
        <v>18334</v>
      </c>
      <c r="J194" s="2">
        <v>0.11388888888888889</v>
      </c>
      <c r="K194" s="5">
        <f t="shared" ref="K194:K257" si="12">1-M194</f>
        <v>0</v>
      </c>
      <c r="L194" s="5">
        <f t="shared" si="10"/>
        <v>1</v>
      </c>
      <c r="M194">
        <f t="shared" ref="M194:M257" si="13">IF(D194=G194,0.5,IF(D194&lt;G194,1,0))</f>
        <v>1</v>
      </c>
      <c r="N194" s="5">
        <f t="shared" si="11"/>
        <v>2</v>
      </c>
    </row>
    <row r="195" spans="1:14" x14ac:dyDescent="0.3">
      <c r="A195" s="3">
        <v>43406</v>
      </c>
      <c r="B195" s="1" t="s">
        <v>35</v>
      </c>
      <c r="C195" s="1">
        <f>COUNTIF($B$2:$B195,$B195)+COUNTIF($E$2:$E195,$B195)</f>
        <v>11</v>
      </c>
      <c r="D195" s="1">
        <v>4</v>
      </c>
      <c r="E195" s="1" t="s">
        <v>27</v>
      </c>
      <c r="F195" s="1">
        <f>COUNTIF($B$2:$B195,$E195)+COUNTIF($E$2:$E195,$E195)</f>
        <v>14</v>
      </c>
      <c r="G195" s="1">
        <v>2</v>
      </c>
      <c r="H195" s="1" t="s">
        <v>38</v>
      </c>
      <c r="I195" s="4">
        <v>13490</v>
      </c>
      <c r="J195" s="2">
        <v>0.10694444444444444</v>
      </c>
      <c r="K195" s="5">
        <f t="shared" si="12"/>
        <v>1</v>
      </c>
      <c r="L195" s="5">
        <f t="shared" ref="L195:L258" si="14">IF(OR($H195="-",$K195=1),$K195*2,IF($K195=0,1,0))</f>
        <v>2</v>
      </c>
      <c r="M195">
        <f t="shared" si="13"/>
        <v>0</v>
      </c>
      <c r="N195" s="5">
        <f t="shared" ref="N195:N258" si="15">IF(OR($H195="-",$M195=1),$M195*2,IF($M195=0,1,0))</f>
        <v>0</v>
      </c>
    </row>
    <row r="196" spans="1:14" x14ac:dyDescent="0.3">
      <c r="A196" s="3">
        <v>43407</v>
      </c>
      <c r="B196" s="1" t="s">
        <v>25</v>
      </c>
      <c r="C196" s="1">
        <f>COUNTIF($B$2:$B196,$B196)+COUNTIF($E$2:$E196,$B196)</f>
        <v>13</v>
      </c>
      <c r="D196" s="1">
        <v>2</v>
      </c>
      <c r="E196" s="1" t="s">
        <v>13</v>
      </c>
      <c r="F196" s="1">
        <f>COUNTIF($B$2:$B196,$E196)+COUNTIF($E$2:$E196,$E196)</f>
        <v>14</v>
      </c>
      <c r="G196" s="1">
        <v>9</v>
      </c>
      <c r="H196" s="1" t="s">
        <v>38</v>
      </c>
      <c r="I196" s="4">
        <v>17881</v>
      </c>
      <c r="J196" s="2">
        <v>0.10208333333333335</v>
      </c>
      <c r="K196" s="5">
        <f t="shared" si="12"/>
        <v>0</v>
      </c>
      <c r="L196" s="5">
        <f t="shared" si="14"/>
        <v>0</v>
      </c>
      <c r="M196">
        <f t="shared" si="13"/>
        <v>1</v>
      </c>
      <c r="N196" s="5">
        <f t="shared" si="15"/>
        <v>2</v>
      </c>
    </row>
    <row r="197" spans="1:14" x14ac:dyDescent="0.3">
      <c r="A197" s="3">
        <v>43407</v>
      </c>
      <c r="B197" s="1" t="s">
        <v>24</v>
      </c>
      <c r="C197" s="1">
        <f>COUNTIF($B$2:$B197,$B197)+COUNTIF($E$2:$E197,$B197)</f>
        <v>15</v>
      </c>
      <c r="D197" s="1">
        <v>3</v>
      </c>
      <c r="E197" s="1" t="s">
        <v>9</v>
      </c>
      <c r="F197" s="1">
        <f>COUNTIF($B$2:$B197,$E197)+COUNTIF($E$2:$E197,$E197)</f>
        <v>15</v>
      </c>
      <c r="G197" s="1">
        <v>5</v>
      </c>
      <c r="H197" s="1" t="s">
        <v>38</v>
      </c>
      <c r="I197" s="4">
        <v>18143</v>
      </c>
      <c r="J197" s="2">
        <v>0.1013888888888889</v>
      </c>
      <c r="K197" s="5">
        <f t="shared" si="12"/>
        <v>0</v>
      </c>
      <c r="L197" s="5">
        <f t="shared" si="14"/>
        <v>0</v>
      </c>
      <c r="M197">
        <f t="shared" si="13"/>
        <v>1</v>
      </c>
      <c r="N197" s="5">
        <f t="shared" si="15"/>
        <v>2</v>
      </c>
    </row>
    <row r="198" spans="1:14" x14ac:dyDescent="0.3">
      <c r="A198" s="3">
        <v>43407</v>
      </c>
      <c r="B198" s="1" t="s">
        <v>33</v>
      </c>
      <c r="C198" s="1">
        <f>COUNTIF($B$2:$B198,$B198)+COUNTIF($E$2:$E198,$B198)</f>
        <v>13</v>
      </c>
      <c r="D198" s="1">
        <v>4</v>
      </c>
      <c r="E198" s="1" t="s">
        <v>21</v>
      </c>
      <c r="F198" s="1">
        <f>COUNTIF($B$2:$B198,$E198)+COUNTIF($E$2:$E198,$E198)</f>
        <v>14</v>
      </c>
      <c r="G198" s="1">
        <v>3</v>
      </c>
      <c r="H198" s="1" t="s">
        <v>38</v>
      </c>
      <c r="I198" s="4">
        <v>19515</v>
      </c>
      <c r="J198" s="2">
        <v>0.10486111111111111</v>
      </c>
      <c r="K198" s="5">
        <f t="shared" si="12"/>
        <v>1</v>
      </c>
      <c r="L198" s="5">
        <f t="shared" si="14"/>
        <v>2</v>
      </c>
      <c r="M198">
        <f t="shared" si="13"/>
        <v>0</v>
      </c>
      <c r="N198" s="5">
        <f t="shared" si="15"/>
        <v>0</v>
      </c>
    </row>
    <row r="199" spans="1:14" x14ac:dyDescent="0.3">
      <c r="A199" s="3">
        <v>43407</v>
      </c>
      <c r="B199" s="1" t="s">
        <v>20</v>
      </c>
      <c r="C199" s="1">
        <f>COUNTIF($B$2:$B199,$B199)+COUNTIF($E$2:$E199,$B199)</f>
        <v>13</v>
      </c>
      <c r="D199" s="1">
        <v>1</v>
      </c>
      <c r="E199" s="1" t="s">
        <v>31</v>
      </c>
      <c r="F199" s="1">
        <f>COUNTIF($B$2:$B199,$E199)+COUNTIF($E$2:$E199,$E199)</f>
        <v>13</v>
      </c>
      <c r="G199" s="1">
        <v>4</v>
      </c>
      <c r="H199" s="1" t="s">
        <v>38</v>
      </c>
      <c r="I199" s="4">
        <v>18230</v>
      </c>
      <c r="J199" s="2">
        <v>0.10555555555555556</v>
      </c>
      <c r="K199" s="5">
        <f t="shared" si="12"/>
        <v>0</v>
      </c>
      <c r="L199" s="5">
        <f t="shared" si="14"/>
        <v>0</v>
      </c>
      <c r="M199">
        <f t="shared" si="13"/>
        <v>1</v>
      </c>
      <c r="N199" s="5">
        <f t="shared" si="15"/>
        <v>2</v>
      </c>
    </row>
    <row r="200" spans="1:14" x14ac:dyDescent="0.3">
      <c r="A200" s="3">
        <v>43407</v>
      </c>
      <c r="B200" s="1" t="s">
        <v>36</v>
      </c>
      <c r="C200" s="1">
        <f>COUNTIF($B$2:$B200,$B200)+COUNTIF($E$2:$E200,$B200)</f>
        <v>13</v>
      </c>
      <c r="D200" s="1">
        <v>4</v>
      </c>
      <c r="E200" s="1" t="s">
        <v>6</v>
      </c>
      <c r="F200" s="1">
        <f>COUNTIF($B$2:$B200,$E200)+COUNTIF($E$2:$E200,$E200)</f>
        <v>13</v>
      </c>
      <c r="G200" s="1">
        <v>1</v>
      </c>
      <c r="H200" s="1" t="s">
        <v>38</v>
      </c>
      <c r="I200" s="4">
        <v>21302</v>
      </c>
      <c r="J200" s="2">
        <v>0.10486111111111111</v>
      </c>
      <c r="K200" s="5">
        <f t="shared" si="12"/>
        <v>1</v>
      </c>
      <c r="L200" s="5">
        <f t="shared" si="14"/>
        <v>2</v>
      </c>
      <c r="M200">
        <f t="shared" si="13"/>
        <v>0</v>
      </c>
      <c r="N200" s="5">
        <f t="shared" si="15"/>
        <v>0</v>
      </c>
    </row>
    <row r="201" spans="1:14" x14ac:dyDescent="0.3">
      <c r="A201" s="3">
        <v>43407</v>
      </c>
      <c r="B201" s="1" t="s">
        <v>11</v>
      </c>
      <c r="C201" s="1">
        <f>COUNTIF($B$2:$B201,$B201)+COUNTIF($E$2:$E201,$B201)</f>
        <v>13</v>
      </c>
      <c r="D201" s="1">
        <v>0</v>
      </c>
      <c r="E201" s="1" t="s">
        <v>22</v>
      </c>
      <c r="F201" s="1">
        <f>COUNTIF($B$2:$B201,$E201)+COUNTIF($E$2:$E201,$E201)</f>
        <v>14</v>
      </c>
      <c r="G201" s="1">
        <v>1</v>
      </c>
      <c r="H201" s="1" t="s">
        <v>38</v>
      </c>
      <c r="I201" s="4">
        <v>17535</v>
      </c>
      <c r="J201" s="2">
        <v>0.10972222222222222</v>
      </c>
      <c r="K201" s="5">
        <f t="shared" si="12"/>
        <v>0</v>
      </c>
      <c r="L201" s="5">
        <f t="shared" si="14"/>
        <v>0</v>
      </c>
      <c r="M201">
        <f t="shared" si="13"/>
        <v>1</v>
      </c>
      <c r="N201" s="5">
        <f t="shared" si="15"/>
        <v>2</v>
      </c>
    </row>
    <row r="202" spans="1:14" x14ac:dyDescent="0.3">
      <c r="A202" s="3">
        <v>43407</v>
      </c>
      <c r="B202" s="1" t="s">
        <v>34</v>
      </c>
      <c r="C202" s="1">
        <f>COUNTIF($B$2:$B202,$B202)+COUNTIF($E$2:$E202,$B202)</f>
        <v>11</v>
      </c>
      <c r="D202" s="1">
        <v>0</v>
      </c>
      <c r="E202" s="1" t="s">
        <v>14</v>
      </c>
      <c r="F202" s="1">
        <f>COUNTIF($B$2:$B202,$E202)+COUNTIF($E$2:$E202,$E202)</f>
        <v>13</v>
      </c>
      <c r="G202" s="1">
        <v>3</v>
      </c>
      <c r="H202" s="1" t="s">
        <v>38</v>
      </c>
      <c r="I202" s="4">
        <v>11901</v>
      </c>
      <c r="J202" s="2">
        <v>0.1013888888888889</v>
      </c>
      <c r="K202" s="5">
        <f t="shared" si="12"/>
        <v>0</v>
      </c>
      <c r="L202" s="5">
        <f t="shared" si="14"/>
        <v>0</v>
      </c>
      <c r="M202">
        <f t="shared" si="13"/>
        <v>1</v>
      </c>
      <c r="N202" s="5">
        <f t="shared" si="15"/>
        <v>2</v>
      </c>
    </row>
    <row r="203" spans="1:14" x14ac:dyDescent="0.3">
      <c r="A203" s="3">
        <v>43407</v>
      </c>
      <c r="B203" s="1" t="s">
        <v>7</v>
      </c>
      <c r="C203" s="1">
        <f>COUNTIF($B$2:$B203,$B203)+COUNTIF($E$2:$E203,$B203)</f>
        <v>14</v>
      </c>
      <c r="D203" s="1">
        <v>5</v>
      </c>
      <c r="E203" s="1" t="s">
        <v>26</v>
      </c>
      <c r="F203" s="1">
        <f>COUNTIF($B$2:$B203,$E203)+COUNTIF($E$2:$E203,$E203)</f>
        <v>12</v>
      </c>
      <c r="G203" s="1">
        <v>0</v>
      </c>
      <c r="H203" s="1" t="s">
        <v>38</v>
      </c>
      <c r="I203" s="4">
        <v>18638</v>
      </c>
      <c r="J203" s="2">
        <v>0.10972222222222222</v>
      </c>
      <c r="K203" s="5">
        <f t="shared" si="12"/>
        <v>1</v>
      </c>
      <c r="L203" s="5">
        <f t="shared" si="14"/>
        <v>2</v>
      </c>
      <c r="M203">
        <f t="shared" si="13"/>
        <v>0</v>
      </c>
      <c r="N203" s="5">
        <f t="shared" si="15"/>
        <v>0</v>
      </c>
    </row>
    <row r="204" spans="1:14" x14ac:dyDescent="0.3">
      <c r="A204" s="3">
        <v>43407</v>
      </c>
      <c r="B204" s="1" t="s">
        <v>29</v>
      </c>
      <c r="C204" s="1">
        <f>COUNTIF($B$2:$B204,$B204)+COUNTIF($E$2:$E204,$B204)</f>
        <v>14</v>
      </c>
      <c r="D204" s="1">
        <v>3</v>
      </c>
      <c r="E204" s="1" t="s">
        <v>5</v>
      </c>
      <c r="F204" s="1">
        <f>COUNTIF($B$2:$B204,$E204)+COUNTIF($E$2:$E204,$E204)</f>
        <v>14</v>
      </c>
      <c r="G204" s="1">
        <v>4</v>
      </c>
      <c r="H204" s="1" t="s">
        <v>8</v>
      </c>
      <c r="I204" s="4">
        <v>17562</v>
      </c>
      <c r="J204" s="2">
        <v>0.10347222222222223</v>
      </c>
      <c r="K204" s="5">
        <f t="shared" si="12"/>
        <v>0</v>
      </c>
      <c r="L204" s="5">
        <f t="shared" si="14"/>
        <v>1</v>
      </c>
      <c r="M204">
        <f t="shared" si="13"/>
        <v>1</v>
      </c>
      <c r="N204" s="5">
        <f t="shared" si="15"/>
        <v>2</v>
      </c>
    </row>
    <row r="205" spans="1:14" x14ac:dyDescent="0.3">
      <c r="A205" s="3">
        <v>43407</v>
      </c>
      <c r="B205" s="1" t="s">
        <v>16</v>
      </c>
      <c r="C205" s="1">
        <f>COUNTIF($B$2:$B205,$B205)+COUNTIF($E$2:$E205,$B205)</f>
        <v>13</v>
      </c>
      <c r="D205" s="1">
        <v>5</v>
      </c>
      <c r="E205" s="1" t="s">
        <v>28</v>
      </c>
      <c r="F205" s="1">
        <f>COUNTIF($B$2:$B205,$E205)+COUNTIF($E$2:$E205,$E205)</f>
        <v>12</v>
      </c>
      <c r="G205" s="1">
        <v>1</v>
      </c>
      <c r="H205" s="1" t="s">
        <v>38</v>
      </c>
      <c r="I205" s="4">
        <v>17767</v>
      </c>
      <c r="J205" s="2">
        <v>0.10208333333333335</v>
      </c>
      <c r="K205" s="5">
        <f t="shared" si="12"/>
        <v>1</v>
      </c>
      <c r="L205" s="5">
        <f t="shared" si="14"/>
        <v>2</v>
      </c>
      <c r="M205">
        <f t="shared" si="13"/>
        <v>0</v>
      </c>
      <c r="N205" s="5">
        <f t="shared" si="15"/>
        <v>0</v>
      </c>
    </row>
    <row r="206" spans="1:14" x14ac:dyDescent="0.3">
      <c r="A206" s="3">
        <v>43407</v>
      </c>
      <c r="B206" s="1" t="s">
        <v>15</v>
      </c>
      <c r="C206" s="1">
        <f>COUNTIF($B$2:$B206,$B206)+COUNTIF($E$2:$E206,$B206)</f>
        <v>14</v>
      </c>
      <c r="D206" s="1">
        <v>0</v>
      </c>
      <c r="E206" s="1" t="s">
        <v>30</v>
      </c>
      <c r="F206" s="1">
        <f>COUNTIF($B$2:$B206,$E206)+COUNTIF($E$2:$E206,$E206)</f>
        <v>14</v>
      </c>
      <c r="G206" s="1">
        <v>3</v>
      </c>
      <c r="H206" s="1" t="s">
        <v>38</v>
      </c>
      <c r="I206" s="4">
        <v>18328</v>
      </c>
      <c r="J206" s="2">
        <v>0.10347222222222223</v>
      </c>
      <c r="K206" s="5">
        <f t="shared" si="12"/>
        <v>0</v>
      </c>
      <c r="L206" s="5">
        <f t="shared" si="14"/>
        <v>0</v>
      </c>
      <c r="M206">
        <f t="shared" si="13"/>
        <v>1</v>
      </c>
      <c r="N206" s="5">
        <f t="shared" si="15"/>
        <v>2</v>
      </c>
    </row>
    <row r="207" spans="1:14" x14ac:dyDescent="0.3">
      <c r="A207" s="3">
        <v>43407</v>
      </c>
      <c r="B207" s="1" t="s">
        <v>19</v>
      </c>
      <c r="C207" s="1">
        <f>COUNTIF($B$2:$B207,$B207)+COUNTIF($E$2:$E207,$B207)</f>
        <v>13</v>
      </c>
      <c r="D207" s="1">
        <v>4</v>
      </c>
      <c r="E207" s="1" t="s">
        <v>12</v>
      </c>
      <c r="F207" s="1">
        <f>COUNTIF($B$2:$B207,$E207)+COUNTIF($E$2:$E207,$E207)</f>
        <v>12</v>
      </c>
      <c r="G207" s="1">
        <v>3</v>
      </c>
      <c r="H207" s="1" t="s">
        <v>8</v>
      </c>
      <c r="I207" s="4">
        <v>18506</v>
      </c>
      <c r="J207" s="2">
        <v>0.1111111111111111</v>
      </c>
      <c r="K207" s="5">
        <f t="shared" si="12"/>
        <v>1</v>
      </c>
      <c r="L207" s="5">
        <f t="shared" si="14"/>
        <v>2</v>
      </c>
      <c r="M207">
        <f t="shared" si="13"/>
        <v>0</v>
      </c>
      <c r="N207" s="5">
        <f t="shared" si="15"/>
        <v>1</v>
      </c>
    </row>
    <row r="208" spans="1:14" x14ac:dyDescent="0.3">
      <c r="A208" s="3">
        <v>43408</v>
      </c>
      <c r="B208" s="1" t="s">
        <v>20</v>
      </c>
      <c r="C208" s="1">
        <f>COUNTIF($B$2:$B208,$B208)+COUNTIF($E$2:$E208,$B208)</f>
        <v>14</v>
      </c>
      <c r="D208" s="1">
        <v>2</v>
      </c>
      <c r="E208" s="1" t="s">
        <v>4</v>
      </c>
      <c r="F208" s="1">
        <f>COUNTIF($B$2:$B208,$E208)+COUNTIF($E$2:$E208,$E208)</f>
        <v>15</v>
      </c>
      <c r="G208" s="1">
        <v>3</v>
      </c>
      <c r="H208" s="1" t="s">
        <v>8</v>
      </c>
      <c r="I208" s="4">
        <v>16727</v>
      </c>
      <c r="J208" s="2">
        <v>0.10486111111111111</v>
      </c>
      <c r="K208" s="5">
        <f t="shared" si="12"/>
        <v>0</v>
      </c>
      <c r="L208" s="5">
        <f t="shared" si="14"/>
        <v>1</v>
      </c>
      <c r="M208">
        <f t="shared" si="13"/>
        <v>1</v>
      </c>
      <c r="N208" s="5">
        <f t="shared" si="15"/>
        <v>2</v>
      </c>
    </row>
    <row r="209" spans="1:14" x14ac:dyDescent="0.3">
      <c r="A209" s="3">
        <v>43408</v>
      </c>
      <c r="B209" s="1" t="s">
        <v>13</v>
      </c>
      <c r="C209" s="1">
        <f>COUNTIF($B$2:$B209,$B209)+COUNTIF($E$2:$E209,$B209)</f>
        <v>15</v>
      </c>
      <c r="D209" s="1">
        <v>1</v>
      </c>
      <c r="E209" s="1" t="s">
        <v>23</v>
      </c>
      <c r="F209" s="1">
        <f>COUNTIF($B$2:$B209,$E209)+COUNTIF($E$2:$E209,$E209)</f>
        <v>14</v>
      </c>
      <c r="G209" s="1">
        <v>3</v>
      </c>
      <c r="H209" s="1" t="s">
        <v>38</v>
      </c>
      <c r="I209" s="4">
        <v>16904</v>
      </c>
      <c r="J209" s="2">
        <v>0.1013888888888889</v>
      </c>
      <c r="K209" s="5">
        <f t="shared" si="12"/>
        <v>0</v>
      </c>
      <c r="L209" s="5">
        <f t="shared" si="14"/>
        <v>0</v>
      </c>
      <c r="M209">
        <f t="shared" si="13"/>
        <v>1</v>
      </c>
      <c r="N209" s="5">
        <f t="shared" si="15"/>
        <v>2</v>
      </c>
    </row>
    <row r="210" spans="1:14" x14ac:dyDescent="0.3">
      <c r="A210" s="3">
        <v>43408</v>
      </c>
      <c r="B210" s="1" t="s">
        <v>36</v>
      </c>
      <c r="C210" s="1">
        <f>COUNTIF($B$2:$B210,$B210)+COUNTIF($E$2:$E210,$B210)</f>
        <v>14</v>
      </c>
      <c r="D210" s="1">
        <v>4</v>
      </c>
      <c r="E210" s="1" t="s">
        <v>25</v>
      </c>
      <c r="F210" s="1">
        <f>COUNTIF($B$2:$B210,$E210)+COUNTIF($E$2:$E210,$E210)</f>
        <v>14</v>
      </c>
      <c r="G210" s="1">
        <v>3</v>
      </c>
      <c r="H210" s="1" t="s">
        <v>8</v>
      </c>
      <c r="I210" s="4">
        <v>11364</v>
      </c>
      <c r="J210" s="2">
        <v>0.10347222222222223</v>
      </c>
      <c r="K210" s="5">
        <f t="shared" si="12"/>
        <v>1</v>
      </c>
      <c r="L210" s="5">
        <f t="shared" si="14"/>
        <v>2</v>
      </c>
      <c r="M210">
        <f t="shared" si="13"/>
        <v>0</v>
      </c>
      <c r="N210" s="5">
        <f t="shared" si="15"/>
        <v>1</v>
      </c>
    </row>
    <row r="211" spans="1:14" x14ac:dyDescent="0.3">
      <c r="A211" s="3">
        <v>43409</v>
      </c>
      <c r="B211" s="1" t="s">
        <v>29</v>
      </c>
      <c r="C211" s="1">
        <f>COUNTIF($B$2:$B211,$B211)+COUNTIF($E$2:$E211,$B211)</f>
        <v>15</v>
      </c>
      <c r="D211" s="1">
        <v>5</v>
      </c>
      <c r="E211" s="1" t="s">
        <v>18</v>
      </c>
      <c r="F211" s="1">
        <f>COUNTIF($B$2:$B211,$E211)+COUNTIF($E$2:$E211,$E211)</f>
        <v>13</v>
      </c>
      <c r="G211" s="1">
        <v>2</v>
      </c>
      <c r="H211" s="1" t="s">
        <v>38</v>
      </c>
      <c r="I211" s="4">
        <v>13719</v>
      </c>
      <c r="J211" s="2">
        <v>0.10277777777777779</v>
      </c>
      <c r="K211" s="5">
        <f t="shared" si="12"/>
        <v>1</v>
      </c>
      <c r="L211" s="5">
        <f t="shared" si="14"/>
        <v>2</v>
      </c>
      <c r="M211">
        <f t="shared" si="13"/>
        <v>0</v>
      </c>
      <c r="N211" s="5">
        <f t="shared" si="15"/>
        <v>0</v>
      </c>
    </row>
    <row r="212" spans="1:14" x14ac:dyDescent="0.3">
      <c r="A212" s="3">
        <v>43409</v>
      </c>
      <c r="B212" s="1" t="s">
        <v>19</v>
      </c>
      <c r="C212" s="1">
        <f>COUNTIF($B$2:$B212,$B212)+COUNTIF($E$2:$E212,$B212)</f>
        <v>14</v>
      </c>
      <c r="D212" s="1">
        <v>1</v>
      </c>
      <c r="E212" s="1" t="s">
        <v>11</v>
      </c>
      <c r="F212" s="1">
        <f>COUNTIF($B$2:$B212,$E212)+COUNTIF($E$2:$E212,$E212)</f>
        <v>14</v>
      </c>
      <c r="G212" s="1">
        <v>2</v>
      </c>
      <c r="H212" s="1" t="s">
        <v>8</v>
      </c>
      <c r="I212" s="4">
        <v>17565</v>
      </c>
      <c r="J212" s="2">
        <v>0.10694444444444444</v>
      </c>
      <c r="K212" s="5">
        <f t="shared" si="12"/>
        <v>0</v>
      </c>
      <c r="L212" s="5">
        <f t="shared" si="14"/>
        <v>1</v>
      </c>
      <c r="M212">
        <f t="shared" si="13"/>
        <v>1</v>
      </c>
      <c r="N212" s="5">
        <f t="shared" si="15"/>
        <v>2</v>
      </c>
    </row>
    <row r="213" spans="1:14" x14ac:dyDescent="0.3">
      <c r="A213" s="3">
        <v>43409</v>
      </c>
      <c r="B213" s="1" t="s">
        <v>6</v>
      </c>
      <c r="C213" s="1">
        <f>COUNTIF($B$2:$B213,$B213)+COUNTIF($E$2:$E213,$B213)</f>
        <v>14</v>
      </c>
      <c r="D213" s="1">
        <v>4</v>
      </c>
      <c r="E213" s="1" t="s">
        <v>14</v>
      </c>
      <c r="F213" s="1">
        <f>COUNTIF($B$2:$B213,$E213)+COUNTIF($E$2:$E213,$E213)</f>
        <v>14</v>
      </c>
      <c r="G213" s="1">
        <v>3</v>
      </c>
      <c r="H213" s="1" t="s">
        <v>32</v>
      </c>
      <c r="I213" s="4">
        <v>9402</v>
      </c>
      <c r="J213" s="2">
        <v>0.1111111111111111</v>
      </c>
      <c r="K213" s="5">
        <f t="shared" si="12"/>
        <v>1</v>
      </c>
      <c r="L213" s="5">
        <f t="shared" si="14"/>
        <v>2</v>
      </c>
      <c r="M213">
        <f t="shared" si="13"/>
        <v>0</v>
      </c>
      <c r="N213" s="5">
        <f t="shared" si="15"/>
        <v>1</v>
      </c>
    </row>
    <row r="214" spans="1:14" x14ac:dyDescent="0.3">
      <c r="A214" s="3">
        <v>43409</v>
      </c>
      <c r="B214" s="1" t="s">
        <v>34</v>
      </c>
      <c r="C214" s="1">
        <f>COUNTIF($B$2:$B214,$B214)+COUNTIF($E$2:$E214,$B214)</f>
        <v>12</v>
      </c>
      <c r="D214" s="1">
        <v>5</v>
      </c>
      <c r="E214" s="1" t="s">
        <v>26</v>
      </c>
      <c r="F214" s="1">
        <f>COUNTIF($B$2:$B214,$E214)+COUNTIF($E$2:$E214,$E214)</f>
        <v>13</v>
      </c>
      <c r="G214" s="1">
        <v>1</v>
      </c>
      <c r="H214" s="1" t="s">
        <v>38</v>
      </c>
      <c r="I214" s="4">
        <v>18420</v>
      </c>
      <c r="J214" s="2">
        <v>0.10972222222222222</v>
      </c>
      <c r="K214" s="5">
        <f t="shared" si="12"/>
        <v>1</v>
      </c>
      <c r="L214" s="5">
        <f t="shared" si="14"/>
        <v>2</v>
      </c>
      <c r="M214">
        <f t="shared" si="13"/>
        <v>0</v>
      </c>
      <c r="N214" s="5">
        <f t="shared" si="15"/>
        <v>0</v>
      </c>
    </row>
    <row r="215" spans="1:14" x14ac:dyDescent="0.3">
      <c r="A215" s="3">
        <v>43409</v>
      </c>
      <c r="B215" s="1" t="s">
        <v>33</v>
      </c>
      <c r="C215" s="1">
        <f>COUNTIF($B$2:$B215,$B215)+COUNTIF($E$2:$E215,$B215)</f>
        <v>14</v>
      </c>
      <c r="D215" s="1">
        <v>2</v>
      </c>
      <c r="E215" s="1" t="s">
        <v>12</v>
      </c>
      <c r="F215" s="1">
        <f>COUNTIF($B$2:$B215,$E215)+COUNTIF($E$2:$E215,$E215)</f>
        <v>13</v>
      </c>
      <c r="G215" s="1">
        <v>4</v>
      </c>
      <c r="H215" s="1" t="s">
        <v>38</v>
      </c>
      <c r="I215" s="4">
        <v>18506</v>
      </c>
      <c r="J215" s="2">
        <v>0.10416666666666667</v>
      </c>
      <c r="K215" s="5">
        <f t="shared" si="12"/>
        <v>0</v>
      </c>
      <c r="L215" s="5">
        <f t="shared" si="14"/>
        <v>0</v>
      </c>
      <c r="M215">
        <f t="shared" si="13"/>
        <v>1</v>
      </c>
      <c r="N215" s="5">
        <f t="shared" si="15"/>
        <v>2</v>
      </c>
    </row>
    <row r="216" spans="1:14" x14ac:dyDescent="0.3">
      <c r="A216" s="3">
        <v>43410</v>
      </c>
      <c r="B216" s="1" t="s">
        <v>19</v>
      </c>
      <c r="C216" s="1">
        <f>COUNTIF($B$2:$B216,$B216)+COUNTIF($E$2:$E216,$B216)</f>
        <v>15</v>
      </c>
      <c r="D216" s="1">
        <v>1</v>
      </c>
      <c r="E216" s="1" t="s">
        <v>20</v>
      </c>
      <c r="F216" s="1">
        <f>COUNTIF($B$2:$B216,$E216)+COUNTIF($E$2:$E216,$E216)</f>
        <v>15</v>
      </c>
      <c r="G216" s="1">
        <v>4</v>
      </c>
      <c r="H216" s="1" t="s">
        <v>38</v>
      </c>
      <c r="I216" s="4">
        <v>14159</v>
      </c>
      <c r="J216" s="2">
        <v>9.9999999999999992E-2</v>
      </c>
      <c r="K216" s="5">
        <f t="shared" si="12"/>
        <v>0</v>
      </c>
      <c r="L216" s="5">
        <f t="shared" si="14"/>
        <v>0</v>
      </c>
      <c r="M216">
        <f t="shared" si="13"/>
        <v>1</v>
      </c>
      <c r="N216" s="5">
        <f t="shared" si="15"/>
        <v>2</v>
      </c>
    </row>
    <row r="217" spans="1:14" x14ac:dyDescent="0.3">
      <c r="A217" s="3">
        <v>43410</v>
      </c>
      <c r="B217" s="1" t="s">
        <v>10</v>
      </c>
      <c r="C217" s="1">
        <f>COUNTIF($B$2:$B217,$B217)+COUNTIF($E$2:$E217,$B217)</f>
        <v>16</v>
      </c>
      <c r="D217" s="1">
        <v>2</v>
      </c>
      <c r="E217" s="1" t="s">
        <v>21</v>
      </c>
      <c r="F217" s="1">
        <f>COUNTIF($B$2:$B217,$E217)+COUNTIF($E$2:$E217,$E217)</f>
        <v>15</v>
      </c>
      <c r="G217" s="1">
        <v>3</v>
      </c>
      <c r="H217" s="1" t="s">
        <v>32</v>
      </c>
      <c r="I217" s="4">
        <v>18640</v>
      </c>
      <c r="J217" s="2">
        <v>0.11597222222222221</v>
      </c>
      <c r="K217" s="5">
        <f t="shared" si="12"/>
        <v>0</v>
      </c>
      <c r="L217" s="5">
        <f t="shared" si="14"/>
        <v>1</v>
      </c>
      <c r="M217">
        <f t="shared" si="13"/>
        <v>1</v>
      </c>
      <c r="N217" s="5">
        <f t="shared" si="15"/>
        <v>2</v>
      </c>
    </row>
    <row r="218" spans="1:14" x14ac:dyDescent="0.3">
      <c r="A218" s="3">
        <v>43410</v>
      </c>
      <c r="B218" s="1" t="s">
        <v>4</v>
      </c>
      <c r="C218" s="1">
        <f>COUNTIF($B$2:$B218,$B218)+COUNTIF($E$2:$E218,$B218)</f>
        <v>16</v>
      </c>
      <c r="D218" s="1">
        <v>1</v>
      </c>
      <c r="E218" s="1" t="s">
        <v>31</v>
      </c>
      <c r="F218" s="1">
        <f>COUNTIF($B$2:$B218,$E218)+COUNTIF($E$2:$E218,$E218)</f>
        <v>14</v>
      </c>
      <c r="G218" s="1">
        <v>4</v>
      </c>
      <c r="H218" s="1" t="s">
        <v>38</v>
      </c>
      <c r="I218" s="4">
        <v>18230</v>
      </c>
      <c r="J218" s="2">
        <v>0.11180555555555556</v>
      </c>
      <c r="K218" s="5">
        <f t="shared" si="12"/>
        <v>0</v>
      </c>
      <c r="L218" s="5">
        <f t="shared" si="14"/>
        <v>0</v>
      </c>
      <c r="M218">
        <f t="shared" si="13"/>
        <v>1</v>
      </c>
      <c r="N218" s="5">
        <f t="shared" si="15"/>
        <v>2</v>
      </c>
    </row>
    <row r="219" spans="1:14" x14ac:dyDescent="0.3">
      <c r="A219" s="3">
        <v>43410</v>
      </c>
      <c r="B219" s="1" t="s">
        <v>6</v>
      </c>
      <c r="C219" s="1">
        <f>COUNTIF($B$2:$B219,$B219)+COUNTIF($E$2:$E219,$B219)</f>
        <v>15</v>
      </c>
      <c r="D219" s="1">
        <v>3</v>
      </c>
      <c r="E219" s="1" t="s">
        <v>23</v>
      </c>
      <c r="F219" s="1">
        <f>COUNTIF($B$2:$B219,$E219)+COUNTIF($E$2:$E219,$E219)</f>
        <v>15</v>
      </c>
      <c r="G219" s="1">
        <v>5</v>
      </c>
      <c r="H219" s="1" t="s">
        <v>38</v>
      </c>
      <c r="I219" s="4">
        <v>17428</v>
      </c>
      <c r="J219" s="2">
        <v>0.1111111111111111</v>
      </c>
      <c r="K219" s="5">
        <f t="shared" si="12"/>
        <v>0</v>
      </c>
      <c r="L219" s="5">
        <f t="shared" si="14"/>
        <v>0</v>
      </c>
      <c r="M219">
        <f t="shared" si="13"/>
        <v>1</v>
      </c>
      <c r="N219" s="5">
        <f t="shared" si="15"/>
        <v>2</v>
      </c>
    </row>
    <row r="220" spans="1:14" x14ac:dyDescent="0.3">
      <c r="A220" s="3">
        <v>43410</v>
      </c>
      <c r="B220" s="1" t="s">
        <v>34</v>
      </c>
      <c r="C220" s="1">
        <f>COUNTIF($B$2:$B220,$B220)+COUNTIF($E$2:$E220,$B220)</f>
        <v>13</v>
      </c>
      <c r="D220" s="1">
        <v>3</v>
      </c>
      <c r="E220" s="1" t="s">
        <v>25</v>
      </c>
      <c r="F220" s="1">
        <f>COUNTIF($B$2:$B220,$E220)+COUNTIF($E$2:$E220,$E220)</f>
        <v>15</v>
      </c>
      <c r="G220" s="1">
        <v>7</v>
      </c>
      <c r="H220" s="1" t="s">
        <v>38</v>
      </c>
      <c r="I220" s="4">
        <v>12491</v>
      </c>
      <c r="J220" s="2">
        <v>0.10902777777777778</v>
      </c>
      <c r="K220" s="5">
        <f t="shared" si="12"/>
        <v>0</v>
      </c>
      <c r="L220" s="5">
        <f t="shared" si="14"/>
        <v>0</v>
      </c>
      <c r="M220">
        <f t="shared" si="13"/>
        <v>1</v>
      </c>
      <c r="N220" s="5">
        <f t="shared" si="15"/>
        <v>2</v>
      </c>
    </row>
    <row r="221" spans="1:14" x14ac:dyDescent="0.3">
      <c r="A221" s="3">
        <v>43410</v>
      </c>
      <c r="B221" s="1" t="s">
        <v>16</v>
      </c>
      <c r="C221" s="1">
        <f>COUNTIF($B$2:$B221,$B221)+COUNTIF($E$2:$E221,$B221)</f>
        <v>14</v>
      </c>
      <c r="D221" s="1">
        <v>3</v>
      </c>
      <c r="E221" s="1" t="s">
        <v>5</v>
      </c>
      <c r="F221" s="1">
        <f>COUNTIF($B$2:$B221,$E221)+COUNTIF($E$2:$E221,$E221)</f>
        <v>15</v>
      </c>
      <c r="G221" s="1">
        <v>4</v>
      </c>
      <c r="H221" s="1" t="s">
        <v>38</v>
      </c>
      <c r="I221" s="4">
        <v>15853</v>
      </c>
      <c r="J221" s="2">
        <v>9.930555555555555E-2</v>
      </c>
      <c r="K221" s="5">
        <f t="shared" si="12"/>
        <v>0</v>
      </c>
      <c r="L221" s="5">
        <f t="shared" si="14"/>
        <v>0</v>
      </c>
      <c r="M221">
        <f t="shared" si="13"/>
        <v>1</v>
      </c>
      <c r="N221" s="5">
        <f t="shared" si="15"/>
        <v>2</v>
      </c>
    </row>
    <row r="222" spans="1:14" x14ac:dyDescent="0.3">
      <c r="A222" s="3">
        <v>43410</v>
      </c>
      <c r="B222" s="1" t="s">
        <v>15</v>
      </c>
      <c r="C222" s="1">
        <f>COUNTIF($B$2:$B222,$B222)+COUNTIF($E$2:$E222,$B222)</f>
        <v>15</v>
      </c>
      <c r="D222" s="1">
        <v>1</v>
      </c>
      <c r="E222" s="1" t="s">
        <v>28</v>
      </c>
      <c r="F222" s="1">
        <f>COUNTIF($B$2:$B222,$E222)+COUNTIF($E$2:$E222,$E222)</f>
        <v>13</v>
      </c>
      <c r="G222" s="1">
        <v>4</v>
      </c>
      <c r="H222" s="1" t="s">
        <v>38</v>
      </c>
      <c r="I222" s="4">
        <v>16210</v>
      </c>
      <c r="J222" s="2">
        <v>0.10486111111111111</v>
      </c>
      <c r="K222" s="5">
        <f t="shared" si="12"/>
        <v>0</v>
      </c>
      <c r="L222" s="5">
        <f t="shared" si="14"/>
        <v>0</v>
      </c>
      <c r="M222">
        <f t="shared" si="13"/>
        <v>1</v>
      </c>
      <c r="N222" s="5">
        <f t="shared" si="15"/>
        <v>2</v>
      </c>
    </row>
    <row r="223" spans="1:14" x14ac:dyDescent="0.3">
      <c r="A223" s="3">
        <v>43410</v>
      </c>
      <c r="B223" s="1" t="s">
        <v>33</v>
      </c>
      <c r="C223" s="1">
        <f>COUNTIF($B$2:$B223,$B223)+COUNTIF($E$2:$E223,$B223)</f>
        <v>15</v>
      </c>
      <c r="D223" s="1">
        <v>2</v>
      </c>
      <c r="E223" s="1" t="s">
        <v>36</v>
      </c>
      <c r="F223" s="1">
        <f>COUNTIF($B$2:$B223,$E223)+COUNTIF($E$2:$E223,$E223)</f>
        <v>15</v>
      </c>
      <c r="G223" s="1">
        <v>5</v>
      </c>
      <c r="H223" s="1" t="s">
        <v>38</v>
      </c>
      <c r="I223" s="4">
        <v>19092</v>
      </c>
      <c r="J223" s="2">
        <v>0.10625</v>
      </c>
      <c r="K223" s="5">
        <f t="shared" si="12"/>
        <v>0</v>
      </c>
      <c r="L223" s="5">
        <f t="shared" si="14"/>
        <v>0</v>
      </c>
      <c r="M223">
        <f t="shared" si="13"/>
        <v>1</v>
      </c>
      <c r="N223" s="5">
        <f t="shared" si="15"/>
        <v>2</v>
      </c>
    </row>
    <row r="224" spans="1:14" x14ac:dyDescent="0.3">
      <c r="A224" s="3">
        <v>43410</v>
      </c>
      <c r="B224" s="1" t="s">
        <v>30</v>
      </c>
      <c r="C224" s="1">
        <f>COUNTIF($B$2:$B224,$B224)+COUNTIF($E$2:$E224,$B224)</f>
        <v>15</v>
      </c>
      <c r="D224" s="1">
        <v>1</v>
      </c>
      <c r="E224" s="1" t="s">
        <v>7</v>
      </c>
      <c r="F224" s="1">
        <f>COUNTIF($B$2:$B224,$E224)+COUNTIF($E$2:$E224,$E224)</f>
        <v>15</v>
      </c>
      <c r="G224" s="1">
        <v>3</v>
      </c>
      <c r="H224" s="1" t="s">
        <v>38</v>
      </c>
      <c r="I224" s="4">
        <v>19045</v>
      </c>
      <c r="J224" s="2">
        <v>0.10694444444444444</v>
      </c>
      <c r="K224" s="5">
        <f t="shared" si="12"/>
        <v>0</v>
      </c>
      <c r="L224" s="5">
        <f t="shared" si="14"/>
        <v>0</v>
      </c>
      <c r="M224">
        <f t="shared" si="13"/>
        <v>1</v>
      </c>
      <c r="N224" s="5">
        <f t="shared" si="15"/>
        <v>2</v>
      </c>
    </row>
    <row r="225" spans="1:14" x14ac:dyDescent="0.3">
      <c r="A225" s="3">
        <v>43411</v>
      </c>
      <c r="B225" s="1" t="s">
        <v>9</v>
      </c>
      <c r="C225" s="1">
        <f>COUNTIF($B$2:$B225,$B225)+COUNTIF($E$2:$E225,$B225)</f>
        <v>16</v>
      </c>
      <c r="D225" s="1">
        <v>2</v>
      </c>
      <c r="E225" s="1" t="s">
        <v>4</v>
      </c>
      <c r="F225" s="1">
        <f>COUNTIF($B$2:$B225,$E225)+COUNTIF($E$2:$E225,$E225)</f>
        <v>17</v>
      </c>
      <c r="G225" s="1">
        <v>3</v>
      </c>
      <c r="H225" s="1" t="s">
        <v>38</v>
      </c>
      <c r="I225" s="4">
        <v>16461</v>
      </c>
      <c r="J225" s="2">
        <v>9.930555555555555E-2</v>
      </c>
      <c r="K225" s="5">
        <f t="shared" si="12"/>
        <v>0</v>
      </c>
      <c r="L225" s="5">
        <f t="shared" si="14"/>
        <v>0</v>
      </c>
      <c r="M225">
        <f t="shared" si="13"/>
        <v>1</v>
      </c>
      <c r="N225" s="5">
        <f t="shared" si="15"/>
        <v>2</v>
      </c>
    </row>
    <row r="226" spans="1:14" x14ac:dyDescent="0.3">
      <c r="A226" s="3">
        <v>43411</v>
      </c>
      <c r="B226" s="1" t="s">
        <v>22</v>
      </c>
      <c r="C226" s="1">
        <f>COUNTIF($B$2:$B226,$B226)+COUNTIF($E$2:$E226,$B226)</f>
        <v>15</v>
      </c>
      <c r="D226" s="1">
        <v>4</v>
      </c>
      <c r="E226" s="1" t="s">
        <v>17</v>
      </c>
      <c r="F226" s="1">
        <f>COUNTIF($B$2:$B226,$E226)+COUNTIF($E$2:$E226,$E226)</f>
        <v>15</v>
      </c>
      <c r="G226" s="1">
        <v>1</v>
      </c>
      <c r="H226" s="1" t="s">
        <v>38</v>
      </c>
      <c r="I226" s="4">
        <v>16923</v>
      </c>
      <c r="J226" s="2">
        <v>0.11388888888888889</v>
      </c>
      <c r="K226" s="5">
        <f t="shared" si="12"/>
        <v>1</v>
      </c>
      <c r="L226" s="5">
        <f t="shared" si="14"/>
        <v>2</v>
      </c>
      <c r="M226">
        <f t="shared" si="13"/>
        <v>0</v>
      </c>
      <c r="N226" s="5">
        <f t="shared" si="15"/>
        <v>0</v>
      </c>
    </row>
    <row r="227" spans="1:14" x14ac:dyDescent="0.3">
      <c r="A227" s="3">
        <v>43411</v>
      </c>
      <c r="B227" s="1" t="s">
        <v>26</v>
      </c>
      <c r="C227" s="1">
        <f>COUNTIF($B$2:$B227,$B227)+COUNTIF($E$2:$E227,$B227)</f>
        <v>14</v>
      </c>
      <c r="D227" s="1">
        <v>1</v>
      </c>
      <c r="E227" s="1" t="s">
        <v>12</v>
      </c>
      <c r="F227" s="1">
        <f>COUNTIF($B$2:$B227,$E227)+COUNTIF($E$2:$E227,$E227)</f>
        <v>14</v>
      </c>
      <c r="G227" s="1">
        <v>2</v>
      </c>
      <c r="H227" s="1" t="s">
        <v>38</v>
      </c>
      <c r="I227" s="4">
        <v>18506</v>
      </c>
      <c r="J227" s="2">
        <v>0.10625</v>
      </c>
      <c r="K227" s="5">
        <f t="shared" si="12"/>
        <v>0</v>
      </c>
      <c r="L227" s="5">
        <f t="shared" si="14"/>
        <v>0</v>
      </c>
      <c r="M227">
        <f t="shared" si="13"/>
        <v>1</v>
      </c>
      <c r="N227" s="5">
        <f t="shared" si="15"/>
        <v>2</v>
      </c>
    </row>
    <row r="228" spans="1:14" x14ac:dyDescent="0.3">
      <c r="A228" s="3">
        <v>43412</v>
      </c>
      <c r="B228" s="1" t="s">
        <v>10</v>
      </c>
      <c r="C228" s="1">
        <f>COUNTIF($B$2:$B228,$B228)+COUNTIF($E$2:$E228,$B228)</f>
        <v>17</v>
      </c>
      <c r="D228" s="1">
        <v>8</v>
      </c>
      <c r="E228" s="1" t="s">
        <v>11</v>
      </c>
      <c r="F228" s="1">
        <f>COUNTIF($B$2:$B228,$E228)+COUNTIF($E$2:$E228,$E228)</f>
        <v>15</v>
      </c>
      <c r="G228" s="1">
        <v>5</v>
      </c>
      <c r="H228" s="1" t="s">
        <v>38</v>
      </c>
      <c r="I228" s="4">
        <v>17565</v>
      </c>
      <c r="J228" s="2">
        <v>0.10972222222222222</v>
      </c>
      <c r="K228" s="5">
        <f t="shared" si="12"/>
        <v>1</v>
      </c>
      <c r="L228" s="5">
        <f t="shared" si="14"/>
        <v>2</v>
      </c>
      <c r="M228">
        <f t="shared" si="13"/>
        <v>0</v>
      </c>
      <c r="N228" s="5">
        <f t="shared" si="15"/>
        <v>0</v>
      </c>
    </row>
    <row r="229" spans="1:14" x14ac:dyDescent="0.3">
      <c r="A229" s="3">
        <v>43412</v>
      </c>
      <c r="B229" s="1" t="s">
        <v>15</v>
      </c>
      <c r="C229" s="1">
        <f>COUNTIF($B$2:$B229,$B229)+COUNTIF($E$2:$E229,$B229)</f>
        <v>16</v>
      </c>
      <c r="D229" s="1">
        <v>4</v>
      </c>
      <c r="E229" s="1" t="s">
        <v>24</v>
      </c>
      <c r="F229" s="1">
        <f>COUNTIF($B$2:$B229,$E229)+COUNTIF($E$2:$E229,$E229)</f>
        <v>16</v>
      </c>
      <c r="G229" s="1">
        <v>3</v>
      </c>
      <c r="H229" s="1" t="s">
        <v>38</v>
      </c>
      <c r="I229" s="4">
        <v>21331</v>
      </c>
      <c r="J229" s="2">
        <v>9.7222222222222224E-2</v>
      </c>
      <c r="K229" s="5">
        <f t="shared" si="12"/>
        <v>1</v>
      </c>
      <c r="L229" s="5">
        <f t="shared" si="14"/>
        <v>2</v>
      </c>
      <c r="M229">
        <f t="shared" si="13"/>
        <v>0</v>
      </c>
      <c r="N229" s="5">
        <f t="shared" si="15"/>
        <v>0</v>
      </c>
    </row>
    <row r="230" spans="1:14" x14ac:dyDescent="0.3">
      <c r="A230" s="3">
        <v>43412</v>
      </c>
      <c r="B230" s="1" t="s">
        <v>5</v>
      </c>
      <c r="C230" s="1">
        <f>COUNTIF($B$2:$B230,$B230)+COUNTIF($E$2:$E230,$B230)</f>
        <v>16</v>
      </c>
      <c r="D230" s="1">
        <v>3</v>
      </c>
      <c r="E230" s="1" t="s">
        <v>19</v>
      </c>
      <c r="F230" s="1">
        <f>COUNTIF($B$2:$B230,$E230)+COUNTIF($E$2:$E230,$E230)</f>
        <v>16</v>
      </c>
      <c r="G230" s="1">
        <v>4</v>
      </c>
      <c r="H230" s="1" t="s">
        <v>38</v>
      </c>
      <c r="I230" s="4">
        <v>18137</v>
      </c>
      <c r="J230" s="2">
        <v>0.10625</v>
      </c>
      <c r="K230" s="5">
        <f t="shared" si="12"/>
        <v>0</v>
      </c>
      <c r="L230" s="5">
        <f t="shared" si="14"/>
        <v>0</v>
      </c>
      <c r="M230">
        <f t="shared" si="13"/>
        <v>1</v>
      </c>
      <c r="N230" s="5">
        <f t="shared" si="15"/>
        <v>2</v>
      </c>
    </row>
    <row r="231" spans="1:14" x14ac:dyDescent="0.3">
      <c r="A231" s="3">
        <v>43412</v>
      </c>
      <c r="B231" s="1" t="s">
        <v>33</v>
      </c>
      <c r="C231" s="1">
        <f>COUNTIF($B$2:$B231,$B231)+COUNTIF($E$2:$E231,$B231)</f>
        <v>16</v>
      </c>
      <c r="D231" s="1">
        <v>1</v>
      </c>
      <c r="E231" s="1" t="s">
        <v>35</v>
      </c>
      <c r="F231" s="1">
        <f>COUNTIF($B$2:$B231,$E231)+COUNTIF($E$2:$E231,$E231)</f>
        <v>12</v>
      </c>
      <c r="G231" s="1">
        <v>4</v>
      </c>
      <c r="H231" s="1" t="s">
        <v>38</v>
      </c>
      <c r="I231" s="4">
        <v>11484</v>
      </c>
      <c r="J231" s="2">
        <v>0.10625</v>
      </c>
      <c r="K231" s="5">
        <f t="shared" si="12"/>
        <v>0</v>
      </c>
      <c r="L231" s="5">
        <f t="shared" si="14"/>
        <v>0</v>
      </c>
      <c r="M231">
        <f t="shared" si="13"/>
        <v>1</v>
      </c>
      <c r="N231" s="5">
        <f t="shared" si="15"/>
        <v>2</v>
      </c>
    </row>
    <row r="232" spans="1:14" x14ac:dyDescent="0.3">
      <c r="A232" s="3">
        <v>43412</v>
      </c>
      <c r="B232" s="1" t="s">
        <v>16</v>
      </c>
      <c r="C232" s="1">
        <f>COUNTIF($B$2:$B232,$B232)+COUNTIF($E$2:$E232,$B232)</f>
        <v>15</v>
      </c>
      <c r="D232" s="1">
        <v>3</v>
      </c>
      <c r="E232" s="1" t="s">
        <v>31</v>
      </c>
      <c r="F232" s="1">
        <f>COUNTIF($B$2:$B232,$E232)+COUNTIF($E$2:$E232,$E232)</f>
        <v>15</v>
      </c>
      <c r="G232" s="1">
        <v>1</v>
      </c>
      <c r="H232" s="1" t="s">
        <v>38</v>
      </c>
      <c r="I232" s="4">
        <v>17621</v>
      </c>
      <c r="J232" s="2">
        <v>0.10347222222222223</v>
      </c>
      <c r="K232" s="5">
        <f t="shared" si="12"/>
        <v>1</v>
      </c>
      <c r="L232" s="5">
        <f t="shared" si="14"/>
        <v>2</v>
      </c>
      <c r="M232">
        <f t="shared" si="13"/>
        <v>0</v>
      </c>
      <c r="N232" s="5">
        <f t="shared" si="15"/>
        <v>0</v>
      </c>
    </row>
    <row r="233" spans="1:14" x14ac:dyDescent="0.3">
      <c r="A233" s="3">
        <v>43412</v>
      </c>
      <c r="B233" s="1" t="s">
        <v>13</v>
      </c>
      <c r="C233" s="1">
        <f>COUNTIF($B$2:$B233,$B233)+COUNTIF($E$2:$E233,$B233)</f>
        <v>16</v>
      </c>
      <c r="D233" s="1">
        <v>6</v>
      </c>
      <c r="E233" s="1" t="s">
        <v>6</v>
      </c>
      <c r="F233" s="1">
        <f>COUNTIF($B$2:$B233,$E233)+COUNTIF($E$2:$E233,$E233)</f>
        <v>16</v>
      </c>
      <c r="G233" s="1">
        <v>5</v>
      </c>
      <c r="H233" s="1" t="s">
        <v>8</v>
      </c>
      <c r="I233" s="4">
        <v>20488</v>
      </c>
      <c r="J233" s="2">
        <v>0.1111111111111111</v>
      </c>
      <c r="K233" s="5">
        <f t="shared" si="12"/>
        <v>1</v>
      </c>
      <c r="L233" s="5">
        <f t="shared" si="14"/>
        <v>2</v>
      </c>
      <c r="M233">
        <f t="shared" si="13"/>
        <v>0</v>
      </c>
      <c r="N233" s="5">
        <f t="shared" si="15"/>
        <v>1</v>
      </c>
    </row>
    <row r="234" spans="1:14" x14ac:dyDescent="0.3">
      <c r="A234" s="3">
        <v>43412</v>
      </c>
      <c r="B234" s="1" t="s">
        <v>30</v>
      </c>
      <c r="C234" s="1">
        <f>COUNTIF($B$2:$B234,$B234)+COUNTIF($E$2:$E234,$B234)</f>
        <v>16</v>
      </c>
      <c r="D234" s="1">
        <v>5</v>
      </c>
      <c r="E234" s="1" t="s">
        <v>25</v>
      </c>
      <c r="F234" s="1">
        <f>COUNTIF($B$2:$B234,$E234)+COUNTIF($E$2:$E234,$E234)</f>
        <v>16</v>
      </c>
      <c r="G234" s="1">
        <v>3</v>
      </c>
      <c r="H234" s="1" t="s">
        <v>38</v>
      </c>
      <c r="I234" s="4">
        <v>15213</v>
      </c>
      <c r="J234" s="2">
        <v>0.10902777777777778</v>
      </c>
      <c r="K234" s="5">
        <f t="shared" si="12"/>
        <v>1</v>
      </c>
      <c r="L234" s="5">
        <f t="shared" si="14"/>
        <v>2</v>
      </c>
      <c r="M234">
        <f t="shared" si="13"/>
        <v>0</v>
      </c>
      <c r="N234" s="5">
        <f t="shared" si="15"/>
        <v>0</v>
      </c>
    </row>
    <row r="235" spans="1:14" x14ac:dyDescent="0.3">
      <c r="A235" s="3">
        <v>43412</v>
      </c>
      <c r="B235" s="1" t="s">
        <v>18</v>
      </c>
      <c r="C235" s="1">
        <f>COUNTIF($B$2:$B235,$B235)+COUNTIF($E$2:$E235,$B235)</f>
        <v>14</v>
      </c>
      <c r="D235" s="1">
        <v>4</v>
      </c>
      <c r="E235" s="1" t="s">
        <v>29</v>
      </c>
      <c r="F235" s="1">
        <f>COUNTIF($B$2:$B235,$E235)+COUNTIF($E$2:$E235,$E235)</f>
        <v>16</v>
      </c>
      <c r="G235" s="1">
        <v>5</v>
      </c>
      <c r="H235" s="1" t="s">
        <v>8</v>
      </c>
      <c r="I235" s="4">
        <v>18884</v>
      </c>
      <c r="J235" s="2">
        <v>0.10277777777777779</v>
      </c>
      <c r="K235" s="5">
        <f t="shared" si="12"/>
        <v>0</v>
      </c>
      <c r="L235" s="5">
        <f t="shared" si="14"/>
        <v>1</v>
      </c>
      <c r="M235">
        <f t="shared" si="13"/>
        <v>1</v>
      </c>
      <c r="N235" s="5">
        <f t="shared" si="15"/>
        <v>2</v>
      </c>
    </row>
    <row r="236" spans="1:14" x14ac:dyDescent="0.3">
      <c r="A236" s="3">
        <v>43412</v>
      </c>
      <c r="B236" s="1" t="s">
        <v>14</v>
      </c>
      <c r="C236" s="1">
        <f>COUNTIF($B$2:$B236,$B236)+COUNTIF($E$2:$E236,$B236)</f>
        <v>15</v>
      </c>
      <c r="D236" s="1">
        <v>2</v>
      </c>
      <c r="E236" s="1" t="s">
        <v>36</v>
      </c>
      <c r="F236" s="1">
        <f>COUNTIF($B$2:$B236,$E236)+COUNTIF($E$2:$E236,$E236)</f>
        <v>16</v>
      </c>
      <c r="G236" s="1">
        <v>4</v>
      </c>
      <c r="H236" s="1" t="s">
        <v>38</v>
      </c>
      <c r="I236" s="4">
        <v>19092</v>
      </c>
      <c r="J236" s="2">
        <v>0.10416666666666667</v>
      </c>
      <c r="K236" s="5">
        <f t="shared" si="12"/>
        <v>0</v>
      </c>
      <c r="L236" s="5">
        <f t="shared" si="14"/>
        <v>0</v>
      </c>
      <c r="M236">
        <f t="shared" si="13"/>
        <v>1</v>
      </c>
      <c r="N236" s="5">
        <f t="shared" si="15"/>
        <v>2</v>
      </c>
    </row>
    <row r="237" spans="1:14" x14ac:dyDescent="0.3">
      <c r="A237" s="3">
        <v>43413</v>
      </c>
      <c r="B237" s="1" t="s">
        <v>16</v>
      </c>
      <c r="C237" s="1">
        <f>COUNTIF($B$2:$B237,$B237)+COUNTIF($E$2:$E237,$B237)</f>
        <v>16</v>
      </c>
      <c r="D237" s="1">
        <v>5</v>
      </c>
      <c r="E237" s="1" t="s">
        <v>4</v>
      </c>
      <c r="F237" s="1">
        <f>COUNTIF($B$2:$B237,$E237)+COUNTIF($E$2:$E237,$E237)</f>
        <v>18</v>
      </c>
      <c r="G237" s="1">
        <v>1</v>
      </c>
      <c r="H237" s="1" t="s">
        <v>38</v>
      </c>
      <c r="I237" s="4">
        <v>16464</v>
      </c>
      <c r="J237" s="2">
        <v>0.10416666666666667</v>
      </c>
      <c r="K237" s="5">
        <f t="shared" si="12"/>
        <v>1</v>
      </c>
      <c r="L237" s="5">
        <f t="shared" si="14"/>
        <v>2</v>
      </c>
      <c r="M237">
        <f t="shared" si="13"/>
        <v>0</v>
      </c>
      <c r="N237" s="5">
        <f t="shared" si="15"/>
        <v>0</v>
      </c>
    </row>
    <row r="238" spans="1:14" x14ac:dyDescent="0.3">
      <c r="A238" s="3">
        <v>43413</v>
      </c>
      <c r="B238" s="1" t="s">
        <v>23</v>
      </c>
      <c r="C238" s="1">
        <f>COUNTIF($B$2:$B238,$B238)+COUNTIF($E$2:$E238,$B238)</f>
        <v>16</v>
      </c>
      <c r="D238" s="1">
        <v>2</v>
      </c>
      <c r="E238" s="1" t="s">
        <v>21</v>
      </c>
      <c r="F238" s="1">
        <f>COUNTIF($B$2:$B238,$E238)+COUNTIF($E$2:$E238,$E238)</f>
        <v>16</v>
      </c>
      <c r="G238" s="1">
        <v>3</v>
      </c>
      <c r="H238" s="1" t="s">
        <v>8</v>
      </c>
      <c r="I238" s="4">
        <v>19515</v>
      </c>
      <c r="J238" s="2">
        <v>0.10972222222222222</v>
      </c>
      <c r="K238" s="5">
        <f t="shared" si="12"/>
        <v>0</v>
      </c>
      <c r="L238" s="5">
        <f t="shared" si="14"/>
        <v>1</v>
      </c>
      <c r="M238">
        <f t="shared" si="13"/>
        <v>1</v>
      </c>
      <c r="N238" s="5">
        <f t="shared" si="15"/>
        <v>2</v>
      </c>
    </row>
    <row r="239" spans="1:14" x14ac:dyDescent="0.3">
      <c r="A239" s="3">
        <v>43413</v>
      </c>
      <c r="B239" s="1" t="s">
        <v>5</v>
      </c>
      <c r="C239" s="1">
        <f>COUNTIF($B$2:$B239,$B239)+COUNTIF($E$2:$E239,$B239)</f>
        <v>17</v>
      </c>
      <c r="D239" s="1">
        <v>0</v>
      </c>
      <c r="E239" s="1" t="s">
        <v>28</v>
      </c>
      <c r="F239" s="1">
        <f>COUNTIF($B$2:$B239,$E239)+COUNTIF($E$2:$E239,$E239)</f>
        <v>14</v>
      </c>
      <c r="G239" s="1">
        <v>4</v>
      </c>
      <c r="H239" s="1" t="s">
        <v>38</v>
      </c>
      <c r="I239" s="4">
        <v>17032</v>
      </c>
      <c r="J239" s="2">
        <v>9.7916666666666666E-2</v>
      </c>
      <c r="K239" s="5">
        <f t="shared" si="12"/>
        <v>0</v>
      </c>
      <c r="L239" s="5">
        <f t="shared" si="14"/>
        <v>0</v>
      </c>
      <c r="M239">
        <f t="shared" si="13"/>
        <v>1</v>
      </c>
      <c r="N239" s="5">
        <f t="shared" si="15"/>
        <v>2</v>
      </c>
    </row>
    <row r="240" spans="1:14" x14ac:dyDescent="0.3">
      <c r="A240" s="3">
        <v>43413</v>
      </c>
      <c r="B240" s="1" t="s">
        <v>34</v>
      </c>
      <c r="C240" s="1">
        <f>COUNTIF($B$2:$B240,$B240)+COUNTIF($E$2:$E240,$B240)</f>
        <v>14</v>
      </c>
      <c r="D240" s="1">
        <v>1</v>
      </c>
      <c r="E240" s="1" t="s">
        <v>7</v>
      </c>
      <c r="F240" s="1">
        <f>COUNTIF($B$2:$B240,$E240)+COUNTIF($E$2:$E240,$E240)</f>
        <v>16</v>
      </c>
      <c r="G240" s="1">
        <v>6</v>
      </c>
      <c r="H240" s="1" t="s">
        <v>38</v>
      </c>
      <c r="I240" s="4">
        <v>19211</v>
      </c>
      <c r="J240" s="2">
        <v>0.10555555555555556</v>
      </c>
      <c r="K240" s="5">
        <f t="shared" si="12"/>
        <v>0</v>
      </c>
      <c r="L240" s="5">
        <f t="shared" si="14"/>
        <v>0</v>
      </c>
      <c r="M240">
        <f t="shared" si="13"/>
        <v>1</v>
      </c>
      <c r="N240" s="5">
        <f t="shared" si="15"/>
        <v>2</v>
      </c>
    </row>
    <row r="241" spans="1:14" x14ac:dyDescent="0.3">
      <c r="A241" s="3">
        <v>43413</v>
      </c>
      <c r="B241" s="1" t="s">
        <v>17</v>
      </c>
      <c r="C241" s="1">
        <f>COUNTIF($B$2:$B241,$B241)+COUNTIF($E$2:$E241,$B241)</f>
        <v>16</v>
      </c>
      <c r="D241" s="1">
        <v>2</v>
      </c>
      <c r="E241" s="1" t="s">
        <v>27</v>
      </c>
      <c r="F241" s="1">
        <f>COUNTIF($B$2:$B241,$E241)+COUNTIF($E$2:$E241,$E241)</f>
        <v>15</v>
      </c>
      <c r="G241" s="1">
        <v>5</v>
      </c>
      <c r="H241" s="1" t="s">
        <v>38</v>
      </c>
      <c r="I241" s="4">
        <v>15321</v>
      </c>
      <c r="J241" s="2">
        <v>9.930555555555555E-2</v>
      </c>
      <c r="K241" s="5">
        <f t="shared" si="12"/>
        <v>0</v>
      </c>
      <c r="L241" s="5">
        <f t="shared" si="14"/>
        <v>0</v>
      </c>
      <c r="M241">
        <f t="shared" si="13"/>
        <v>1</v>
      </c>
      <c r="N241" s="5">
        <f t="shared" si="15"/>
        <v>2</v>
      </c>
    </row>
    <row r="242" spans="1:14" x14ac:dyDescent="0.3">
      <c r="A242" s="3">
        <v>43413</v>
      </c>
      <c r="B242" s="1" t="s">
        <v>20</v>
      </c>
      <c r="C242" s="1">
        <f>COUNTIF($B$2:$B242,$B242)+COUNTIF($E$2:$E242,$B242)</f>
        <v>16</v>
      </c>
      <c r="D242" s="1">
        <v>2</v>
      </c>
      <c r="E242" s="1" t="s">
        <v>12</v>
      </c>
      <c r="F242" s="1">
        <f>COUNTIF($B$2:$B242,$E242)+COUNTIF($E$2:$E242,$E242)</f>
        <v>15</v>
      </c>
      <c r="G242" s="1">
        <v>1</v>
      </c>
      <c r="H242" s="1" t="s">
        <v>38</v>
      </c>
      <c r="I242" s="4">
        <v>18506</v>
      </c>
      <c r="J242" s="2">
        <v>0.10486111111111111</v>
      </c>
      <c r="K242" s="5">
        <f t="shared" si="12"/>
        <v>1</v>
      </c>
      <c r="L242" s="5">
        <f t="shared" si="14"/>
        <v>2</v>
      </c>
      <c r="M242">
        <f t="shared" si="13"/>
        <v>0</v>
      </c>
      <c r="N242" s="5">
        <f t="shared" si="15"/>
        <v>0</v>
      </c>
    </row>
    <row r="243" spans="1:14" x14ac:dyDescent="0.3">
      <c r="A243" s="3">
        <v>43414</v>
      </c>
      <c r="B243" s="1" t="s">
        <v>7</v>
      </c>
      <c r="C243" s="1">
        <f>COUNTIF($B$2:$B243,$B243)+COUNTIF($E$2:$E243,$B243)</f>
        <v>17</v>
      </c>
      <c r="D243" s="1">
        <v>1</v>
      </c>
      <c r="E243" s="1" t="s">
        <v>11</v>
      </c>
      <c r="F243" s="1">
        <f>COUNTIF($B$2:$B243,$E243)+COUNTIF($E$2:$E243,$E243)</f>
        <v>16</v>
      </c>
      <c r="G243" s="1">
        <v>5</v>
      </c>
      <c r="H243" s="1" t="s">
        <v>38</v>
      </c>
      <c r="I243" s="4">
        <v>17565</v>
      </c>
      <c r="J243" s="2">
        <v>0.10694444444444444</v>
      </c>
      <c r="K243" s="5">
        <f t="shared" si="12"/>
        <v>0</v>
      </c>
      <c r="L243" s="5">
        <f t="shared" si="14"/>
        <v>0</v>
      </c>
      <c r="M243">
        <f t="shared" si="13"/>
        <v>1</v>
      </c>
      <c r="N243" s="5">
        <f t="shared" si="15"/>
        <v>2</v>
      </c>
    </row>
    <row r="244" spans="1:14" x14ac:dyDescent="0.3">
      <c r="A244" s="3">
        <v>43414</v>
      </c>
      <c r="B244" s="1" t="s">
        <v>10</v>
      </c>
      <c r="C244" s="1">
        <f>COUNTIF($B$2:$B244,$B244)+COUNTIF($E$2:$E244,$B244)</f>
        <v>18</v>
      </c>
      <c r="D244" s="1">
        <v>3</v>
      </c>
      <c r="E244" s="1" t="s">
        <v>13</v>
      </c>
      <c r="F244" s="1">
        <f>COUNTIF($B$2:$B244,$E244)+COUNTIF($E$2:$E244,$E244)</f>
        <v>17</v>
      </c>
      <c r="G244" s="1">
        <v>4</v>
      </c>
      <c r="H244" s="1" t="s">
        <v>32</v>
      </c>
      <c r="I244" s="4">
        <v>17541</v>
      </c>
      <c r="J244" s="2">
        <v>0.1125</v>
      </c>
      <c r="K244" s="5">
        <f t="shared" si="12"/>
        <v>0</v>
      </c>
      <c r="L244" s="5">
        <f t="shared" si="14"/>
        <v>1</v>
      </c>
      <c r="M244">
        <f t="shared" si="13"/>
        <v>1</v>
      </c>
      <c r="N244" s="5">
        <f t="shared" si="15"/>
        <v>2</v>
      </c>
    </row>
    <row r="245" spans="1:14" x14ac:dyDescent="0.3">
      <c r="A245" s="3">
        <v>43414</v>
      </c>
      <c r="B245" s="1" t="s">
        <v>21</v>
      </c>
      <c r="C245" s="1">
        <f>COUNTIF($B$2:$B245,$B245)+COUNTIF($E$2:$E245,$B245)</f>
        <v>17</v>
      </c>
      <c r="D245" s="1">
        <v>4</v>
      </c>
      <c r="E245" s="1" t="s">
        <v>15</v>
      </c>
      <c r="F245" s="1">
        <f>COUNTIF($B$2:$B245,$E245)+COUNTIF($E$2:$E245,$E245)</f>
        <v>17</v>
      </c>
      <c r="G245" s="1">
        <v>3</v>
      </c>
      <c r="H245" s="1" t="s">
        <v>32</v>
      </c>
      <c r="I245" s="4">
        <v>13029</v>
      </c>
      <c r="J245" s="2">
        <v>0.1125</v>
      </c>
      <c r="K245" s="5">
        <f t="shared" si="12"/>
        <v>1</v>
      </c>
      <c r="L245" s="5">
        <f t="shared" si="14"/>
        <v>2</v>
      </c>
      <c r="M245">
        <f t="shared" si="13"/>
        <v>0</v>
      </c>
      <c r="N245" s="5">
        <f t="shared" si="15"/>
        <v>1</v>
      </c>
    </row>
    <row r="246" spans="1:14" x14ac:dyDescent="0.3">
      <c r="A246" s="3">
        <v>43414</v>
      </c>
      <c r="B246" s="1" t="s">
        <v>23</v>
      </c>
      <c r="C246" s="1">
        <f>COUNTIF($B$2:$B246,$B246)+COUNTIF($E$2:$E246,$B246)</f>
        <v>17</v>
      </c>
      <c r="D246" s="1">
        <v>5</v>
      </c>
      <c r="E246" s="1" t="s">
        <v>20</v>
      </c>
      <c r="F246" s="1">
        <f>COUNTIF($B$2:$B246,$E246)+COUNTIF($E$2:$E246,$E246)</f>
        <v>17</v>
      </c>
      <c r="G246" s="1">
        <v>4</v>
      </c>
      <c r="H246" s="1" t="s">
        <v>32</v>
      </c>
      <c r="I246" s="4">
        <v>18384</v>
      </c>
      <c r="J246" s="2">
        <v>0.11597222222222221</v>
      </c>
      <c r="K246" s="5">
        <f t="shared" si="12"/>
        <v>1</v>
      </c>
      <c r="L246" s="5">
        <f t="shared" si="14"/>
        <v>2</v>
      </c>
      <c r="M246">
        <f t="shared" si="13"/>
        <v>0</v>
      </c>
      <c r="N246" s="5">
        <f t="shared" si="15"/>
        <v>1</v>
      </c>
    </row>
    <row r="247" spans="1:14" x14ac:dyDescent="0.3">
      <c r="A247" s="3">
        <v>43414</v>
      </c>
      <c r="B247" s="1" t="s">
        <v>22</v>
      </c>
      <c r="C247" s="1">
        <f>COUNTIF($B$2:$B247,$B247)+COUNTIF($E$2:$E247,$B247)</f>
        <v>16</v>
      </c>
      <c r="D247" s="1">
        <v>5</v>
      </c>
      <c r="E247" s="1" t="s">
        <v>19</v>
      </c>
      <c r="F247" s="1">
        <f>COUNTIF($B$2:$B247,$E247)+COUNTIF($E$2:$E247,$E247)</f>
        <v>17</v>
      </c>
      <c r="G247" s="1">
        <v>4</v>
      </c>
      <c r="H247" s="1" t="s">
        <v>8</v>
      </c>
      <c r="I247" s="4">
        <v>18532</v>
      </c>
      <c r="J247" s="2">
        <v>0.1125</v>
      </c>
      <c r="K247" s="5">
        <f t="shared" si="12"/>
        <v>1</v>
      </c>
      <c r="L247" s="5">
        <f t="shared" si="14"/>
        <v>2</v>
      </c>
      <c r="M247">
        <f t="shared" si="13"/>
        <v>0</v>
      </c>
      <c r="N247" s="5">
        <f t="shared" si="15"/>
        <v>1</v>
      </c>
    </row>
    <row r="248" spans="1:14" x14ac:dyDescent="0.3">
      <c r="A248" s="3">
        <v>43414</v>
      </c>
      <c r="B248" s="1" t="s">
        <v>14</v>
      </c>
      <c r="C248" s="1">
        <f>COUNTIF($B$2:$B248,$B248)+COUNTIF($E$2:$E248,$B248)</f>
        <v>16</v>
      </c>
      <c r="D248" s="1">
        <v>2</v>
      </c>
      <c r="E248" s="1" t="s">
        <v>35</v>
      </c>
      <c r="F248" s="1">
        <f>COUNTIF($B$2:$B248,$E248)+COUNTIF($E$2:$E248,$E248)</f>
        <v>13</v>
      </c>
      <c r="G248" s="1">
        <v>4</v>
      </c>
      <c r="H248" s="1" t="s">
        <v>38</v>
      </c>
      <c r="I248" s="4">
        <v>11947</v>
      </c>
      <c r="J248" s="2">
        <v>0.10277777777777779</v>
      </c>
      <c r="K248" s="5">
        <f t="shared" si="12"/>
        <v>0</v>
      </c>
      <c r="L248" s="5">
        <f t="shared" si="14"/>
        <v>0</v>
      </c>
      <c r="M248">
        <f t="shared" si="13"/>
        <v>1</v>
      </c>
      <c r="N248" s="5">
        <f t="shared" si="15"/>
        <v>2</v>
      </c>
    </row>
    <row r="249" spans="1:14" x14ac:dyDescent="0.3">
      <c r="A249" s="3">
        <v>43414</v>
      </c>
      <c r="B249" s="1" t="s">
        <v>9</v>
      </c>
      <c r="C249" s="1">
        <f>COUNTIF($B$2:$B249,$B249)+COUNTIF($E$2:$E249,$B249)</f>
        <v>17</v>
      </c>
      <c r="D249" s="1">
        <v>1</v>
      </c>
      <c r="E249" s="1" t="s">
        <v>31</v>
      </c>
      <c r="F249" s="1">
        <f>COUNTIF($B$2:$B249,$E249)+COUNTIF($E$2:$E249,$E249)</f>
        <v>16</v>
      </c>
      <c r="G249" s="1">
        <v>0</v>
      </c>
      <c r="H249" s="1" t="s">
        <v>38</v>
      </c>
      <c r="I249" s="4">
        <v>18230</v>
      </c>
      <c r="J249" s="2">
        <v>0.10555555555555556</v>
      </c>
      <c r="K249" s="5">
        <f t="shared" si="12"/>
        <v>1</v>
      </c>
      <c r="L249" s="5">
        <f t="shared" si="14"/>
        <v>2</v>
      </c>
      <c r="M249">
        <f t="shared" si="13"/>
        <v>0</v>
      </c>
      <c r="N249" s="5">
        <f t="shared" si="15"/>
        <v>0</v>
      </c>
    </row>
    <row r="250" spans="1:14" x14ac:dyDescent="0.3">
      <c r="A250" s="3">
        <v>43414</v>
      </c>
      <c r="B250" s="1" t="s">
        <v>30</v>
      </c>
      <c r="C250" s="1">
        <f>COUNTIF($B$2:$B250,$B250)+COUNTIF($E$2:$E250,$B250)</f>
        <v>17</v>
      </c>
      <c r="D250" s="1">
        <v>4</v>
      </c>
      <c r="E250" s="1" t="s">
        <v>6</v>
      </c>
      <c r="F250" s="1">
        <f>COUNTIF($B$2:$B250,$E250)+COUNTIF($E$2:$E250,$E250)</f>
        <v>17</v>
      </c>
      <c r="G250" s="1">
        <v>5</v>
      </c>
      <c r="H250" s="1" t="s">
        <v>38</v>
      </c>
      <c r="I250" s="4">
        <v>21302</v>
      </c>
      <c r="J250" s="2">
        <v>0.10416666666666667</v>
      </c>
      <c r="K250" s="5">
        <f t="shared" si="12"/>
        <v>0</v>
      </c>
      <c r="L250" s="5">
        <f t="shared" si="14"/>
        <v>0</v>
      </c>
      <c r="M250">
        <f t="shared" si="13"/>
        <v>1</v>
      </c>
      <c r="N250" s="5">
        <f t="shared" si="15"/>
        <v>2</v>
      </c>
    </row>
    <row r="251" spans="1:14" x14ac:dyDescent="0.3">
      <c r="A251" s="3">
        <v>43414</v>
      </c>
      <c r="B251" s="1" t="s">
        <v>24</v>
      </c>
      <c r="C251" s="1">
        <f>COUNTIF($B$2:$B251,$B251)+COUNTIF($E$2:$E251,$B251)</f>
        <v>17</v>
      </c>
      <c r="D251" s="1">
        <v>0</v>
      </c>
      <c r="E251" s="1" t="s">
        <v>29</v>
      </c>
      <c r="F251" s="1">
        <f>COUNTIF($B$2:$B251,$E251)+COUNTIF($E$2:$E251,$E251)</f>
        <v>17</v>
      </c>
      <c r="G251" s="1">
        <v>4</v>
      </c>
      <c r="H251" s="1" t="s">
        <v>38</v>
      </c>
      <c r="I251" s="4">
        <v>19355</v>
      </c>
      <c r="J251" s="2">
        <v>0.10069444444444443</v>
      </c>
      <c r="K251" s="5">
        <f t="shared" si="12"/>
        <v>0</v>
      </c>
      <c r="L251" s="5">
        <f t="shared" si="14"/>
        <v>0</v>
      </c>
      <c r="M251">
        <f t="shared" si="13"/>
        <v>1</v>
      </c>
      <c r="N251" s="5">
        <f t="shared" si="15"/>
        <v>2</v>
      </c>
    </row>
    <row r="252" spans="1:14" x14ac:dyDescent="0.3">
      <c r="A252" s="3">
        <v>43414</v>
      </c>
      <c r="B252" s="1" t="s">
        <v>18</v>
      </c>
      <c r="C252" s="1">
        <f>COUNTIF($B$2:$B252,$B252)+COUNTIF($E$2:$E252,$B252)</f>
        <v>15</v>
      </c>
      <c r="D252" s="1">
        <v>0</v>
      </c>
      <c r="E252" s="1" t="s">
        <v>26</v>
      </c>
      <c r="F252" s="1">
        <f>COUNTIF($B$2:$B252,$E252)+COUNTIF($E$2:$E252,$E252)</f>
        <v>15</v>
      </c>
      <c r="G252" s="1">
        <v>4</v>
      </c>
      <c r="H252" s="1" t="s">
        <v>38</v>
      </c>
      <c r="I252" s="4">
        <v>18596</v>
      </c>
      <c r="J252" s="2">
        <v>0.10486111111111111</v>
      </c>
      <c r="K252" s="5">
        <f t="shared" si="12"/>
        <v>0</v>
      </c>
      <c r="L252" s="5">
        <f t="shared" si="14"/>
        <v>0</v>
      </c>
      <c r="M252">
        <f t="shared" si="13"/>
        <v>1</v>
      </c>
      <c r="N252" s="5">
        <f t="shared" si="15"/>
        <v>2</v>
      </c>
    </row>
    <row r="253" spans="1:14" x14ac:dyDescent="0.3">
      <c r="A253" s="3">
        <v>43414</v>
      </c>
      <c r="B253" s="1" t="s">
        <v>25</v>
      </c>
      <c r="C253" s="1">
        <f>COUNTIF($B$2:$B253,$B253)+COUNTIF($E$2:$E253,$B253)</f>
        <v>17</v>
      </c>
      <c r="D253" s="1">
        <v>6</v>
      </c>
      <c r="E253" s="1" t="s">
        <v>36</v>
      </c>
      <c r="F253" s="1">
        <f>COUNTIF($B$2:$B253,$E253)+COUNTIF($E$2:$E253,$E253)</f>
        <v>17</v>
      </c>
      <c r="G253" s="1">
        <v>4</v>
      </c>
      <c r="H253" s="1" t="s">
        <v>38</v>
      </c>
      <c r="I253" s="4">
        <v>19092</v>
      </c>
      <c r="J253" s="2">
        <v>0.1076388888888889</v>
      </c>
      <c r="K253" s="5">
        <f t="shared" si="12"/>
        <v>1</v>
      </c>
      <c r="L253" s="5">
        <f t="shared" si="14"/>
        <v>2</v>
      </c>
      <c r="M253">
        <f t="shared" si="13"/>
        <v>0</v>
      </c>
      <c r="N253" s="5">
        <f t="shared" si="15"/>
        <v>0</v>
      </c>
    </row>
    <row r="254" spans="1:14" x14ac:dyDescent="0.3">
      <c r="A254" s="3">
        <v>43415</v>
      </c>
      <c r="B254" s="1" t="s">
        <v>30</v>
      </c>
      <c r="C254" s="1">
        <f>COUNTIF($B$2:$B254,$B254)+COUNTIF($E$2:$E254,$B254)</f>
        <v>18</v>
      </c>
      <c r="D254" s="1">
        <v>1</v>
      </c>
      <c r="E254" s="1" t="s">
        <v>11</v>
      </c>
      <c r="F254" s="1">
        <f>COUNTIF($B$2:$B254,$E254)+COUNTIF($E$2:$E254,$E254)</f>
        <v>17</v>
      </c>
      <c r="G254" s="1">
        <v>4</v>
      </c>
      <c r="H254" s="1" t="s">
        <v>38</v>
      </c>
      <c r="I254" s="4">
        <v>17565</v>
      </c>
      <c r="J254" s="2">
        <v>0.10416666666666667</v>
      </c>
      <c r="K254" s="5">
        <f t="shared" si="12"/>
        <v>0</v>
      </c>
      <c r="L254" s="5">
        <f t="shared" si="14"/>
        <v>0</v>
      </c>
      <c r="M254">
        <f t="shared" si="13"/>
        <v>1</v>
      </c>
      <c r="N254" s="5">
        <f t="shared" si="15"/>
        <v>2</v>
      </c>
    </row>
    <row r="255" spans="1:14" x14ac:dyDescent="0.3">
      <c r="A255" s="3">
        <v>43415</v>
      </c>
      <c r="B255" s="1" t="s">
        <v>17</v>
      </c>
      <c r="C255" s="1">
        <f>COUNTIF($B$2:$B255,$B255)+COUNTIF($E$2:$E255,$B255)</f>
        <v>17</v>
      </c>
      <c r="D255" s="1">
        <v>4</v>
      </c>
      <c r="E255" s="1" t="s">
        <v>33</v>
      </c>
      <c r="F255" s="1">
        <f>COUNTIF($B$2:$B255,$E255)+COUNTIF($E$2:$E255,$E255)</f>
        <v>17</v>
      </c>
      <c r="G255" s="1">
        <v>1</v>
      </c>
      <c r="H255" s="1" t="s">
        <v>38</v>
      </c>
      <c r="I255" s="4">
        <v>18347</v>
      </c>
      <c r="J255" s="2">
        <v>9.3055555555555558E-2</v>
      </c>
      <c r="K255" s="5">
        <f t="shared" si="12"/>
        <v>1</v>
      </c>
      <c r="L255" s="5">
        <f t="shared" si="14"/>
        <v>2</v>
      </c>
      <c r="M255">
        <f t="shared" si="13"/>
        <v>0</v>
      </c>
      <c r="N255" s="5">
        <f t="shared" si="15"/>
        <v>0</v>
      </c>
    </row>
    <row r="256" spans="1:14" x14ac:dyDescent="0.3">
      <c r="A256" s="3">
        <v>43415</v>
      </c>
      <c r="B256" s="1" t="s">
        <v>25</v>
      </c>
      <c r="C256" s="1">
        <f>COUNTIF($B$2:$B256,$B256)+COUNTIF($E$2:$E256,$B256)</f>
        <v>18</v>
      </c>
      <c r="D256" s="1">
        <v>1</v>
      </c>
      <c r="E256" s="1" t="s">
        <v>35</v>
      </c>
      <c r="F256" s="1">
        <f>COUNTIF($B$2:$B256,$E256)+COUNTIF($E$2:$E256,$E256)</f>
        <v>14</v>
      </c>
      <c r="G256" s="1">
        <v>5</v>
      </c>
      <c r="H256" s="1" t="s">
        <v>38</v>
      </c>
      <c r="I256" s="4">
        <v>11192</v>
      </c>
      <c r="J256" s="2">
        <v>0.1076388888888889</v>
      </c>
      <c r="K256" s="5">
        <f t="shared" si="12"/>
        <v>0</v>
      </c>
      <c r="L256" s="5">
        <f t="shared" si="14"/>
        <v>0</v>
      </c>
      <c r="M256">
        <f t="shared" si="13"/>
        <v>1</v>
      </c>
      <c r="N256" s="5">
        <f t="shared" si="15"/>
        <v>2</v>
      </c>
    </row>
    <row r="257" spans="1:14" x14ac:dyDescent="0.3">
      <c r="A257" s="3">
        <v>43415</v>
      </c>
      <c r="B257" s="1" t="s">
        <v>9</v>
      </c>
      <c r="C257" s="1">
        <f>COUNTIF($B$2:$B257,$B257)+COUNTIF($E$2:$E257,$B257)</f>
        <v>18</v>
      </c>
      <c r="D257" s="1">
        <v>1</v>
      </c>
      <c r="E257" s="1" t="s">
        <v>5</v>
      </c>
      <c r="F257" s="1">
        <f>COUNTIF($B$2:$B257,$E257)+COUNTIF($E$2:$E257,$E257)</f>
        <v>18</v>
      </c>
      <c r="G257" s="1">
        <v>3</v>
      </c>
      <c r="H257" s="1" t="s">
        <v>38</v>
      </c>
      <c r="I257" s="4">
        <v>17562</v>
      </c>
      <c r="J257" s="2">
        <v>9.8611111111111108E-2</v>
      </c>
      <c r="K257" s="5">
        <f t="shared" si="12"/>
        <v>0</v>
      </c>
      <c r="L257" s="5">
        <f t="shared" si="14"/>
        <v>0</v>
      </c>
      <c r="M257">
        <f t="shared" si="13"/>
        <v>1</v>
      </c>
      <c r="N257" s="5">
        <f t="shared" si="15"/>
        <v>2</v>
      </c>
    </row>
    <row r="258" spans="1:14" x14ac:dyDescent="0.3">
      <c r="A258" s="3">
        <v>43415</v>
      </c>
      <c r="B258" s="1" t="s">
        <v>16</v>
      </c>
      <c r="C258" s="1">
        <f>COUNTIF($B$2:$B258,$B258)+COUNTIF($E$2:$E258,$B258)</f>
        <v>17</v>
      </c>
      <c r="D258" s="1">
        <v>3</v>
      </c>
      <c r="E258" s="1" t="s">
        <v>28</v>
      </c>
      <c r="F258" s="1">
        <f>COUNTIF($B$2:$B258,$E258)+COUNTIF($E$2:$E258,$E258)</f>
        <v>15</v>
      </c>
      <c r="G258" s="1">
        <v>2</v>
      </c>
      <c r="H258" s="1" t="s">
        <v>38</v>
      </c>
      <c r="I258" s="4">
        <v>16735</v>
      </c>
      <c r="J258" s="2">
        <v>0.10625</v>
      </c>
      <c r="K258" s="5">
        <f t="shared" ref="K258:K321" si="16">1-M258</f>
        <v>1</v>
      </c>
      <c r="L258" s="5">
        <f t="shared" si="14"/>
        <v>2</v>
      </c>
      <c r="M258">
        <f t="shared" ref="M258:M321" si="17">IF(D258=G258,0.5,IF(D258&lt;G258,1,0))</f>
        <v>0</v>
      </c>
      <c r="N258" s="5">
        <f t="shared" si="15"/>
        <v>0</v>
      </c>
    </row>
    <row r="259" spans="1:14" x14ac:dyDescent="0.3">
      <c r="A259" s="3">
        <v>43415</v>
      </c>
      <c r="B259" s="1" t="s">
        <v>34</v>
      </c>
      <c r="C259" s="1">
        <f>COUNTIF($B$2:$B259,$B259)+COUNTIF($E$2:$E259,$B259)</f>
        <v>15</v>
      </c>
      <c r="D259" s="1">
        <v>2</v>
      </c>
      <c r="E259" s="1" t="s">
        <v>27</v>
      </c>
      <c r="F259" s="1">
        <f>COUNTIF($B$2:$B259,$E259)+COUNTIF($E$2:$E259,$E259)</f>
        <v>16</v>
      </c>
      <c r="G259" s="1">
        <v>5</v>
      </c>
      <c r="H259" s="1" t="s">
        <v>38</v>
      </c>
      <c r="I259" s="4">
        <v>15321</v>
      </c>
      <c r="J259" s="2">
        <v>0.10416666666666667</v>
      </c>
      <c r="K259" s="5">
        <f t="shared" si="16"/>
        <v>0</v>
      </c>
      <c r="L259" s="5">
        <f t="shared" ref="L259:L322" si="18">IF(OR($H259="-",$K259=1),$K259*2,IF($K259=0,1,0))</f>
        <v>0</v>
      </c>
      <c r="M259">
        <f t="shared" si="17"/>
        <v>1</v>
      </c>
      <c r="N259" s="5">
        <f t="shared" ref="N259:N322" si="19">IF(OR($H259="-",$M259=1),$M259*2,IF($M259=0,1,0))</f>
        <v>2</v>
      </c>
    </row>
    <row r="260" spans="1:14" x14ac:dyDescent="0.3">
      <c r="A260" s="3">
        <v>43415</v>
      </c>
      <c r="B260" s="1" t="s">
        <v>18</v>
      </c>
      <c r="C260" s="1">
        <f>COUNTIF($B$2:$B260,$B260)+COUNTIF($E$2:$E260,$B260)</f>
        <v>16</v>
      </c>
      <c r="D260" s="1">
        <v>4</v>
      </c>
      <c r="E260" s="1" t="s">
        <v>12</v>
      </c>
      <c r="F260" s="1">
        <f>COUNTIF($B$2:$B260,$E260)+COUNTIF($E$2:$E260,$E260)</f>
        <v>16</v>
      </c>
      <c r="G260" s="1">
        <v>1</v>
      </c>
      <c r="H260" s="1" t="s">
        <v>38</v>
      </c>
      <c r="I260" s="4">
        <v>18506</v>
      </c>
      <c r="J260" s="2">
        <v>0.10208333333333335</v>
      </c>
      <c r="K260" s="5">
        <f t="shared" si="16"/>
        <v>1</v>
      </c>
      <c r="L260" s="5">
        <f t="shared" si="18"/>
        <v>2</v>
      </c>
      <c r="M260">
        <f t="shared" si="17"/>
        <v>0</v>
      </c>
      <c r="N260" s="5">
        <f t="shared" si="19"/>
        <v>0</v>
      </c>
    </row>
    <row r="261" spans="1:14" x14ac:dyDescent="0.3">
      <c r="A261" s="3">
        <v>43416</v>
      </c>
      <c r="B261" s="1" t="s">
        <v>22</v>
      </c>
      <c r="C261" s="1">
        <f>COUNTIF($B$2:$B261,$B261)+COUNTIF($E$2:$E261,$B261)</f>
        <v>17</v>
      </c>
      <c r="D261" s="1">
        <v>1</v>
      </c>
      <c r="E261" s="1" t="s">
        <v>4</v>
      </c>
      <c r="F261" s="1">
        <f>COUNTIF($B$2:$B261,$E261)+COUNTIF($E$2:$E261,$E261)</f>
        <v>19</v>
      </c>
      <c r="G261" s="1">
        <v>2</v>
      </c>
      <c r="H261" s="1" t="s">
        <v>32</v>
      </c>
      <c r="I261" s="4">
        <v>16629</v>
      </c>
      <c r="J261" s="2">
        <v>0.1277777777777778</v>
      </c>
      <c r="K261" s="5">
        <f t="shared" si="16"/>
        <v>0</v>
      </c>
      <c r="L261" s="5">
        <f t="shared" si="18"/>
        <v>1</v>
      </c>
      <c r="M261">
        <f t="shared" si="17"/>
        <v>1</v>
      </c>
      <c r="N261" s="5">
        <f t="shared" si="19"/>
        <v>2</v>
      </c>
    </row>
    <row r="262" spans="1:14" x14ac:dyDescent="0.3">
      <c r="A262" s="3">
        <v>43416</v>
      </c>
      <c r="B262" s="1" t="s">
        <v>24</v>
      </c>
      <c r="C262" s="1">
        <f>COUNTIF($B$2:$B262,$B262)+COUNTIF($E$2:$E262,$B262)</f>
        <v>18</v>
      </c>
      <c r="D262" s="1">
        <v>2</v>
      </c>
      <c r="E262" s="1" t="s">
        <v>15</v>
      </c>
      <c r="F262" s="1">
        <f>COUNTIF($B$2:$B262,$E262)+COUNTIF($E$2:$E262,$E262)</f>
        <v>18</v>
      </c>
      <c r="G262" s="1">
        <v>3</v>
      </c>
      <c r="H262" s="1" t="s">
        <v>8</v>
      </c>
      <c r="I262" s="4">
        <v>11221</v>
      </c>
      <c r="J262" s="2">
        <v>0.10277777777777779</v>
      </c>
      <c r="K262" s="5">
        <f t="shared" si="16"/>
        <v>0</v>
      </c>
      <c r="L262" s="5">
        <f t="shared" si="18"/>
        <v>1</v>
      </c>
      <c r="M262">
        <f t="shared" si="17"/>
        <v>1</v>
      </c>
      <c r="N262" s="5">
        <f t="shared" si="19"/>
        <v>2</v>
      </c>
    </row>
    <row r="263" spans="1:14" x14ac:dyDescent="0.3">
      <c r="A263" s="3">
        <v>43416</v>
      </c>
      <c r="B263" s="1" t="s">
        <v>20</v>
      </c>
      <c r="C263" s="1">
        <f>COUNTIF($B$2:$B263,$B263)+COUNTIF($E$2:$E263,$B263)</f>
        <v>18</v>
      </c>
      <c r="D263" s="1">
        <v>2</v>
      </c>
      <c r="E263" s="1" t="s">
        <v>19</v>
      </c>
      <c r="F263" s="1">
        <f>COUNTIF($B$2:$B263,$E263)+COUNTIF($E$2:$E263,$E263)</f>
        <v>18</v>
      </c>
      <c r="G263" s="1">
        <v>1</v>
      </c>
      <c r="H263" s="1" t="s">
        <v>38</v>
      </c>
      <c r="I263" s="4">
        <v>17543</v>
      </c>
      <c r="J263" s="2">
        <v>0.10555555555555556</v>
      </c>
      <c r="K263" s="5">
        <f t="shared" si="16"/>
        <v>1</v>
      </c>
      <c r="L263" s="5">
        <f t="shared" si="18"/>
        <v>2</v>
      </c>
      <c r="M263">
        <f t="shared" si="17"/>
        <v>0</v>
      </c>
      <c r="N263" s="5">
        <f t="shared" si="19"/>
        <v>0</v>
      </c>
    </row>
    <row r="264" spans="1:14" x14ac:dyDescent="0.3">
      <c r="A264" s="3">
        <v>43416</v>
      </c>
      <c r="B264" s="1" t="s">
        <v>10</v>
      </c>
      <c r="C264" s="1">
        <f>COUNTIF($B$2:$B264,$B264)+COUNTIF($E$2:$E264,$B264)</f>
        <v>19</v>
      </c>
      <c r="D264" s="1">
        <v>1</v>
      </c>
      <c r="E264" s="1" t="s">
        <v>23</v>
      </c>
      <c r="F264" s="1">
        <f>COUNTIF($B$2:$B264,$E264)+COUNTIF($E$2:$E264,$E264)</f>
        <v>18</v>
      </c>
      <c r="G264" s="1">
        <v>2</v>
      </c>
      <c r="H264" s="1" t="s">
        <v>38</v>
      </c>
      <c r="I264" s="4">
        <v>17100</v>
      </c>
      <c r="J264" s="2">
        <v>0.10277777777777779</v>
      </c>
      <c r="K264" s="5">
        <f t="shared" si="16"/>
        <v>0</v>
      </c>
      <c r="L264" s="5">
        <f t="shared" si="18"/>
        <v>0</v>
      </c>
      <c r="M264">
        <f t="shared" si="17"/>
        <v>1</v>
      </c>
      <c r="N264" s="5">
        <f t="shared" si="19"/>
        <v>2</v>
      </c>
    </row>
    <row r="265" spans="1:14" x14ac:dyDescent="0.3">
      <c r="A265" s="3">
        <v>43417</v>
      </c>
      <c r="B265" s="1" t="s">
        <v>36</v>
      </c>
      <c r="C265" s="1">
        <f>COUNTIF($B$2:$B265,$B265)+COUNTIF($E$2:$E265,$B265)</f>
        <v>18</v>
      </c>
      <c r="D265" s="1">
        <v>1</v>
      </c>
      <c r="E265" s="1" t="s">
        <v>13</v>
      </c>
      <c r="F265" s="1">
        <f>COUNTIF($B$2:$B265,$E265)+COUNTIF($E$2:$E265,$E265)</f>
        <v>18</v>
      </c>
      <c r="G265" s="1">
        <v>2</v>
      </c>
      <c r="H265" s="1" t="s">
        <v>38</v>
      </c>
      <c r="I265" s="4">
        <v>15833</v>
      </c>
      <c r="J265" s="2">
        <v>0.10486111111111111</v>
      </c>
      <c r="K265" s="5">
        <f t="shared" si="16"/>
        <v>0</v>
      </c>
      <c r="L265" s="5">
        <f t="shared" si="18"/>
        <v>0</v>
      </c>
      <c r="M265">
        <f t="shared" si="17"/>
        <v>1</v>
      </c>
      <c r="N265" s="5">
        <f t="shared" si="19"/>
        <v>2</v>
      </c>
    </row>
    <row r="266" spans="1:14" x14ac:dyDescent="0.3">
      <c r="A266" s="3">
        <v>43417</v>
      </c>
      <c r="B266" s="1" t="s">
        <v>18</v>
      </c>
      <c r="C266" s="1">
        <f>COUNTIF($B$2:$B266,$B266)+COUNTIF($E$2:$E266,$B266)</f>
        <v>17</v>
      </c>
      <c r="D266" s="1">
        <v>1</v>
      </c>
      <c r="E266" s="1" t="s">
        <v>21</v>
      </c>
      <c r="F266" s="1">
        <f>COUNTIF($B$2:$B266,$E266)+COUNTIF($E$2:$E266,$E266)</f>
        <v>18</v>
      </c>
      <c r="G266" s="1">
        <v>6</v>
      </c>
      <c r="H266" s="1" t="s">
        <v>38</v>
      </c>
      <c r="I266" s="4">
        <v>18257</v>
      </c>
      <c r="J266" s="2">
        <v>0.11041666666666666</v>
      </c>
      <c r="K266" s="5">
        <f t="shared" si="16"/>
        <v>0</v>
      </c>
      <c r="L266" s="5">
        <f t="shared" si="18"/>
        <v>0</v>
      </c>
      <c r="M266">
        <f t="shared" si="17"/>
        <v>1</v>
      </c>
      <c r="N266" s="5">
        <f t="shared" si="19"/>
        <v>2</v>
      </c>
    </row>
    <row r="267" spans="1:14" x14ac:dyDescent="0.3">
      <c r="A267" s="3">
        <v>43417</v>
      </c>
      <c r="B267" s="1" t="s">
        <v>6</v>
      </c>
      <c r="C267" s="1">
        <f>COUNTIF($B$2:$B267,$B267)+COUNTIF($E$2:$E267,$B267)</f>
        <v>18</v>
      </c>
      <c r="D267" s="1">
        <v>2</v>
      </c>
      <c r="E267" s="1" t="s">
        <v>33</v>
      </c>
      <c r="F267" s="1">
        <f>COUNTIF($B$2:$B267,$E267)+COUNTIF($E$2:$E267,$E267)</f>
        <v>18</v>
      </c>
      <c r="G267" s="1">
        <v>6</v>
      </c>
      <c r="H267" s="1" t="s">
        <v>38</v>
      </c>
      <c r="I267" s="4">
        <v>18347</v>
      </c>
      <c r="J267" s="2">
        <v>0.10277777777777779</v>
      </c>
      <c r="K267" s="5">
        <f t="shared" si="16"/>
        <v>0</v>
      </c>
      <c r="L267" s="5">
        <f t="shared" si="18"/>
        <v>0</v>
      </c>
      <c r="M267">
        <f t="shared" si="17"/>
        <v>1</v>
      </c>
      <c r="N267" s="5">
        <f t="shared" si="19"/>
        <v>2</v>
      </c>
    </row>
    <row r="268" spans="1:14" x14ac:dyDescent="0.3">
      <c r="A268" s="3">
        <v>43417</v>
      </c>
      <c r="B268" s="1" t="s">
        <v>7</v>
      </c>
      <c r="C268" s="1">
        <f>COUNTIF($B$2:$B268,$B268)+COUNTIF($E$2:$E268,$B268)</f>
        <v>18</v>
      </c>
      <c r="D268" s="1">
        <v>5</v>
      </c>
      <c r="E268" s="1" t="s">
        <v>31</v>
      </c>
      <c r="F268" s="1">
        <f>COUNTIF($B$2:$B268,$E268)+COUNTIF($E$2:$E268,$E268)</f>
        <v>17</v>
      </c>
      <c r="G268" s="1">
        <v>1</v>
      </c>
      <c r="H268" s="1" t="s">
        <v>38</v>
      </c>
      <c r="I268" s="4">
        <v>17859</v>
      </c>
      <c r="J268" s="2">
        <v>9.7916666666666666E-2</v>
      </c>
      <c r="K268" s="5">
        <f t="shared" si="16"/>
        <v>1</v>
      </c>
      <c r="L268" s="5">
        <f t="shared" si="18"/>
        <v>2</v>
      </c>
      <c r="M268">
        <f t="shared" si="17"/>
        <v>0</v>
      </c>
      <c r="N268" s="5">
        <f t="shared" si="19"/>
        <v>0</v>
      </c>
    </row>
    <row r="269" spans="1:14" x14ac:dyDescent="0.3">
      <c r="A269" s="3">
        <v>43417</v>
      </c>
      <c r="B269" s="1" t="s">
        <v>12</v>
      </c>
      <c r="C269" s="1">
        <f>COUNTIF($B$2:$B269,$B269)+COUNTIF($E$2:$E269,$B269)</f>
        <v>17</v>
      </c>
      <c r="D269" s="1">
        <v>5</v>
      </c>
      <c r="E269" s="1" t="s">
        <v>16</v>
      </c>
      <c r="F269" s="1">
        <f>COUNTIF($B$2:$B269,$E269)+COUNTIF($E$2:$E269,$E269)</f>
        <v>18</v>
      </c>
      <c r="G269" s="1">
        <v>2</v>
      </c>
      <c r="H269" s="1" t="s">
        <v>38</v>
      </c>
      <c r="I269" s="4">
        <v>19101</v>
      </c>
      <c r="J269" s="2">
        <v>0.10625</v>
      </c>
      <c r="K269" s="5">
        <f t="shared" si="16"/>
        <v>1</v>
      </c>
      <c r="L269" s="5">
        <f t="shared" si="18"/>
        <v>2</v>
      </c>
      <c r="M269">
        <f t="shared" si="17"/>
        <v>0</v>
      </c>
      <c r="N269" s="5">
        <f t="shared" si="19"/>
        <v>0</v>
      </c>
    </row>
    <row r="270" spans="1:14" x14ac:dyDescent="0.3">
      <c r="A270" s="3">
        <v>43417</v>
      </c>
      <c r="B270" s="1" t="s">
        <v>26</v>
      </c>
      <c r="C270" s="1">
        <f>COUNTIF($B$2:$B270,$B270)+COUNTIF($E$2:$E270,$B270)</f>
        <v>16</v>
      </c>
      <c r="D270" s="1">
        <v>2</v>
      </c>
      <c r="E270" s="1" t="s">
        <v>34</v>
      </c>
      <c r="F270" s="1">
        <f>COUNTIF($B$2:$B270,$E270)+COUNTIF($E$2:$E270,$E270)</f>
        <v>16</v>
      </c>
      <c r="G270" s="1">
        <v>4</v>
      </c>
      <c r="H270" s="1" t="s">
        <v>38</v>
      </c>
      <c r="I270" s="4">
        <v>15108</v>
      </c>
      <c r="J270" s="2">
        <v>0.11180555555555556</v>
      </c>
      <c r="K270" s="5">
        <f t="shared" si="16"/>
        <v>0</v>
      </c>
      <c r="L270" s="5">
        <f t="shared" si="18"/>
        <v>0</v>
      </c>
      <c r="M270">
        <f t="shared" si="17"/>
        <v>1</v>
      </c>
      <c r="N270" s="5">
        <f t="shared" si="19"/>
        <v>2</v>
      </c>
    </row>
    <row r="271" spans="1:14" x14ac:dyDescent="0.3">
      <c r="A271" s="3">
        <v>43417</v>
      </c>
      <c r="B271" s="1" t="s">
        <v>10</v>
      </c>
      <c r="C271" s="1">
        <f>COUNTIF($B$2:$B271,$B271)+COUNTIF($E$2:$E271,$B271)</f>
        <v>20</v>
      </c>
      <c r="D271" s="1">
        <v>2</v>
      </c>
      <c r="E271" s="1" t="s">
        <v>14</v>
      </c>
      <c r="F271" s="1">
        <f>COUNTIF($B$2:$B271,$E271)+COUNTIF($E$2:$E271,$E271)</f>
        <v>17</v>
      </c>
      <c r="G271" s="1">
        <v>5</v>
      </c>
      <c r="H271" s="1" t="s">
        <v>38</v>
      </c>
      <c r="I271" s="4">
        <v>8806</v>
      </c>
      <c r="J271" s="2">
        <v>0.1013888888888889</v>
      </c>
      <c r="K271" s="5">
        <f t="shared" si="16"/>
        <v>0</v>
      </c>
      <c r="L271" s="5">
        <f t="shared" si="18"/>
        <v>0</v>
      </c>
      <c r="M271">
        <f t="shared" si="17"/>
        <v>1</v>
      </c>
      <c r="N271" s="5">
        <f t="shared" si="19"/>
        <v>2</v>
      </c>
    </row>
    <row r="272" spans="1:14" x14ac:dyDescent="0.3">
      <c r="A272" s="3">
        <v>43417</v>
      </c>
      <c r="B272" s="1" t="s">
        <v>35</v>
      </c>
      <c r="C272" s="1">
        <f>COUNTIF($B$2:$B272,$B272)+COUNTIF($E$2:$E272,$B272)</f>
        <v>15</v>
      </c>
      <c r="D272" s="1">
        <v>2</v>
      </c>
      <c r="E272" s="1" t="s">
        <v>29</v>
      </c>
      <c r="F272" s="1">
        <f>COUNTIF($B$2:$B272,$E272)+COUNTIF($E$2:$E272,$E272)</f>
        <v>18</v>
      </c>
      <c r="G272" s="1">
        <v>1</v>
      </c>
      <c r="H272" s="1" t="s">
        <v>38</v>
      </c>
      <c r="I272" s="4">
        <v>19147</v>
      </c>
      <c r="J272" s="2">
        <v>0.10416666666666667</v>
      </c>
      <c r="K272" s="5">
        <f t="shared" si="16"/>
        <v>1</v>
      </c>
      <c r="L272" s="5">
        <f t="shared" si="18"/>
        <v>2</v>
      </c>
      <c r="M272">
        <f t="shared" si="17"/>
        <v>0</v>
      </c>
      <c r="N272" s="5">
        <f t="shared" si="19"/>
        <v>0</v>
      </c>
    </row>
    <row r="273" spans="1:14" x14ac:dyDescent="0.3">
      <c r="A273" s="3">
        <v>43417</v>
      </c>
      <c r="B273" s="1" t="s">
        <v>22</v>
      </c>
      <c r="C273" s="1">
        <f>COUNTIF($B$2:$B273,$B273)+COUNTIF($E$2:$E273,$B273)</f>
        <v>18</v>
      </c>
      <c r="D273" s="1">
        <v>4</v>
      </c>
      <c r="E273" s="1" t="s">
        <v>5</v>
      </c>
      <c r="F273" s="1">
        <f>COUNTIF($B$2:$B273,$E273)+COUNTIF($E$2:$E273,$E273)</f>
        <v>19</v>
      </c>
      <c r="G273" s="1">
        <v>5</v>
      </c>
      <c r="H273" s="1" t="s">
        <v>38</v>
      </c>
      <c r="I273" s="4">
        <v>16654</v>
      </c>
      <c r="J273" s="2">
        <v>0.10625</v>
      </c>
      <c r="K273" s="5">
        <f t="shared" si="16"/>
        <v>0</v>
      </c>
      <c r="L273" s="5">
        <f t="shared" si="18"/>
        <v>0</v>
      </c>
      <c r="M273">
        <f t="shared" si="17"/>
        <v>1</v>
      </c>
      <c r="N273" s="5">
        <f t="shared" si="19"/>
        <v>2</v>
      </c>
    </row>
    <row r="274" spans="1:14" x14ac:dyDescent="0.3">
      <c r="A274" s="3">
        <v>43418</v>
      </c>
      <c r="B274" s="1" t="s">
        <v>28</v>
      </c>
      <c r="C274" s="1">
        <f>COUNTIF($B$2:$B274,$B274)+COUNTIF($E$2:$E274,$B274)</f>
        <v>16</v>
      </c>
      <c r="D274" s="1">
        <v>0</v>
      </c>
      <c r="E274" s="1" t="s">
        <v>24</v>
      </c>
      <c r="F274" s="1">
        <f>COUNTIF($B$2:$B274,$E274)+COUNTIF($E$2:$E274,$E274)</f>
        <v>19</v>
      </c>
      <c r="G274" s="1">
        <v>1</v>
      </c>
      <c r="H274" s="1" t="s">
        <v>38</v>
      </c>
      <c r="I274" s="4">
        <v>21401</v>
      </c>
      <c r="J274" s="2">
        <v>9.6527777777777768E-2</v>
      </c>
      <c r="K274" s="5">
        <f t="shared" si="16"/>
        <v>0</v>
      </c>
      <c r="L274" s="5">
        <f t="shared" si="18"/>
        <v>0</v>
      </c>
      <c r="M274">
        <f t="shared" si="17"/>
        <v>1</v>
      </c>
      <c r="N274" s="5">
        <f t="shared" si="19"/>
        <v>2</v>
      </c>
    </row>
    <row r="275" spans="1:14" x14ac:dyDescent="0.3">
      <c r="A275" s="3">
        <v>43418</v>
      </c>
      <c r="B275" s="1" t="s">
        <v>11</v>
      </c>
      <c r="C275" s="1">
        <f>COUNTIF($B$2:$B275,$B275)+COUNTIF($E$2:$E275,$B275)</f>
        <v>18</v>
      </c>
      <c r="D275" s="1">
        <v>3</v>
      </c>
      <c r="E275" s="1" t="s">
        <v>17</v>
      </c>
      <c r="F275" s="1">
        <f>COUNTIF($B$2:$B275,$E275)+COUNTIF($E$2:$E275,$E275)</f>
        <v>18</v>
      </c>
      <c r="G275" s="1">
        <v>6</v>
      </c>
      <c r="H275" s="1" t="s">
        <v>38</v>
      </c>
      <c r="I275" s="4">
        <v>16124</v>
      </c>
      <c r="J275" s="2">
        <v>9.7222222222222224E-2</v>
      </c>
      <c r="K275" s="5">
        <f t="shared" si="16"/>
        <v>0</v>
      </c>
      <c r="L275" s="5">
        <f t="shared" si="18"/>
        <v>0</v>
      </c>
      <c r="M275">
        <f t="shared" si="17"/>
        <v>1</v>
      </c>
      <c r="N275" s="5">
        <f t="shared" si="19"/>
        <v>2</v>
      </c>
    </row>
    <row r="276" spans="1:14" x14ac:dyDescent="0.3">
      <c r="A276" s="3">
        <v>43418</v>
      </c>
      <c r="B276" s="1" t="s">
        <v>4</v>
      </c>
      <c r="C276" s="1">
        <f>COUNTIF($B$2:$B276,$B276)+COUNTIF($E$2:$E276,$B276)</f>
        <v>20</v>
      </c>
      <c r="D276" s="1">
        <v>0</v>
      </c>
      <c r="E276" s="1" t="s">
        <v>30</v>
      </c>
      <c r="F276" s="1">
        <f>COUNTIF($B$2:$B276,$E276)+COUNTIF($E$2:$E276,$E276)</f>
        <v>19</v>
      </c>
      <c r="G276" s="1">
        <v>5</v>
      </c>
      <c r="H276" s="1" t="s">
        <v>38</v>
      </c>
      <c r="I276" s="4">
        <v>18111</v>
      </c>
      <c r="J276" s="2">
        <v>0.10069444444444443</v>
      </c>
      <c r="K276" s="5">
        <f t="shared" si="16"/>
        <v>0</v>
      </c>
      <c r="L276" s="5">
        <f t="shared" si="18"/>
        <v>0</v>
      </c>
      <c r="M276">
        <f t="shared" si="17"/>
        <v>1</v>
      </c>
      <c r="N276" s="5">
        <f t="shared" si="19"/>
        <v>2</v>
      </c>
    </row>
    <row r="277" spans="1:14" x14ac:dyDescent="0.3">
      <c r="A277" s="3">
        <v>43418</v>
      </c>
      <c r="B277" s="1" t="s">
        <v>12</v>
      </c>
      <c r="C277" s="1">
        <f>COUNTIF($B$2:$B277,$B277)+COUNTIF($E$2:$E277,$B277)</f>
        <v>18</v>
      </c>
      <c r="D277" s="1">
        <v>1</v>
      </c>
      <c r="E277" s="1" t="s">
        <v>27</v>
      </c>
      <c r="F277" s="1">
        <f>COUNTIF($B$2:$B277,$E277)+COUNTIF($E$2:$E277,$E277)</f>
        <v>17</v>
      </c>
      <c r="G277" s="1">
        <v>3</v>
      </c>
      <c r="H277" s="1" t="s">
        <v>38</v>
      </c>
      <c r="I277" s="4">
        <v>15321</v>
      </c>
      <c r="J277" s="2">
        <v>9.8611111111111108E-2</v>
      </c>
      <c r="K277" s="5">
        <f t="shared" si="16"/>
        <v>0</v>
      </c>
      <c r="L277" s="5">
        <f t="shared" si="18"/>
        <v>0</v>
      </c>
      <c r="M277">
        <f t="shared" si="17"/>
        <v>1</v>
      </c>
      <c r="N277" s="5">
        <f t="shared" si="19"/>
        <v>2</v>
      </c>
    </row>
    <row r="278" spans="1:14" x14ac:dyDescent="0.3">
      <c r="A278" s="3">
        <v>43419</v>
      </c>
      <c r="B278" s="1" t="s">
        <v>22</v>
      </c>
      <c r="C278" s="1">
        <f>COUNTIF($B$2:$B278,$B278)+COUNTIF($E$2:$E278,$B278)</f>
        <v>19</v>
      </c>
      <c r="D278" s="1">
        <v>1</v>
      </c>
      <c r="E278" s="1" t="s">
        <v>18</v>
      </c>
      <c r="F278" s="1">
        <f>COUNTIF($B$2:$B278,$E278)+COUNTIF($E$2:$E278,$E278)</f>
        <v>18</v>
      </c>
      <c r="G278" s="1">
        <v>2</v>
      </c>
      <c r="H278" s="1" t="s">
        <v>38</v>
      </c>
      <c r="I278" s="4">
        <v>13315</v>
      </c>
      <c r="J278" s="2">
        <v>0.10347222222222223</v>
      </c>
      <c r="K278" s="5">
        <f t="shared" si="16"/>
        <v>0</v>
      </c>
      <c r="L278" s="5">
        <f t="shared" si="18"/>
        <v>0</v>
      </c>
      <c r="M278">
        <f t="shared" si="17"/>
        <v>1</v>
      </c>
      <c r="N278" s="5">
        <f t="shared" si="19"/>
        <v>2</v>
      </c>
    </row>
    <row r="279" spans="1:14" x14ac:dyDescent="0.3">
      <c r="A279" s="3">
        <v>43419</v>
      </c>
      <c r="B279" s="1" t="s">
        <v>35</v>
      </c>
      <c r="C279" s="1">
        <f>COUNTIF($B$2:$B279,$B279)+COUNTIF($E$2:$E279,$B279)</f>
        <v>16</v>
      </c>
      <c r="D279" s="1">
        <v>3</v>
      </c>
      <c r="E279" s="1" t="s">
        <v>20</v>
      </c>
      <c r="F279" s="1">
        <f>COUNTIF($B$2:$B279,$E279)+COUNTIF($E$2:$E279,$E279)</f>
        <v>19</v>
      </c>
      <c r="G279" s="1">
        <v>7</v>
      </c>
      <c r="H279" s="1" t="s">
        <v>38</v>
      </c>
      <c r="I279" s="4">
        <v>14872</v>
      </c>
      <c r="J279" s="2">
        <v>0.10486111111111111</v>
      </c>
      <c r="K279" s="5">
        <f t="shared" si="16"/>
        <v>0</v>
      </c>
      <c r="L279" s="5">
        <f t="shared" si="18"/>
        <v>0</v>
      </c>
      <c r="M279">
        <f t="shared" si="17"/>
        <v>1</v>
      </c>
      <c r="N279" s="5">
        <f t="shared" si="19"/>
        <v>2</v>
      </c>
    </row>
    <row r="280" spans="1:14" x14ac:dyDescent="0.3">
      <c r="A280" s="3">
        <v>43419</v>
      </c>
      <c r="B280" s="1" t="s">
        <v>6</v>
      </c>
      <c r="C280" s="1">
        <f>COUNTIF($B$2:$B280,$B280)+COUNTIF($E$2:$E280,$B280)</f>
        <v>19</v>
      </c>
      <c r="D280" s="1">
        <v>3</v>
      </c>
      <c r="E280" s="1" t="s">
        <v>9</v>
      </c>
      <c r="F280" s="1">
        <f>COUNTIF($B$2:$B280,$E280)+COUNTIF($E$2:$E280,$E280)</f>
        <v>19</v>
      </c>
      <c r="G280" s="1">
        <v>2</v>
      </c>
      <c r="H280" s="1" t="s">
        <v>38</v>
      </c>
      <c r="I280" s="4">
        <v>18443</v>
      </c>
      <c r="J280" s="2">
        <v>0.10555555555555556</v>
      </c>
      <c r="K280" s="5">
        <f t="shared" si="16"/>
        <v>1</v>
      </c>
      <c r="L280" s="5">
        <f t="shared" si="18"/>
        <v>2</v>
      </c>
      <c r="M280">
        <f t="shared" si="17"/>
        <v>0</v>
      </c>
      <c r="N280" s="5">
        <f t="shared" si="19"/>
        <v>0</v>
      </c>
    </row>
    <row r="281" spans="1:14" x14ac:dyDescent="0.3">
      <c r="A281" s="3">
        <v>43419</v>
      </c>
      <c r="B281" s="1" t="s">
        <v>10</v>
      </c>
      <c r="C281" s="1">
        <f>COUNTIF($B$2:$B281,$B281)+COUNTIF($E$2:$E281,$B281)</f>
        <v>21</v>
      </c>
      <c r="D281" s="1">
        <v>2</v>
      </c>
      <c r="E281" s="1" t="s">
        <v>16</v>
      </c>
      <c r="F281" s="1">
        <f>COUNTIF($B$2:$B281,$E281)+COUNTIF($E$2:$E281,$E281)</f>
        <v>19</v>
      </c>
      <c r="G281" s="1">
        <v>6</v>
      </c>
      <c r="H281" s="1" t="s">
        <v>38</v>
      </c>
      <c r="I281" s="4">
        <v>19014</v>
      </c>
      <c r="J281" s="2">
        <v>0.1076388888888889</v>
      </c>
      <c r="K281" s="5">
        <f t="shared" si="16"/>
        <v>0</v>
      </c>
      <c r="L281" s="5">
        <f t="shared" si="18"/>
        <v>0</v>
      </c>
      <c r="M281">
        <f t="shared" si="17"/>
        <v>1</v>
      </c>
      <c r="N281" s="5">
        <f t="shared" si="19"/>
        <v>2</v>
      </c>
    </row>
    <row r="282" spans="1:14" x14ac:dyDescent="0.3">
      <c r="A282" s="3">
        <v>43419</v>
      </c>
      <c r="B282" s="1" t="s">
        <v>23</v>
      </c>
      <c r="C282" s="1">
        <f>COUNTIF($B$2:$B282,$B282)+COUNTIF($E$2:$E282,$B282)</f>
        <v>19</v>
      </c>
      <c r="D282" s="1">
        <v>5</v>
      </c>
      <c r="E282" s="1" t="s">
        <v>14</v>
      </c>
      <c r="F282" s="1">
        <f>COUNTIF($B$2:$B282,$E282)+COUNTIF($E$2:$E282,$E282)</f>
        <v>18</v>
      </c>
      <c r="G282" s="1">
        <v>7</v>
      </c>
      <c r="H282" s="1" t="s">
        <v>38</v>
      </c>
      <c r="I282" s="4">
        <v>13472</v>
      </c>
      <c r="J282" s="2">
        <v>0.1111111111111111</v>
      </c>
      <c r="K282" s="5">
        <f t="shared" si="16"/>
        <v>0</v>
      </c>
      <c r="L282" s="5">
        <f t="shared" si="18"/>
        <v>0</v>
      </c>
      <c r="M282">
        <f t="shared" si="17"/>
        <v>1</v>
      </c>
      <c r="N282" s="5">
        <f t="shared" si="19"/>
        <v>2</v>
      </c>
    </row>
    <row r="283" spans="1:14" x14ac:dyDescent="0.3">
      <c r="A283" s="3">
        <v>43419</v>
      </c>
      <c r="B283" s="1" t="s">
        <v>21</v>
      </c>
      <c r="C283" s="1">
        <f>COUNTIF($B$2:$B283,$B283)+COUNTIF($E$2:$E283,$B283)</f>
        <v>19</v>
      </c>
      <c r="D283" s="1">
        <v>1</v>
      </c>
      <c r="E283" s="1" t="s">
        <v>25</v>
      </c>
      <c r="F283" s="1">
        <f>COUNTIF($B$2:$B283,$E283)+COUNTIF($E$2:$E283,$E283)</f>
        <v>19</v>
      </c>
      <c r="G283" s="1">
        <v>2</v>
      </c>
      <c r="H283" s="1" t="s">
        <v>38</v>
      </c>
      <c r="I283" s="4">
        <v>13402</v>
      </c>
      <c r="J283" s="2">
        <v>0.11041666666666666</v>
      </c>
      <c r="K283" s="5">
        <f t="shared" si="16"/>
        <v>0</v>
      </c>
      <c r="L283" s="5">
        <f t="shared" si="18"/>
        <v>0</v>
      </c>
      <c r="M283">
        <f t="shared" si="17"/>
        <v>1</v>
      </c>
      <c r="N283" s="5">
        <f t="shared" si="19"/>
        <v>2</v>
      </c>
    </row>
    <row r="284" spans="1:14" x14ac:dyDescent="0.3">
      <c r="A284" s="3">
        <v>43419</v>
      </c>
      <c r="B284" s="1" t="s">
        <v>34</v>
      </c>
      <c r="C284" s="1">
        <f>COUNTIF($B$2:$B284,$B284)+COUNTIF($E$2:$E284,$B284)</f>
        <v>17</v>
      </c>
      <c r="D284" s="1">
        <v>3</v>
      </c>
      <c r="E284" s="1" t="s">
        <v>29</v>
      </c>
      <c r="F284" s="1">
        <f>COUNTIF($B$2:$B284,$E284)+COUNTIF($E$2:$E284,$E284)</f>
        <v>19</v>
      </c>
      <c r="G284" s="1">
        <v>0</v>
      </c>
      <c r="H284" s="1" t="s">
        <v>38</v>
      </c>
      <c r="I284" s="4">
        <v>18806</v>
      </c>
      <c r="J284" s="2">
        <v>0.10694444444444444</v>
      </c>
      <c r="K284" s="5">
        <f t="shared" si="16"/>
        <v>1</v>
      </c>
      <c r="L284" s="5">
        <f t="shared" si="18"/>
        <v>2</v>
      </c>
      <c r="M284">
        <f t="shared" si="17"/>
        <v>0</v>
      </c>
      <c r="N284" s="5">
        <f t="shared" si="19"/>
        <v>0</v>
      </c>
    </row>
    <row r="285" spans="1:14" x14ac:dyDescent="0.3">
      <c r="A285" s="3">
        <v>43419</v>
      </c>
      <c r="B285" s="1" t="s">
        <v>36</v>
      </c>
      <c r="C285" s="1">
        <f>COUNTIF($B$2:$B285,$B285)+COUNTIF($E$2:$E285,$B285)</f>
        <v>19</v>
      </c>
      <c r="D285" s="1">
        <v>4</v>
      </c>
      <c r="E285" s="1" t="s">
        <v>26</v>
      </c>
      <c r="F285" s="1">
        <f>COUNTIF($B$2:$B285,$E285)+COUNTIF($E$2:$E285,$E285)</f>
        <v>17</v>
      </c>
      <c r="G285" s="1">
        <v>3</v>
      </c>
      <c r="H285" s="1" t="s">
        <v>38</v>
      </c>
      <c r="I285" s="4">
        <v>18422</v>
      </c>
      <c r="J285" s="2">
        <v>0.10486111111111111</v>
      </c>
      <c r="K285" s="5">
        <f t="shared" si="16"/>
        <v>1</v>
      </c>
      <c r="L285" s="5">
        <f t="shared" si="18"/>
        <v>2</v>
      </c>
      <c r="M285">
        <f t="shared" si="17"/>
        <v>0</v>
      </c>
      <c r="N285" s="5">
        <f t="shared" si="19"/>
        <v>0</v>
      </c>
    </row>
    <row r="286" spans="1:14" x14ac:dyDescent="0.3">
      <c r="A286" s="3">
        <v>43419</v>
      </c>
      <c r="B286" s="1" t="s">
        <v>7</v>
      </c>
      <c r="C286" s="1">
        <f>COUNTIF($B$2:$B286,$B286)+COUNTIF($E$2:$E286,$B286)</f>
        <v>19</v>
      </c>
      <c r="D286" s="1">
        <v>5</v>
      </c>
      <c r="E286" s="1" t="s">
        <v>5</v>
      </c>
      <c r="F286" s="1">
        <f>COUNTIF($B$2:$B286,$E286)+COUNTIF($E$2:$E286,$E286)</f>
        <v>20</v>
      </c>
      <c r="G286" s="1">
        <v>3</v>
      </c>
      <c r="H286" s="1" t="s">
        <v>38</v>
      </c>
      <c r="I286" s="4">
        <v>17011</v>
      </c>
      <c r="J286" s="2">
        <v>0.10208333333333335</v>
      </c>
      <c r="K286" s="5">
        <f t="shared" si="16"/>
        <v>1</v>
      </c>
      <c r="L286" s="5">
        <f t="shared" si="18"/>
        <v>2</v>
      </c>
      <c r="M286">
        <f t="shared" si="17"/>
        <v>0</v>
      </c>
      <c r="N286" s="5">
        <f t="shared" si="19"/>
        <v>0</v>
      </c>
    </row>
    <row r="287" spans="1:14" x14ac:dyDescent="0.3">
      <c r="A287" s="3">
        <v>43420</v>
      </c>
      <c r="B287" s="1" t="s">
        <v>7</v>
      </c>
      <c r="C287" s="1">
        <f>COUNTIF($B$2:$B287,$B287)+COUNTIF($E$2:$E287,$B287)</f>
        <v>20</v>
      </c>
      <c r="D287" s="1">
        <v>2</v>
      </c>
      <c r="E287" s="1" t="s">
        <v>4</v>
      </c>
      <c r="F287" s="1">
        <f>COUNTIF($B$2:$B287,$E287)+COUNTIF($E$2:$E287,$E287)</f>
        <v>21</v>
      </c>
      <c r="G287" s="1">
        <v>1</v>
      </c>
      <c r="H287" s="1" t="s">
        <v>8</v>
      </c>
      <c r="I287" s="4">
        <v>16666</v>
      </c>
      <c r="J287" s="2">
        <v>0.10694444444444444</v>
      </c>
      <c r="K287" s="5">
        <f t="shared" si="16"/>
        <v>1</v>
      </c>
      <c r="L287" s="5">
        <f t="shared" si="18"/>
        <v>2</v>
      </c>
      <c r="M287">
        <f t="shared" si="17"/>
        <v>0</v>
      </c>
      <c r="N287" s="5">
        <f t="shared" si="19"/>
        <v>1</v>
      </c>
    </row>
    <row r="288" spans="1:14" x14ac:dyDescent="0.3">
      <c r="A288" s="3">
        <v>43420</v>
      </c>
      <c r="B288" s="1" t="s">
        <v>31</v>
      </c>
      <c r="C288" s="1">
        <f>COUNTIF($B$2:$B288,$B288)+COUNTIF($E$2:$E288,$B288)</f>
        <v>18</v>
      </c>
      <c r="D288" s="1">
        <v>2</v>
      </c>
      <c r="E288" s="1" t="s">
        <v>24</v>
      </c>
      <c r="F288" s="1">
        <f>COUNTIF($B$2:$B288,$E288)+COUNTIF($E$2:$E288,$E288)</f>
        <v>20</v>
      </c>
      <c r="G288" s="1">
        <v>1</v>
      </c>
      <c r="H288" s="1" t="s">
        <v>32</v>
      </c>
      <c r="I288" s="4">
        <v>21227</v>
      </c>
      <c r="J288" s="2">
        <v>0.10833333333333334</v>
      </c>
      <c r="K288" s="5">
        <f t="shared" si="16"/>
        <v>1</v>
      </c>
      <c r="L288" s="5">
        <f t="shared" si="18"/>
        <v>2</v>
      </c>
      <c r="M288">
        <f t="shared" si="17"/>
        <v>0</v>
      </c>
      <c r="N288" s="5">
        <f t="shared" si="19"/>
        <v>1</v>
      </c>
    </row>
    <row r="289" spans="1:14" x14ac:dyDescent="0.3">
      <c r="A289" s="3">
        <v>43420</v>
      </c>
      <c r="B289" s="1" t="s">
        <v>12</v>
      </c>
      <c r="C289" s="1">
        <f>COUNTIF($B$2:$B289,$B289)+COUNTIF($E$2:$E289,$B289)</f>
        <v>19</v>
      </c>
      <c r="D289" s="1">
        <v>3</v>
      </c>
      <c r="E289" s="1" t="s">
        <v>17</v>
      </c>
      <c r="F289" s="1">
        <f>COUNTIF($B$2:$B289,$E289)+COUNTIF($E$2:$E289,$E289)</f>
        <v>19</v>
      </c>
      <c r="G289" s="1">
        <v>2</v>
      </c>
      <c r="H289" s="1" t="s">
        <v>8</v>
      </c>
      <c r="I289" s="4">
        <v>18050</v>
      </c>
      <c r="J289" s="2">
        <v>0.1076388888888889</v>
      </c>
      <c r="K289" s="5">
        <f t="shared" si="16"/>
        <v>1</v>
      </c>
      <c r="L289" s="5">
        <f t="shared" si="18"/>
        <v>2</v>
      </c>
      <c r="M289">
        <f t="shared" si="17"/>
        <v>0</v>
      </c>
      <c r="N289" s="5">
        <f t="shared" si="19"/>
        <v>1</v>
      </c>
    </row>
    <row r="290" spans="1:14" x14ac:dyDescent="0.3">
      <c r="A290" s="3">
        <v>43420</v>
      </c>
      <c r="B290" s="1" t="s">
        <v>11</v>
      </c>
      <c r="C290" s="1">
        <f>COUNTIF($B$2:$B290,$B290)+COUNTIF($E$2:$E290,$B290)</f>
        <v>19</v>
      </c>
      <c r="D290" s="1">
        <v>0</v>
      </c>
      <c r="E290" s="1" t="s">
        <v>19</v>
      </c>
      <c r="F290" s="1">
        <f>COUNTIF($B$2:$B290,$E290)+COUNTIF($E$2:$E290,$E290)</f>
        <v>19</v>
      </c>
      <c r="G290" s="1">
        <v>1</v>
      </c>
      <c r="H290" s="1" t="s">
        <v>8</v>
      </c>
      <c r="I290" s="4">
        <v>18532</v>
      </c>
      <c r="J290" s="2">
        <v>0.10902777777777778</v>
      </c>
      <c r="K290" s="5">
        <f t="shared" si="16"/>
        <v>0</v>
      </c>
      <c r="L290" s="5">
        <f t="shared" si="18"/>
        <v>1</v>
      </c>
      <c r="M290">
        <f t="shared" si="17"/>
        <v>1</v>
      </c>
      <c r="N290" s="5">
        <f t="shared" si="19"/>
        <v>2</v>
      </c>
    </row>
    <row r="291" spans="1:14" x14ac:dyDescent="0.3">
      <c r="A291" s="3">
        <v>43420</v>
      </c>
      <c r="B291" s="1" t="s">
        <v>28</v>
      </c>
      <c r="C291" s="1">
        <f>COUNTIF($B$2:$B291,$B291)+COUNTIF($E$2:$E291,$B291)</f>
        <v>17</v>
      </c>
      <c r="D291" s="1">
        <v>4</v>
      </c>
      <c r="E291" s="1" t="s">
        <v>30</v>
      </c>
      <c r="F291" s="1">
        <f>COUNTIF($B$2:$B291,$E291)+COUNTIF($E$2:$E291,$E291)</f>
        <v>20</v>
      </c>
      <c r="G291" s="1">
        <v>1</v>
      </c>
      <c r="H291" s="1" t="s">
        <v>38</v>
      </c>
      <c r="I291" s="4">
        <v>18488</v>
      </c>
      <c r="J291" s="2">
        <v>0.10069444444444443</v>
      </c>
      <c r="K291" s="5">
        <f t="shared" si="16"/>
        <v>1</v>
      </c>
      <c r="L291" s="5">
        <f t="shared" si="18"/>
        <v>2</v>
      </c>
      <c r="M291">
        <f t="shared" si="17"/>
        <v>0</v>
      </c>
      <c r="N291" s="5">
        <f t="shared" si="19"/>
        <v>0</v>
      </c>
    </row>
    <row r="292" spans="1:14" x14ac:dyDescent="0.3">
      <c r="A292" s="3">
        <v>43420</v>
      </c>
      <c r="B292" s="1" t="s">
        <v>13</v>
      </c>
      <c r="C292" s="1">
        <f>COUNTIF($B$2:$B292,$B292)+COUNTIF($E$2:$E292,$B292)</f>
        <v>19</v>
      </c>
      <c r="D292" s="1">
        <v>2</v>
      </c>
      <c r="E292" s="1" t="s">
        <v>27</v>
      </c>
      <c r="F292" s="1">
        <f>COUNTIF($B$2:$B292,$E292)+COUNTIF($E$2:$E292,$E292)</f>
        <v>18</v>
      </c>
      <c r="G292" s="1">
        <v>1</v>
      </c>
      <c r="H292" s="1" t="s">
        <v>32</v>
      </c>
      <c r="I292" s="4">
        <v>15321</v>
      </c>
      <c r="J292" s="2">
        <v>0.10902777777777778</v>
      </c>
      <c r="K292" s="5">
        <f t="shared" si="16"/>
        <v>1</v>
      </c>
      <c r="L292" s="5">
        <f t="shared" si="18"/>
        <v>2</v>
      </c>
      <c r="M292">
        <f t="shared" si="17"/>
        <v>0</v>
      </c>
      <c r="N292" s="5">
        <f t="shared" si="19"/>
        <v>1</v>
      </c>
    </row>
    <row r="293" spans="1:14" x14ac:dyDescent="0.3">
      <c r="A293" s="3">
        <v>43421</v>
      </c>
      <c r="B293" s="1" t="s">
        <v>11</v>
      </c>
      <c r="C293" s="1">
        <f>COUNTIF($B$2:$B293,$B293)+COUNTIF($E$2:$E293,$B293)</f>
        <v>20</v>
      </c>
      <c r="D293" s="1">
        <v>2</v>
      </c>
      <c r="E293" s="1" t="s">
        <v>18</v>
      </c>
      <c r="F293" s="1">
        <f>COUNTIF($B$2:$B293,$E293)+COUNTIF($E$2:$E293,$E293)</f>
        <v>19</v>
      </c>
      <c r="G293" s="1">
        <v>1</v>
      </c>
      <c r="H293" s="1" t="s">
        <v>38</v>
      </c>
      <c r="I293" s="4">
        <v>16386</v>
      </c>
      <c r="J293" s="2">
        <v>9.930555555555555E-2</v>
      </c>
      <c r="K293" s="5">
        <f t="shared" si="16"/>
        <v>1</v>
      </c>
      <c r="L293" s="5">
        <f t="shared" si="18"/>
        <v>2</v>
      </c>
      <c r="M293">
        <f t="shared" si="17"/>
        <v>0</v>
      </c>
      <c r="N293" s="5">
        <f t="shared" si="19"/>
        <v>0</v>
      </c>
    </row>
    <row r="294" spans="1:14" x14ac:dyDescent="0.3">
      <c r="A294" s="3">
        <v>43421</v>
      </c>
      <c r="B294" s="1" t="s">
        <v>20</v>
      </c>
      <c r="C294" s="1">
        <f>COUNTIF($B$2:$B294,$B294)+COUNTIF($E$2:$E294,$B294)</f>
        <v>20</v>
      </c>
      <c r="D294" s="1">
        <v>4</v>
      </c>
      <c r="E294" s="1" t="s">
        <v>15</v>
      </c>
      <c r="F294" s="1">
        <f>COUNTIF($B$2:$B294,$E294)+COUNTIF($E$2:$E294,$E294)</f>
        <v>19</v>
      </c>
      <c r="G294" s="1">
        <v>1</v>
      </c>
      <c r="H294" s="1" t="s">
        <v>38</v>
      </c>
      <c r="I294" s="4">
        <v>13040</v>
      </c>
      <c r="J294" s="2">
        <v>0.10069444444444443</v>
      </c>
      <c r="K294" s="5">
        <f t="shared" si="16"/>
        <v>1</v>
      </c>
      <c r="L294" s="5">
        <f t="shared" si="18"/>
        <v>2</v>
      </c>
      <c r="M294">
        <f t="shared" si="17"/>
        <v>0</v>
      </c>
      <c r="N294" s="5">
        <f t="shared" si="19"/>
        <v>0</v>
      </c>
    </row>
    <row r="295" spans="1:14" x14ac:dyDescent="0.3">
      <c r="A295" s="3">
        <v>43421</v>
      </c>
      <c r="B295" s="1" t="s">
        <v>33</v>
      </c>
      <c r="C295" s="1">
        <f>COUNTIF($B$2:$B295,$B295)+COUNTIF($E$2:$E295,$B295)</f>
        <v>19</v>
      </c>
      <c r="D295" s="1">
        <v>2</v>
      </c>
      <c r="E295" s="1" t="s">
        <v>9</v>
      </c>
      <c r="F295" s="1">
        <f>COUNTIF($B$2:$B295,$E295)+COUNTIF($E$2:$E295,$E295)</f>
        <v>20</v>
      </c>
      <c r="G295" s="1">
        <v>4</v>
      </c>
      <c r="H295" s="1" t="s">
        <v>38</v>
      </c>
      <c r="I295" s="4">
        <v>19289</v>
      </c>
      <c r="J295" s="2">
        <v>0.11458333333333333</v>
      </c>
      <c r="K295" s="5">
        <f t="shared" si="16"/>
        <v>0</v>
      </c>
      <c r="L295" s="5">
        <f t="shared" si="18"/>
        <v>0</v>
      </c>
      <c r="M295">
        <f t="shared" si="17"/>
        <v>1</v>
      </c>
      <c r="N295" s="5">
        <f t="shared" si="19"/>
        <v>2</v>
      </c>
    </row>
    <row r="296" spans="1:14" x14ac:dyDescent="0.3">
      <c r="A296" s="3">
        <v>43421</v>
      </c>
      <c r="B296" s="1" t="s">
        <v>13</v>
      </c>
      <c r="C296" s="1">
        <f>COUNTIF($B$2:$B296,$B296)+COUNTIF($E$2:$E296,$B296)</f>
        <v>20</v>
      </c>
      <c r="D296" s="1">
        <v>3</v>
      </c>
      <c r="E296" s="1" t="s">
        <v>16</v>
      </c>
      <c r="F296" s="1">
        <f>COUNTIF($B$2:$B296,$E296)+COUNTIF($E$2:$E296,$E296)</f>
        <v>20</v>
      </c>
      <c r="G296" s="1">
        <v>2</v>
      </c>
      <c r="H296" s="1" t="s">
        <v>38</v>
      </c>
      <c r="I296" s="4">
        <v>18947</v>
      </c>
      <c r="J296" s="2">
        <v>9.8611111111111108E-2</v>
      </c>
      <c r="K296" s="5">
        <f t="shared" si="16"/>
        <v>1</v>
      </c>
      <c r="L296" s="5">
        <f t="shared" si="18"/>
        <v>2</v>
      </c>
      <c r="M296">
        <f t="shared" si="17"/>
        <v>0</v>
      </c>
      <c r="N296" s="5">
        <f t="shared" si="19"/>
        <v>0</v>
      </c>
    </row>
    <row r="297" spans="1:14" x14ac:dyDescent="0.3">
      <c r="A297" s="3">
        <v>43421</v>
      </c>
      <c r="B297" s="1" t="s">
        <v>21</v>
      </c>
      <c r="C297" s="1">
        <f>COUNTIF($B$2:$B297,$B297)+COUNTIF($E$2:$E297,$B297)</f>
        <v>20</v>
      </c>
      <c r="D297" s="1">
        <v>3</v>
      </c>
      <c r="E297" s="1" t="s">
        <v>34</v>
      </c>
      <c r="F297" s="1">
        <f>COUNTIF($B$2:$B297,$E297)+COUNTIF($E$2:$E297,$E297)</f>
        <v>18</v>
      </c>
      <c r="G297" s="1">
        <v>2</v>
      </c>
      <c r="H297" s="1" t="s">
        <v>8</v>
      </c>
      <c r="I297" s="4">
        <v>16514</v>
      </c>
      <c r="J297" s="2">
        <v>0.10902777777777778</v>
      </c>
      <c r="K297" s="5">
        <f t="shared" si="16"/>
        <v>1</v>
      </c>
      <c r="L297" s="5">
        <f t="shared" si="18"/>
        <v>2</v>
      </c>
      <c r="M297">
        <f t="shared" si="17"/>
        <v>0</v>
      </c>
      <c r="N297" s="5">
        <f t="shared" si="19"/>
        <v>1</v>
      </c>
    </row>
    <row r="298" spans="1:14" x14ac:dyDescent="0.3">
      <c r="A298" s="3">
        <v>43421</v>
      </c>
      <c r="B298" s="1" t="s">
        <v>31</v>
      </c>
      <c r="C298" s="1">
        <f>COUNTIF($B$2:$B298,$B298)+COUNTIF($E$2:$E298,$B298)</f>
        <v>19</v>
      </c>
      <c r="D298" s="1">
        <v>3</v>
      </c>
      <c r="E298" s="1" t="s">
        <v>22</v>
      </c>
      <c r="F298" s="1">
        <f>COUNTIF($B$2:$B298,$E298)+COUNTIF($E$2:$E298,$E298)</f>
        <v>20</v>
      </c>
      <c r="G298" s="1">
        <v>5</v>
      </c>
      <c r="H298" s="1" t="s">
        <v>38</v>
      </c>
      <c r="I298" s="4">
        <v>17627</v>
      </c>
      <c r="J298" s="2">
        <v>0.10694444444444444</v>
      </c>
      <c r="K298" s="5">
        <f t="shared" si="16"/>
        <v>0</v>
      </c>
      <c r="L298" s="5">
        <f t="shared" si="18"/>
        <v>0</v>
      </c>
      <c r="M298">
        <f t="shared" si="17"/>
        <v>1</v>
      </c>
      <c r="N298" s="5">
        <f t="shared" si="19"/>
        <v>2</v>
      </c>
    </row>
    <row r="299" spans="1:14" x14ac:dyDescent="0.3">
      <c r="A299" s="3">
        <v>43421</v>
      </c>
      <c r="B299" s="1" t="s">
        <v>35</v>
      </c>
      <c r="C299" s="1">
        <f>COUNTIF($B$2:$B299,$B299)+COUNTIF($E$2:$E299,$B299)</f>
        <v>17</v>
      </c>
      <c r="D299" s="1">
        <v>2</v>
      </c>
      <c r="E299" s="1" t="s">
        <v>23</v>
      </c>
      <c r="F299" s="1">
        <f>COUNTIF($B$2:$B299,$E299)+COUNTIF($E$2:$E299,$E299)</f>
        <v>20</v>
      </c>
      <c r="G299" s="1">
        <v>4</v>
      </c>
      <c r="H299" s="1" t="s">
        <v>38</v>
      </c>
      <c r="I299" s="4">
        <v>18006</v>
      </c>
      <c r="J299" s="2">
        <v>0.10416666666666667</v>
      </c>
      <c r="K299" s="5">
        <f t="shared" si="16"/>
        <v>0</v>
      </c>
      <c r="L299" s="5">
        <f t="shared" si="18"/>
        <v>0</v>
      </c>
      <c r="M299">
        <f t="shared" si="17"/>
        <v>1</v>
      </c>
      <c r="N299" s="5">
        <f t="shared" si="19"/>
        <v>2</v>
      </c>
    </row>
    <row r="300" spans="1:14" x14ac:dyDescent="0.3">
      <c r="A300" s="3">
        <v>43421</v>
      </c>
      <c r="B300" s="1" t="s">
        <v>26</v>
      </c>
      <c r="C300" s="1">
        <f>COUNTIF($B$2:$B300,$B300)+COUNTIF($E$2:$E300,$B300)</f>
        <v>18</v>
      </c>
      <c r="D300" s="1">
        <v>4</v>
      </c>
      <c r="E300" s="1" t="s">
        <v>25</v>
      </c>
      <c r="F300" s="1">
        <f>COUNTIF($B$2:$B300,$E300)+COUNTIF($E$2:$E300,$E300)</f>
        <v>20</v>
      </c>
      <c r="G300" s="1">
        <v>6</v>
      </c>
      <c r="H300" s="1" t="s">
        <v>38</v>
      </c>
      <c r="I300" s="4">
        <v>17692</v>
      </c>
      <c r="J300" s="2">
        <v>0.10277777777777779</v>
      </c>
      <c r="K300" s="5">
        <f t="shared" si="16"/>
        <v>0</v>
      </c>
      <c r="L300" s="5">
        <f t="shared" si="18"/>
        <v>0</v>
      </c>
      <c r="M300">
        <f t="shared" si="17"/>
        <v>1</v>
      </c>
      <c r="N300" s="5">
        <f t="shared" si="19"/>
        <v>2</v>
      </c>
    </row>
    <row r="301" spans="1:14" x14ac:dyDescent="0.3">
      <c r="A301" s="3">
        <v>43421</v>
      </c>
      <c r="B301" s="1" t="s">
        <v>36</v>
      </c>
      <c r="C301" s="1">
        <f>COUNTIF($B$2:$B301,$B301)+COUNTIF($E$2:$E301,$B301)</f>
        <v>20</v>
      </c>
      <c r="D301" s="1">
        <v>6</v>
      </c>
      <c r="E301" s="1" t="s">
        <v>29</v>
      </c>
      <c r="F301" s="1">
        <f>COUNTIF($B$2:$B301,$E301)+COUNTIF($E$2:$E301,$E301)</f>
        <v>20</v>
      </c>
      <c r="G301" s="1">
        <v>5</v>
      </c>
      <c r="H301" s="1" t="s">
        <v>8</v>
      </c>
      <c r="I301" s="4">
        <v>19060</v>
      </c>
      <c r="J301" s="2">
        <v>0.1111111111111111</v>
      </c>
      <c r="K301" s="5">
        <f t="shared" si="16"/>
        <v>1</v>
      </c>
      <c r="L301" s="5">
        <f t="shared" si="18"/>
        <v>2</v>
      </c>
      <c r="M301">
        <f t="shared" si="17"/>
        <v>0</v>
      </c>
      <c r="N301" s="5">
        <f t="shared" si="19"/>
        <v>1</v>
      </c>
    </row>
    <row r="302" spans="1:14" x14ac:dyDescent="0.3">
      <c r="A302" s="3">
        <v>43421</v>
      </c>
      <c r="B302" s="1" t="s">
        <v>28</v>
      </c>
      <c r="C302" s="1">
        <f>COUNTIF($B$2:$B302,$B302)+COUNTIF($E$2:$E302,$B302)</f>
        <v>18</v>
      </c>
      <c r="D302" s="1">
        <v>0</v>
      </c>
      <c r="E302" s="1" t="s">
        <v>5</v>
      </c>
      <c r="F302" s="1">
        <f>COUNTIF($B$2:$B302,$E302)+COUNTIF($E$2:$E302,$E302)</f>
        <v>21</v>
      </c>
      <c r="G302" s="1">
        <v>4</v>
      </c>
      <c r="H302" s="1" t="s">
        <v>38</v>
      </c>
      <c r="I302" s="4">
        <v>17417</v>
      </c>
      <c r="J302" s="2">
        <v>9.9999999999999992E-2</v>
      </c>
      <c r="K302" s="5">
        <f t="shared" si="16"/>
        <v>0</v>
      </c>
      <c r="L302" s="5">
        <f t="shared" si="18"/>
        <v>0</v>
      </c>
      <c r="M302">
        <f t="shared" si="17"/>
        <v>1</v>
      </c>
      <c r="N302" s="5">
        <f t="shared" si="19"/>
        <v>2</v>
      </c>
    </row>
    <row r="303" spans="1:14" x14ac:dyDescent="0.3">
      <c r="A303" s="3">
        <v>43421</v>
      </c>
      <c r="B303" s="1" t="s">
        <v>6</v>
      </c>
      <c r="C303" s="1">
        <f>COUNTIF($B$2:$B303,$B303)+COUNTIF($E$2:$E303,$B303)</f>
        <v>20</v>
      </c>
      <c r="D303" s="1">
        <v>3</v>
      </c>
      <c r="E303" s="1" t="s">
        <v>10</v>
      </c>
      <c r="F303" s="1">
        <f>COUNTIF($B$2:$B303,$E303)+COUNTIF($E$2:$E303,$E303)</f>
        <v>22</v>
      </c>
      <c r="G303" s="1">
        <v>2</v>
      </c>
      <c r="H303" s="1" t="s">
        <v>38</v>
      </c>
      <c r="I303" s="4">
        <v>17880</v>
      </c>
      <c r="J303" s="2">
        <v>0.1076388888888889</v>
      </c>
      <c r="K303" s="5">
        <f t="shared" si="16"/>
        <v>1</v>
      </c>
      <c r="L303" s="5">
        <f t="shared" si="18"/>
        <v>2</v>
      </c>
      <c r="M303">
        <f t="shared" si="17"/>
        <v>0</v>
      </c>
      <c r="N303" s="5">
        <f t="shared" si="19"/>
        <v>0</v>
      </c>
    </row>
    <row r="304" spans="1:14" x14ac:dyDescent="0.3">
      <c r="A304" s="3">
        <v>43422</v>
      </c>
      <c r="B304" s="1" t="s">
        <v>17</v>
      </c>
      <c r="C304" s="1">
        <f>COUNTIF($B$2:$B304,$B304)+COUNTIF($E$2:$E304,$B304)</f>
        <v>20</v>
      </c>
      <c r="D304" s="1">
        <v>4</v>
      </c>
      <c r="E304" s="1" t="s">
        <v>4</v>
      </c>
      <c r="F304" s="1">
        <f>COUNTIF($B$2:$B304,$E304)+COUNTIF($E$2:$E304,$E304)</f>
        <v>22</v>
      </c>
      <c r="G304" s="1">
        <v>3</v>
      </c>
      <c r="H304" s="1" t="s">
        <v>8</v>
      </c>
      <c r="I304" s="4">
        <v>16502</v>
      </c>
      <c r="J304" s="2">
        <v>0.1111111111111111</v>
      </c>
      <c r="K304" s="5">
        <f t="shared" si="16"/>
        <v>1</v>
      </c>
      <c r="L304" s="5">
        <f t="shared" si="18"/>
        <v>2</v>
      </c>
      <c r="M304">
        <f t="shared" si="17"/>
        <v>0</v>
      </c>
      <c r="N304" s="5">
        <f t="shared" si="19"/>
        <v>1</v>
      </c>
    </row>
    <row r="305" spans="1:14" x14ac:dyDescent="0.3">
      <c r="A305" s="3">
        <v>43422</v>
      </c>
      <c r="B305" s="1" t="s">
        <v>34</v>
      </c>
      <c r="C305" s="1">
        <f>COUNTIF($B$2:$B305,$B305)+COUNTIF($E$2:$E305,$B305)</f>
        <v>19</v>
      </c>
      <c r="D305" s="1">
        <v>1</v>
      </c>
      <c r="E305" s="1" t="s">
        <v>15</v>
      </c>
      <c r="F305" s="1">
        <f>COUNTIF($B$2:$B305,$E305)+COUNTIF($E$2:$E305,$E305)</f>
        <v>20</v>
      </c>
      <c r="G305" s="1">
        <v>2</v>
      </c>
      <c r="H305" s="1" t="s">
        <v>38</v>
      </c>
      <c r="I305" s="4">
        <v>11211</v>
      </c>
      <c r="J305" s="2">
        <v>0.10416666666666667</v>
      </c>
      <c r="K305" s="5">
        <f t="shared" si="16"/>
        <v>0</v>
      </c>
      <c r="L305" s="5">
        <f t="shared" si="18"/>
        <v>0</v>
      </c>
      <c r="M305">
        <f t="shared" si="17"/>
        <v>1</v>
      </c>
      <c r="N305" s="5">
        <f t="shared" si="19"/>
        <v>2</v>
      </c>
    </row>
    <row r="306" spans="1:14" x14ac:dyDescent="0.3">
      <c r="A306" s="3">
        <v>43422</v>
      </c>
      <c r="B306" s="1" t="s">
        <v>16</v>
      </c>
      <c r="C306" s="1">
        <f>COUNTIF($B$2:$B306,$B306)+COUNTIF($E$2:$E306,$B306)</f>
        <v>21</v>
      </c>
      <c r="D306" s="1">
        <v>1</v>
      </c>
      <c r="E306" s="1" t="s">
        <v>24</v>
      </c>
      <c r="F306" s="1">
        <f>COUNTIF($B$2:$B306,$E306)+COUNTIF($E$2:$E306,$E306)</f>
        <v>21</v>
      </c>
      <c r="G306" s="1">
        <v>3</v>
      </c>
      <c r="H306" s="1" t="s">
        <v>38</v>
      </c>
      <c r="I306" s="4">
        <v>21373</v>
      </c>
      <c r="J306" s="2">
        <v>0.10625</v>
      </c>
      <c r="K306" s="5">
        <f t="shared" si="16"/>
        <v>0</v>
      </c>
      <c r="L306" s="5">
        <f t="shared" si="18"/>
        <v>0</v>
      </c>
      <c r="M306">
        <f t="shared" si="17"/>
        <v>1</v>
      </c>
      <c r="N306" s="5">
        <f t="shared" si="19"/>
        <v>2</v>
      </c>
    </row>
    <row r="307" spans="1:14" x14ac:dyDescent="0.3">
      <c r="A307" s="3">
        <v>43422</v>
      </c>
      <c r="B307" s="1" t="s">
        <v>30</v>
      </c>
      <c r="C307" s="1">
        <f>COUNTIF($B$2:$B307,$B307)+COUNTIF($E$2:$E307,$B307)</f>
        <v>21</v>
      </c>
      <c r="D307" s="1">
        <v>6</v>
      </c>
      <c r="E307" s="1" t="s">
        <v>33</v>
      </c>
      <c r="F307" s="1">
        <f>COUNTIF($B$2:$B307,$E307)+COUNTIF($E$2:$E307,$E307)</f>
        <v>20</v>
      </c>
      <c r="G307" s="1">
        <v>3</v>
      </c>
      <c r="H307" s="1" t="s">
        <v>38</v>
      </c>
      <c r="I307" s="4">
        <v>18347</v>
      </c>
      <c r="J307" s="2">
        <v>0.10486111111111111</v>
      </c>
      <c r="K307" s="5">
        <f t="shared" si="16"/>
        <v>1</v>
      </c>
      <c r="L307" s="5">
        <f t="shared" si="18"/>
        <v>2</v>
      </c>
      <c r="M307">
        <f t="shared" si="17"/>
        <v>0</v>
      </c>
      <c r="N307" s="5">
        <f t="shared" si="19"/>
        <v>0</v>
      </c>
    </row>
    <row r="308" spans="1:14" x14ac:dyDescent="0.3">
      <c r="A308" s="3">
        <v>43422</v>
      </c>
      <c r="B308" s="1" t="s">
        <v>19</v>
      </c>
      <c r="C308" s="1">
        <f>COUNTIF($B$2:$B308,$B308)+COUNTIF($E$2:$E308,$B308)</f>
        <v>20</v>
      </c>
      <c r="D308" s="1">
        <v>6</v>
      </c>
      <c r="E308" s="1" t="s">
        <v>14</v>
      </c>
      <c r="F308" s="1">
        <f>COUNTIF($B$2:$B308,$E308)+COUNTIF($E$2:$E308,$E308)</f>
        <v>19</v>
      </c>
      <c r="G308" s="1">
        <v>2</v>
      </c>
      <c r="H308" s="1" t="s">
        <v>38</v>
      </c>
      <c r="I308" s="4">
        <v>10650</v>
      </c>
      <c r="J308" s="2">
        <v>9.9999999999999992E-2</v>
      </c>
      <c r="K308" s="5">
        <f t="shared" si="16"/>
        <v>1</v>
      </c>
      <c r="L308" s="5">
        <f t="shared" si="18"/>
        <v>2</v>
      </c>
      <c r="M308">
        <f t="shared" si="17"/>
        <v>0</v>
      </c>
      <c r="N308" s="5">
        <f t="shared" si="19"/>
        <v>0</v>
      </c>
    </row>
    <row r="309" spans="1:14" x14ac:dyDescent="0.3">
      <c r="A309" s="3">
        <v>43423</v>
      </c>
      <c r="B309" s="1" t="s">
        <v>30</v>
      </c>
      <c r="C309" s="1">
        <f>COUNTIF($B$2:$B309,$B309)+COUNTIF($E$2:$E309,$B309)</f>
        <v>22</v>
      </c>
      <c r="D309" s="1">
        <v>2</v>
      </c>
      <c r="E309" s="1" t="s">
        <v>9</v>
      </c>
      <c r="F309" s="1">
        <f>COUNTIF($B$2:$B309,$E309)+COUNTIF($E$2:$E309,$E309)</f>
        <v>21</v>
      </c>
      <c r="G309" s="1">
        <v>7</v>
      </c>
      <c r="H309" s="1" t="s">
        <v>38</v>
      </c>
      <c r="I309" s="4">
        <v>17635</v>
      </c>
      <c r="J309" s="2">
        <v>9.930555555555555E-2</v>
      </c>
      <c r="K309" s="5">
        <f t="shared" si="16"/>
        <v>0</v>
      </c>
      <c r="L309" s="5">
        <f t="shared" si="18"/>
        <v>0</v>
      </c>
      <c r="M309">
        <f t="shared" si="17"/>
        <v>1</v>
      </c>
      <c r="N309" s="5">
        <f t="shared" si="19"/>
        <v>2</v>
      </c>
    </row>
    <row r="310" spans="1:14" x14ac:dyDescent="0.3">
      <c r="A310" s="3">
        <v>43423</v>
      </c>
      <c r="B310" s="1" t="s">
        <v>12</v>
      </c>
      <c r="C310" s="1">
        <f>COUNTIF($B$2:$B310,$B310)+COUNTIF($E$2:$E310,$B310)</f>
        <v>20</v>
      </c>
      <c r="D310" s="1">
        <v>5</v>
      </c>
      <c r="E310" s="1" t="s">
        <v>6</v>
      </c>
      <c r="F310" s="1">
        <f>COUNTIF($B$2:$B310,$E310)+COUNTIF($E$2:$E310,$E310)</f>
        <v>21</v>
      </c>
      <c r="G310" s="1">
        <v>4</v>
      </c>
      <c r="H310" s="1" t="s">
        <v>8</v>
      </c>
      <c r="I310" s="4">
        <v>21911</v>
      </c>
      <c r="J310" s="2">
        <v>0.11944444444444445</v>
      </c>
      <c r="K310" s="5">
        <f t="shared" si="16"/>
        <v>1</v>
      </c>
      <c r="L310" s="5">
        <f t="shared" si="18"/>
        <v>2</v>
      </c>
      <c r="M310">
        <f t="shared" si="17"/>
        <v>0</v>
      </c>
      <c r="N310" s="5">
        <f t="shared" si="19"/>
        <v>1</v>
      </c>
    </row>
    <row r="311" spans="1:14" x14ac:dyDescent="0.3">
      <c r="A311" s="3">
        <v>43423</v>
      </c>
      <c r="B311" s="1" t="s">
        <v>36</v>
      </c>
      <c r="C311" s="1">
        <f>COUNTIF($B$2:$B311,$B311)+COUNTIF($E$2:$E311,$B311)</f>
        <v>21</v>
      </c>
      <c r="D311" s="1">
        <v>2</v>
      </c>
      <c r="E311" s="1" t="s">
        <v>22</v>
      </c>
      <c r="F311" s="1">
        <f>COUNTIF($B$2:$B311,$E311)+COUNTIF($E$2:$E311,$E311)</f>
        <v>21</v>
      </c>
      <c r="G311" s="1">
        <v>3</v>
      </c>
      <c r="H311" s="1" t="s">
        <v>38</v>
      </c>
      <c r="I311" s="4">
        <v>17419</v>
      </c>
      <c r="J311" s="2">
        <v>0.10347222222222223</v>
      </c>
      <c r="K311" s="5">
        <f t="shared" si="16"/>
        <v>0</v>
      </c>
      <c r="L311" s="5">
        <f t="shared" si="18"/>
        <v>0</v>
      </c>
      <c r="M311">
        <f t="shared" si="17"/>
        <v>1</v>
      </c>
      <c r="N311" s="5">
        <f t="shared" si="19"/>
        <v>2</v>
      </c>
    </row>
    <row r="312" spans="1:14" x14ac:dyDescent="0.3">
      <c r="A312" s="3">
        <v>43423</v>
      </c>
      <c r="B312" s="1" t="s">
        <v>19</v>
      </c>
      <c r="C312" s="1">
        <f>COUNTIF($B$2:$B312,$B312)+COUNTIF($E$2:$E312,$B312)</f>
        <v>21</v>
      </c>
      <c r="D312" s="1">
        <v>1</v>
      </c>
      <c r="E312" s="1" t="s">
        <v>23</v>
      </c>
      <c r="F312" s="1">
        <f>COUNTIF($B$2:$B312,$E312)+COUNTIF($E$2:$E312,$E312)</f>
        <v>21</v>
      </c>
      <c r="G312" s="1">
        <v>2</v>
      </c>
      <c r="H312" s="1" t="s">
        <v>38</v>
      </c>
      <c r="I312" s="4">
        <v>17071</v>
      </c>
      <c r="J312" s="2">
        <v>9.8611111111111108E-2</v>
      </c>
      <c r="K312" s="5">
        <f t="shared" si="16"/>
        <v>0</v>
      </c>
      <c r="L312" s="5">
        <f t="shared" si="18"/>
        <v>0</v>
      </c>
      <c r="M312">
        <f t="shared" si="17"/>
        <v>1</v>
      </c>
      <c r="N312" s="5">
        <f t="shared" si="19"/>
        <v>2</v>
      </c>
    </row>
    <row r="313" spans="1:14" x14ac:dyDescent="0.3">
      <c r="A313" s="3">
        <v>43423</v>
      </c>
      <c r="B313" s="1" t="s">
        <v>35</v>
      </c>
      <c r="C313" s="1">
        <f>COUNTIF($B$2:$B313,$B313)+COUNTIF($E$2:$E313,$B313)</f>
        <v>18</v>
      </c>
      <c r="D313" s="1">
        <v>7</v>
      </c>
      <c r="E313" s="1" t="s">
        <v>25</v>
      </c>
      <c r="F313" s="1">
        <f>COUNTIF($B$2:$B313,$E313)+COUNTIF($E$2:$E313,$E313)</f>
        <v>21</v>
      </c>
      <c r="G313" s="1">
        <v>5</v>
      </c>
      <c r="H313" s="1" t="s">
        <v>38</v>
      </c>
      <c r="I313" s="4">
        <v>11570</v>
      </c>
      <c r="J313" s="2">
        <v>0.11180555555555556</v>
      </c>
      <c r="K313" s="5">
        <f t="shared" si="16"/>
        <v>1</v>
      </c>
      <c r="L313" s="5">
        <f t="shared" si="18"/>
        <v>2</v>
      </c>
      <c r="M313">
        <f t="shared" si="17"/>
        <v>0</v>
      </c>
      <c r="N313" s="5">
        <f t="shared" si="19"/>
        <v>0</v>
      </c>
    </row>
    <row r="314" spans="1:14" x14ac:dyDescent="0.3">
      <c r="A314" s="3">
        <v>43423</v>
      </c>
      <c r="B314" s="1" t="s">
        <v>13</v>
      </c>
      <c r="C314" s="1">
        <f>COUNTIF($B$2:$B314,$B314)+COUNTIF($E$2:$E314,$B314)</f>
        <v>21</v>
      </c>
      <c r="D314" s="1">
        <v>5</v>
      </c>
      <c r="E314" s="1" t="s">
        <v>26</v>
      </c>
      <c r="F314" s="1">
        <f>COUNTIF($B$2:$B314,$E314)+COUNTIF($E$2:$E314,$E314)</f>
        <v>19</v>
      </c>
      <c r="G314" s="1">
        <v>4</v>
      </c>
      <c r="H314" s="1" t="s">
        <v>8</v>
      </c>
      <c r="I314" s="4">
        <v>18618</v>
      </c>
      <c r="J314" s="2">
        <v>0.10902777777777778</v>
      </c>
      <c r="K314" s="5">
        <f t="shared" si="16"/>
        <v>1</v>
      </c>
      <c r="L314" s="5">
        <f t="shared" si="18"/>
        <v>2</v>
      </c>
      <c r="M314">
        <f t="shared" si="17"/>
        <v>0</v>
      </c>
      <c r="N314" s="5">
        <f t="shared" si="19"/>
        <v>1</v>
      </c>
    </row>
    <row r="315" spans="1:14" x14ac:dyDescent="0.3">
      <c r="A315" s="3">
        <v>43423</v>
      </c>
      <c r="B315" s="1" t="s">
        <v>31</v>
      </c>
      <c r="C315" s="1">
        <f>COUNTIF($B$2:$B315,$B315)+COUNTIF($E$2:$E315,$B315)</f>
        <v>20</v>
      </c>
      <c r="D315" s="1">
        <v>2</v>
      </c>
      <c r="E315" s="1" t="s">
        <v>28</v>
      </c>
      <c r="F315" s="1">
        <f>COUNTIF($B$2:$B315,$E315)+COUNTIF($E$2:$E315,$E315)</f>
        <v>19</v>
      </c>
      <c r="G315" s="1">
        <v>0</v>
      </c>
      <c r="H315" s="1" t="s">
        <v>38</v>
      </c>
      <c r="I315" s="4">
        <v>16860</v>
      </c>
      <c r="J315" s="2">
        <v>9.7916666666666666E-2</v>
      </c>
      <c r="K315" s="5">
        <f t="shared" si="16"/>
        <v>1</v>
      </c>
      <c r="L315" s="5">
        <f t="shared" si="18"/>
        <v>2</v>
      </c>
      <c r="M315">
        <f t="shared" si="17"/>
        <v>0</v>
      </c>
      <c r="N315" s="5">
        <f t="shared" si="19"/>
        <v>0</v>
      </c>
    </row>
    <row r="316" spans="1:14" x14ac:dyDescent="0.3">
      <c r="A316" s="3">
        <v>43423</v>
      </c>
      <c r="B316" s="1" t="s">
        <v>20</v>
      </c>
      <c r="C316" s="1">
        <f>COUNTIF($B$2:$B316,$B316)+COUNTIF($E$2:$E316,$B316)</f>
        <v>21</v>
      </c>
      <c r="D316" s="1">
        <v>2</v>
      </c>
      <c r="E316" s="1" t="s">
        <v>7</v>
      </c>
      <c r="F316" s="1">
        <f>COUNTIF($B$2:$B316,$E316)+COUNTIF($E$2:$E316,$E316)</f>
        <v>21</v>
      </c>
      <c r="G316" s="1">
        <v>4</v>
      </c>
      <c r="H316" s="1" t="s">
        <v>38</v>
      </c>
      <c r="I316" s="4">
        <v>19134</v>
      </c>
      <c r="J316" s="2">
        <v>0.10555555555555556</v>
      </c>
      <c r="K316" s="5">
        <f t="shared" si="16"/>
        <v>0</v>
      </c>
      <c r="L316" s="5">
        <f t="shared" si="18"/>
        <v>0</v>
      </c>
      <c r="M316">
        <f t="shared" si="17"/>
        <v>1</v>
      </c>
      <c r="N316" s="5">
        <f t="shared" si="19"/>
        <v>2</v>
      </c>
    </row>
    <row r="317" spans="1:14" x14ac:dyDescent="0.3">
      <c r="A317" s="3">
        <v>43423</v>
      </c>
      <c r="B317" s="1" t="s">
        <v>27</v>
      </c>
      <c r="C317" s="1">
        <f>COUNTIF($B$2:$B317,$B317)+COUNTIF($E$2:$E317,$B317)</f>
        <v>19</v>
      </c>
      <c r="D317" s="1">
        <v>6</v>
      </c>
      <c r="E317" s="1" t="s">
        <v>10</v>
      </c>
      <c r="F317" s="1">
        <f>COUNTIF($B$2:$B317,$E317)+COUNTIF($E$2:$E317,$E317)</f>
        <v>23</v>
      </c>
      <c r="G317" s="1">
        <v>3</v>
      </c>
      <c r="H317" s="1" t="s">
        <v>38</v>
      </c>
      <c r="I317" s="4">
        <v>17917</v>
      </c>
      <c r="J317" s="2">
        <v>0.10555555555555556</v>
      </c>
      <c r="K317" s="5">
        <f t="shared" si="16"/>
        <v>1</v>
      </c>
      <c r="L317" s="5">
        <f t="shared" si="18"/>
        <v>2</v>
      </c>
      <c r="M317">
        <f t="shared" si="17"/>
        <v>0</v>
      </c>
      <c r="N317" s="5">
        <f t="shared" si="19"/>
        <v>0</v>
      </c>
    </row>
    <row r="318" spans="1:14" x14ac:dyDescent="0.3">
      <c r="A318" s="3">
        <v>43424</v>
      </c>
      <c r="B318" s="1" t="s">
        <v>33</v>
      </c>
      <c r="C318" s="1">
        <f>COUNTIF($B$2:$B318,$B318)+COUNTIF($E$2:$E318,$B318)</f>
        <v>21</v>
      </c>
      <c r="D318" s="1">
        <v>4</v>
      </c>
      <c r="E318" s="1" t="s">
        <v>5</v>
      </c>
      <c r="F318" s="1">
        <f>COUNTIF($B$2:$B318,$E318)+COUNTIF($E$2:$E318,$E318)</f>
        <v>22</v>
      </c>
      <c r="G318" s="1">
        <v>3</v>
      </c>
      <c r="H318" s="1" t="s">
        <v>8</v>
      </c>
      <c r="I318" s="4">
        <v>17562</v>
      </c>
      <c r="J318" s="2">
        <v>0.10416666666666667</v>
      </c>
      <c r="K318" s="5">
        <f t="shared" si="16"/>
        <v>1</v>
      </c>
      <c r="L318" s="5">
        <f t="shared" si="18"/>
        <v>2</v>
      </c>
      <c r="M318">
        <f t="shared" si="17"/>
        <v>0</v>
      </c>
      <c r="N318" s="5">
        <f t="shared" si="19"/>
        <v>1</v>
      </c>
    </row>
    <row r="319" spans="1:14" x14ac:dyDescent="0.3">
      <c r="A319" s="3">
        <v>43425</v>
      </c>
      <c r="B319" s="1" t="s">
        <v>10</v>
      </c>
      <c r="C319" s="1">
        <f>COUNTIF($B$2:$B319,$B319)+COUNTIF($E$2:$E319,$B319)</f>
        <v>24</v>
      </c>
      <c r="D319" s="1">
        <v>3</v>
      </c>
      <c r="E319" s="1" t="s">
        <v>4</v>
      </c>
      <c r="F319" s="1">
        <f>COUNTIF($B$2:$B319,$E319)+COUNTIF($E$2:$E319,$E319)</f>
        <v>23</v>
      </c>
      <c r="G319" s="1">
        <v>4</v>
      </c>
      <c r="H319" s="1" t="s">
        <v>38</v>
      </c>
      <c r="I319" s="4">
        <v>16091</v>
      </c>
      <c r="J319" s="2">
        <v>0.10555555555555556</v>
      </c>
      <c r="K319" s="5">
        <f t="shared" si="16"/>
        <v>0</v>
      </c>
      <c r="L319" s="5">
        <f t="shared" si="18"/>
        <v>0</v>
      </c>
      <c r="M319">
        <f t="shared" si="17"/>
        <v>1</v>
      </c>
      <c r="N319" s="5">
        <f t="shared" si="19"/>
        <v>2</v>
      </c>
    </row>
    <row r="320" spans="1:14" x14ac:dyDescent="0.3">
      <c r="A320" s="3">
        <v>43425</v>
      </c>
      <c r="B320" s="1" t="s">
        <v>30</v>
      </c>
      <c r="C320" s="1">
        <f>COUNTIF($B$2:$B320,$B320)+COUNTIF($E$2:$E320,$B320)</f>
        <v>23</v>
      </c>
      <c r="D320" s="1">
        <v>3</v>
      </c>
      <c r="E320" s="1" t="s">
        <v>18</v>
      </c>
      <c r="F320" s="1">
        <f>COUNTIF($B$2:$B320,$E320)+COUNTIF($E$2:$E320,$E320)</f>
        <v>20</v>
      </c>
      <c r="G320" s="1">
        <v>2</v>
      </c>
      <c r="H320" s="1" t="s">
        <v>8</v>
      </c>
      <c r="I320" s="4">
        <v>14151</v>
      </c>
      <c r="J320" s="2">
        <v>0.11041666666666666</v>
      </c>
      <c r="K320" s="5">
        <f t="shared" si="16"/>
        <v>1</v>
      </c>
      <c r="L320" s="5">
        <f t="shared" si="18"/>
        <v>2</v>
      </c>
      <c r="M320">
        <f t="shared" si="17"/>
        <v>0</v>
      </c>
      <c r="N320" s="5">
        <f t="shared" si="19"/>
        <v>1</v>
      </c>
    </row>
    <row r="321" spans="1:14" x14ac:dyDescent="0.3">
      <c r="A321" s="3">
        <v>43425</v>
      </c>
      <c r="B321" s="1" t="s">
        <v>29</v>
      </c>
      <c r="C321" s="1">
        <f>COUNTIF($B$2:$B321,$B321)+COUNTIF($E$2:$E321,$B321)</f>
        <v>21</v>
      </c>
      <c r="D321" s="1">
        <v>2</v>
      </c>
      <c r="E321" s="1" t="s">
        <v>13</v>
      </c>
      <c r="F321" s="1">
        <f>COUNTIF($B$2:$B321,$E321)+COUNTIF($E$2:$E321,$E321)</f>
        <v>22</v>
      </c>
      <c r="G321" s="1">
        <v>5</v>
      </c>
      <c r="H321" s="1" t="s">
        <v>38</v>
      </c>
      <c r="I321" s="4">
        <v>19070</v>
      </c>
      <c r="J321" s="2">
        <v>0.1013888888888889</v>
      </c>
      <c r="K321" s="5">
        <f t="shared" si="16"/>
        <v>0</v>
      </c>
      <c r="L321" s="5">
        <f t="shared" si="18"/>
        <v>0</v>
      </c>
      <c r="M321">
        <f t="shared" si="17"/>
        <v>1</v>
      </c>
      <c r="N321" s="5">
        <f t="shared" si="19"/>
        <v>2</v>
      </c>
    </row>
    <row r="322" spans="1:14" x14ac:dyDescent="0.3">
      <c r="A322" s="3">
        <v>43425</v>
      </c>
      <c r="B322" s="1" t="s">
        <v>7</v>
      </c>
      <c r="C322" s="1">
        <f>COUNTIF($B$2:$B322,$B322)+COUNTIF($E$2:$E322,$B322)</f>
        <v>22</v>
      </c>
      <c r="D322" s="1">
        <v>2</v>
      </c>
      <c r="E322" s="1" t="s">
        <v>15</v>
      </c>
      <c r="F322" s="1">
        <f>COUNTIF($B$2:$B322,$E322)+COUNTIF($E$2:$E322,$E322)</f>
        <v>21</v>
      </c>
      <c r="G322" s="1">
        <v>5</v>
      </c>
      <c r="H322" s="1" t="s">
        <v>38</v>
      </c>
      <c r="I322" s="4">
        <v>12562</v>
      </c>
      <c r="J322" s="2">
        <v>0.10486111111111111</v>
      </c>
      <c r="K322" s="5">
        <f t="shared" ref="K322:K385" si="20">1-M322</f>
        <v>0</v>
      </c>
      <c r="L322" s="5">
        <f t="shared" si="18"/>
        <v>0</v>
      </c>
      <c r="M322">
        <f t="shared" ref="M322:M385" si="21">IF(D322=G322,0.5,IF(D322&lt;G322,1,0))</f>
        <v>1</v>
      </c>
      <c r="N322" s="5">
        <f t="shared" si="19"/>
        <v>2</v>
      </c>
    </row>
    <row r="323" spans="1:14" x14ac:dyDescent="0.3">
      <c r="A323" s="3">
        <v>43425</v>
      </c>
      <c r="B323" s="1" t="s">
        <v>27</v>
      </c>
      <c r="C323" s="1">
        <f>COUNTIF($B$2:$B323,$B323)+COUNTIF($E$2:$E323,$B323)</f>
        <v>20</v>
      </c>
      <c r="D323" s="1">
        <v>3</v>
      </c>
      <c r="E323" s="1" t="s">
        <v>9</v>
      </c>
      <c r="F323" s="1">
        <f>COUNTIF($B$2:$B323,$E323)+COUNTIF($E$2:$E323,$E323)</f>
        <v>22</v>
      </c>
      <c r="G323" s="1">
        <v>6</v>
      </c>
      <c r="H323" s="1" t="s">
        <v>38</v>
      </c>
      <c r="I323" s="4">
        <v>17661</v>
      </c>
      <c r="J323" s="2">
        <v>0.1076388888888889</v>
      </c>
      <c r="K323" s="5">
        <f t="shared" si="20"/>
        <v>0</v>
      </c>
      <c r="L323" s="5">
        <f t="shared" ref="L323:L386" si="22">IF(OR($H323="-",$K323=1),$K323*2,IF($K323=0,1,0))</f>
        <v>0</v>
      </c>
      <c r="M323">
        <f t="shared" si="21"/>
        <v>1</v>
      </c>
      <c r="N323" s="5">
        <f t="shared" ref="N323:N386" si="23">IF(OR($H323="-",$M323=1),$M323*2,IF($M323=0,1,0))</f>
        <v>2</v>
      </c>
    </row>
    <row r="324" spans="1:14" x14ac:dyDescent="0.3">
      <c r="A324" s="3">
        <v>43425</v>
      </c>
      <c r="B324" s="1" t="s">
        <v>11</v>
      </c>
      <c r="C324" s="1">
        <f>COUNTIF($B$2:$B324,$B324)+COUNTIF($E$2:$E324,$B324)</f>
        <v>21</v>
      </c>
      <c r="D324" s="1">
        <v>2</v>
      </c>
      <c r="E324" s="1" t="s">
        <v>21</v>
      </c>
      <c r="F324" s="1">
        <f>COUNTIF($B$2:$B324,$E324)+COUNTIF($E$2:$E324,$E324)</f>
        <v>21</v>
      </c>
      <c r="G324" s="1">
        <v>3</v>
      </c>
      <c r="H324" s="1" t="s">
        <v>8</v>
      </c>
      <c r="I324" s="4">
        <v>19515</v>
      </c>
      <c r="J324" s="2">
        <v>0.10347222222222223</v>
      </c>
      <c r="K324" s="5">
        <f t="shared" si="20"/>
        <v>0</v>
      </c>
      <c r="L324" s="5">
        <f t="shared" si="22"/>
        <v>1</v>
      </c>
      <c r="M324">
        <f t="shared" si="21"/>
        <v>1</v>
      </c>
      <c r="N324" s="5">
        <f t="shared" si="23"/>
        <v>2</v>
      </c>
    </row>
    <row r="325" spans="1:14" x14ac:dyDescent="0.3">
      <c r="A325" s="3">
        <v>43425</v>
      </c>
      <c r="B325" s="1" t="s">
        <v>17</v>
      </c>
      <c r="C325" s="1">
        <f>COUNTIF($B$2:$B325,$B325)+COUNTIF($E$2:$E325,$B325)</f>
        <v>21</v>
      </c>
      <c r="D325" s="1">
        <v>7</v>
      </c>
      <c r="E325" s="1" t="s">
        <v>31</v>
      </c>
      <c r="F325" s="1">
        <f>COUNTIF($B$2:$B325,$E325)+COUNTIF($E$2:$E325,$E325)</f>
        <v>21</v>
      </c>
      <c r="G325" s="1">
        <v>3</v>
      </c>
      <c r="H325" s="1" t="s">
        <v>38</v>
      </c>
      <c r="I325" s="4">
        <v>17840</v>
      </c>
      <c r="J325" s="2">
        <v>0.1111111111111111</v>
      </c>
      <c r="K325" s="5">
        <f t="shared" si="20"/>
        <v>1</v>
      </c>
      <c r="L325" s="5">
        <f t="shared" si="22"/>
        <v>2</v>
      </c>
      <c r="M325">
        <f t="shared" si="21"/>
        <v>0</v>
      </c>
      <c r="N325" s="5">
        <f t="shared" si="23"/>
        <v>0</v>
      </c>
    </row>
    <row r="326" spans="1:14" x14ac:dyDescent="0.3">
      <c r="A326" s="3">
        <v>43425</v>
      </c>
      <c r="B326" s="1" t="s">
        <v>25</v>
      </c>
      <c r="C326" s="1">
        <f>COUNTIF($B$2:$B326,$B326)+COUNTIF($E$2:$E326,$B326)</f>
        <v>22</v>
      </c>
      <c r="D326" s="1">
        <v>4</v>
      </c>
      <c r="E326" s="1" t="s">
        <v>16</v>
      </c>
      <c r="F326" s="1">
        <f>COUNTIF($B$2:$B326,$E326)+COUNTIF($E$2:$E326,$E326)</f>
        <v>22</v>
      </c>
      <c r="G326" s="1">
        <v>6</v>
      </c>
      <c r="H326" s="1" t="s">
        <v>38</v>
      </c>
      <c r="I326" s="4">
        <v>19035</v>
      </c>
      <c r="J326" s="2">
        <v>0.10833333333333334</v>
      </c>
      <c r="K326" s="5">
        <f t="shared" si="20"/>
        <v>0</v>
      </c>
      <c r="L326" s="5">
        <f t="shared" si="22"/>
        <v>0</v>
      </c>
      <c r="M326">
        <f t="shared" si="21"/>
        <v>1</v>
      </c>
      <c r="N326" s="5">
        <f t="shared" si="23"/>
        <v>2</v>
      </c>
    </row>
    <row r="327" spans="1:14" x14ac:dyDescent="0.3">
      <c r="A327" s="3">
        <v>43425</v>
      </c>
      <c r="B327" s="1" t="s">
        <v>6</v>
      </c>
      <c r="C327" s="1">
        <f>COUNTIF($B$2:$B327,$B327)+COUNTIF($E$2:$E327,$B327)</f>
        <v>22</v>
      </c>
      <c r="D327" s="1">
        <v>2</v>
      </c>
      <c r="E327" s="1" t="s">
        <v>34</v>
      </c>
      <c r="F327" s="1">
        <f>COUNTIF($B$2:$B327,$E327)+COUNTIF($E$2:$E327,$E327)</f>
        <v>20</v>
      </c>
      <c r="G327" s="1">
        <v>5</v>
      </c>
      <c r="H327" s="1" t="s">
        <v>38</v>
      </c>
      <c r="I327" s="4">
        <v>16514</v>
      </c>
      <c r="J327" s="2">
        <v>9.9999999999999992E-2</v>
      </c>
      <c r="K327" s="5">
        <f t="shared" si="20"/>
        <v>0</v>
      </c>
      <c r="L327" s="5">
        <f t="shared" si="22"/>
        <v>0</v>
      </c>
      <c r="M327">
        <f t="shared" si="21"/>
        <v>1</v>
      </c>
      <c r="N327" s="5">
        <f t="shared" si="23"/>
        <v>2</v>
      </c>
    </row>
    <row r="328" spans="1:14" x14ac:dyDescent="0.3">
      <c r="A328" s="3">
        <v>43425</v>
      </c>
      <c r="B328" s="1" t="s">
        <v>28</v>
      </c>
      <c r="C328" s="1">
        <f>COUNTIF($B$2:$B328,$B328)+COUNTIF($E$2:$E328,$B328)</f>
        <v>20</v>
      </c>
      <c r="D328" s="1">
        <v>1</v>
      </c>
      <c r="E328" s="1" t="s">
        <v>22</v>
      </c>
      <c r="F328" s="1">
        <f>COUNTIF($B$2:$B328,$E328)+COUNTIF($E$2:$E328,$E328)</f>
        <v>22</v>
      </c>
      <c r="G328" s="1">
        <v>4</v>
      </c>
      <c r="H328" s="1" t="s">
        <v>38</v>
      </c>
      <c r="I328" s="4">
        <v>17558</v>
      </c>
      <c r="J328" s="2">
        <v>0.11041666666666666</v>
      </c>
      <c r="K328" s="5">
        <f t="shared" si="20"/>
        <v>0</v>
      </c>
      <c r="L328" s="5">
        <f t="shared" si="22"/>
        <v>0</v>
      </c>
      <c r="M328">
        <f t="shared" si="21"/>
        <v>1</v>
      </c>
      <c r="N328" s="5">
        <f t="shared" si="23"/>
        <v>2</v>
      </c>
    </row>
    <row r="329" spans="1:14" x14ac:dyDescent="0.3">
      <c r="A329" s="3">
        <v>43425</v>
      </c>
      <c r="B329" s="1" t="s">
        <v>14</v>
      </c>
      <c r="C329" s="1">
        <f>COUNTIF($B$2:$B329,$B329)+COUNTIF($E$2:$E329,$B329)</f>
        <v>20</v>
      </c>
      <c r="D329" s="1">
        <v>0</v>
      </c>
      <c r="E329" s="1" t="s">
        <v>23</v>
      </c>
      <c r="F329" s="1">
        <f>COUNTIF($B$2:$B329,$E329)+COUNTIF($E$2:$E329,$E329)</f>
        <v>22</v>
      </c>
      <c r="G329" s="1">
        <v>5</v>
      </c>
      <c r="H329" s="1" t="s">
        <v>38</v>
      </c>
      <c r="I329" s="4">
        <v>17297</v>
      </c>
      <c r="J329" s="2">
        <v>0.10069444444444443</v>
      </c>
      <c r="K329" s="5">
        <f t="shared" si="20"/>
        <v>0</v>
      </c>
      <c r="L329" s="5">
        <f t="shared" si="22"/>
        <v>0</v>
      </c>
      <c r="M329">
        <f t="shared" si="21"/>
        <v>1</v>
      </c>
      <c r="N329" s="5">
        <f t="shared" si="23"/>
        <v>2</v>
      </c>
    </row>
    <row r="330" spans="1:14" x14ac:dyDescent="0.3">
      <c r="A330" s="3">
        <v>43425</v>
      </c>
      <c r="B330" s="1" t="s">
        <v>19</v>
      </c>
      <c r="C330" s="1">
        <f>COUNTIF($B$2:$B330,$B330)+COUNTIF($E$2:$E330,$B330)</f>
        <v>22</v>
      </c>
      <c r="D330" s="1">
        <v>1</v>
      </c>
      <c r="E330" s="1" t="s">
        <v>26</v>
      </c>
      <c r="F330" s="1">
        <f>COUNTIF($B$2:$B330,$E330)+COUNTIF($E$2:$E330,$E330)</f>
        <v>20</v>
      </c>
      <c r="G330" s="1">
        <v>5</v>
      </c>
      <c r="H330" s="1" t="s">
        <v>38</v>
      </c>
      <c r="I330" s="4">
        <v>18430</v>
      </c>
      <c r="J330" s="2">
        <v>9.5833333333333326E-2</v>
      </c>
      <c r="K330" s="5">
        <f t="shared" si="20"/>
        <v>0</v>
      </c>
      <c r="L330" s="5">
        <f t="shared" si="22"/>
        <v>0</v>
      </c>
      <c r="M330">
        <f t="shared" si="21"/>
        <v>1</v>
      </c>
      <c r="N330" s="5">
        <f t="shared" si="23"/>
        <v>2</v>
      </c>
    </row>
    <row r="331" spans="1:14" x14ac:dyDescent="0.3">
      <c r="A331" s="3">
        <v>43425</v>
      </c>
      <c r="B331" s="1" t="s">
        <v>35</v>
      </c>
      <c r="C331" s="1">
        <f>COUNTIF($B$2:$B331,$B331)+COUNTIF($E$2:$E331,$B331)</f>
        <v>19</v>
      </c>
      <c r="D331" s="1">
        <v>3</v>
      </c>
      <c r="E331" s="1" t="s">
        <v>36</v>
      </c>
      <c r="F331" s="1">
        <f>COUNTIF($B$2:$B331,$E331)+COUNTIF($E$2:$E331,$E331)</f>
        <v>22</v>
      </c>
      <c r="G331" s="1">
        <v>7</v>
      </c>
      <c r="H331" s="1" t="s">
        <v>38</v>
      </c>
      <c r="I331" s="4">
        <v>19092</v>
      </c>
      <c r="J331" s="2">
        <v>0.10277777777777779</v>
      </c>
      <c r="K331" s="5">
        <f t="shared" si="20"/>
        <v>0</v>
      </c>
      <c r="L331" s="5">
        <f t="shared" si="22"/>
        <v>0</v>
      </c>
      <c r="M331">
        <f t="shared" si="21"/>
        <v>1</v>
      </c>
      <c r="N331" s="5">
        <f t="shared" si="23"/>
        <v>2</v>
      </c>
    </row>
    <row r="332" spans="1:14" x14ac:dyDescent="0.3">
      <c r="A332" s="3">
        <v>43425</v>
      </c>
      <c r="B332" s="1" t="s">
        <v>24</v>
      </c>
      <c r="C332" s="1">
        <f>COUNTIF($B$2:$B332,$B332)+COUNTIF($E$2:$E332,$B332)</f>
        <v>22</v>
      </c>
      <c r="D332" s="1">
        <v>2</v>
      </c>
      <c r="E332" s="1" t="s">
        <v>12</v>
      </c>
      <c r="F332" s="1">
        <f>COUNTIF($B$2:$B332,$E332)+COUNTIF($E$2:$E332,$E332)</f>
        <v>21</v>
      </c>
      <c r="G332" s="1">
        <v>4</v>
      </c>
      <c r="H332" s="1" t="s">
        <v>38</v>
      </c>
      <c r="I332" s="4">
        <v>18506</v>
      </c>
      <c r="J332" s="2">
        <v>0.10416666666666667</v>
      </c>
      <c r="K332" s="5">
        <f t="shared" si="20"/>
        <v>0</v>
      </c>
      <c r="L332" s="5">
        <f t="shared" si="22"/>
        <v>0</v>
      </c>
      <c r="M332">
        <f t="shared" si="21"/>
        <v>1</v>
      </c>
      <c r="N332" s="5">
        <f t="shared" si="23"/>
        <v>2</v>
      </c>
    </row>
    <row r="333" spans="1:14" x14ac:dyDescent="0.3">
      <c r="A333" s="3">
        <v>43427</v>
      </c>
      <c r="B333" s="1" t="s">
        <v>33</v>
      </c>
      <c r="C333" s="1">
        <f>COUNTIF($B$2:$B333,$B333)+COUNTIF($E$2:$E333,$B333)</f>
        <v>22</v>
      </c>
      <c r="D333" s="1">
        <v>1</v>
      </c>
      <c r="E333" s="1" t="s">
        <v>4</v>
      </c>
      <c r="F333" s="1">
        <f>COUNTIF($B$2:$B333,$E333)+COUNTIF($E$2:$E333,$E333)</f>
        <v>24</v>
      </c>
      <c r="G333" s="1">
        <v>2</v>
      </c>
      <c r="H333" s="1" t="s">
        <v>8</v>
      </c>
      <c r="I333" s="4">
        <v>16497</v>
      </c>
      <c r="J333" s="2">
        <v>9.930555555555555E-2</v>
      </c>
      <c r="K333" s="5">
        <f t="shared" si="20"/>
        <v>0</v>
      </c>
      <c r="L333" s="5">
        <f t="shared" si="22"/>
        <v>1</v>
      </c>
      <c r="M333">
        <f t="shared" si="21"/>
        <v>1</v>
      </c>
      <c r="N333" s="5">
        <f t="shared" si="23"/>
        <v>2</v>
      </c>
    </row>
    <row r="334" spans="1:14" x14ac:dyDescent="0.3">
      <c r="A334" s="3">
        <v>43427</v>
      </c>
      <c r="B334" s="1" t="s">
        <v>17</v>
      </c>
      <c r="C334" s="1">
        <f>COUNTIF($B$2:$B334,$B334)+COUNTIF($E$2:$E334,$B334)</f>
        <v>22</v>
      </c>
      <c r="D334" s="1">
        <v>5</v>
      </c>
      <c r="E334" s="1" t="s">
        <v>18</v>
      </c>
      <c r="F334" s="1">
        <f>COUNTIF($B$2:$B334,$E334)+COUNTIF($E$2:$E334,$E334)</f>
        <v>21</v>
      </c>
      <c r="G334" s="1">
        <v>1</v>
      </c>
      <c r="H334" s="1" t="s">
        <v>38</v>
      </c>
      <c r="I334" s="4">
        <v>12029</v>
      </c>
      <c r="J334" s="2">
        <v>0.10416666666666667</v>
      </c>
      <c r="K334" s="5">
        <f t="shared" si="20"/>
        <v>1</v>
      </c>
      <c r="L334" s="5">
        <f t="shared" si="22"/>
        <v>2</v>
      </c>
      <c r="M334">
        <f t="shared" si="21"/>
        <v>0</v>
      </c>
      <c r="N334" s="5">
        <f t="shared" si="23"/>
        <v>0</v>
      </c>
    </row>
    <row r="335" spans="1:14" x14ac:dyDescent="0.3">
      <c r="A335" s="3">
        <v>43427</v>
      </c>
      <c r="B335" s="1" t="s">
        <v>26</v>
      </c>
      <c r="C335" s="1">
        <f>COUNTIF($B$2:$B335,$B335)+COUNTIF($E$2:$E335,$B335)</f>
        <v>21</v>
      </c>
      <c r="D335" s="1">
        <v>1</v>
      </c>
      <c r="E335" s="1" t="s">
        <v>11</v>
      </c>
      <c r="F335" s="1">
        <f>COUNTIF($B$2:$B335,$E335)+COUNTIF($E$2:$E335,$E335)</f>
        <v>22</v>
      </c>
      <c r="G335" s="1">
        <v>2</v>
      </c>
      <c r="H335" s="1" t="s">
        <v>8</v>
      </c>
      <c r="I335" s="4">
        <v>17565</v>
      </c>
      <c r="J335" s="2">
        <v>0.11180555555555556</v>
      </c>
      <c r="K335" s="5">
        <f t="shared" si="20"/>
        <v>0</v>
      </c>
      <c r="L335" s="5">
        <f t="shared" si="22"/>
        <v>1</v>
      </c>
      <c r="M335">
        <f t="shared" si="21"/>
        <v>1</v>
      </c>
      <c r="N335" s="5">
        <f t="shared" si="23"/>
        <v>2</v>
      </c>
    </row>
    <row r="336" spans="1:14" x14ac:dyDescent="0.3">
      <c r="A336" s="3">
        <v>43427</v>
      </c>
      <c r="B336" s="1" t="s">
        <v>6</v>
      </c>
      <c r="C336" s="1">
        <f>COUNTIF($B$2:$B336,$B336)+COUNTIF($E$2:$E336,$B336)</f>
        <v>23</v>
      </c>
      <c r="D336" s="1">
        <v>2</v>
      </c>
      <c r="E336" s="1" t="s">
        <v>13</v>
      </c>
      <c r="F336" s="1">
        <f>COUNTIF($B$2:$B336,$E336)+COUNTIF($E$2:$E336,$E336)</f>
        <v>23</v>
      </c>
      <c r="G336" s="1">
        <v>3</v>
      </c>
      <c r="H336" s="1" t="s">
        <v>8</v>
      </c>
      <c r="I336" s="4">
        <v>19070</v>
      </c>
      <c r="J336" s="2">
        <v>0.10902777777777778</v>
      </c>
      <c r="K336" s="5">
        <f t="shared" si="20"/>
        <v>0</v>
      </c>
      <c r="L336" s="5">
        <f t="shared" si="22"/>
        <v>1</v>
      </c>
      <c r="M336">
        <f t="shared" si="21"/>
        <v>1</v>
      </c>
      <c r="N336" s="5">
        <f t="shared" si="23"/>
        <v>2</v>
      </c>
    </row>
    <row r="337" spans="1:14" x14ac:dyDescent="0.3">
      <c r="A337" s="3">
        <v>43427</v>
      </c>
      <c r="B337" s="1" t="s">
        <v>35</v>
      </c>
      <c r="C337" s="1">
        <f>COUNTIF($B$2:$B337,$B337)+COUNTIF($E$2:$E337,$B337)</f>
        <v>20</v>
      </c>
      <c r="D337" s="1">
        <v>1</v>
      </c>
      <c r="E337" s="1" t="s">
        <v>15</v>
      </c>
      <c r="F337" s="1">
        <f>COUNTIF($B$2:$B337,$E337)+COUNTIF($E$2:$E337,$E337)</f>
        <v>22</v>
      </c>
      <c r="G337" s="1">
        <v>4</v>
      </c>
      <c r="H337" s="1" t="s">
        <v>38</v>
      </c>
      <c r="I337" s="4">
        <v>13226</v>
      </c>
      <c r="J337" s="2">
        <v>0.10277777777777779</v>
      </c>
      <c r="K337" s="5">
        <f t="shared" si="20"/>
        <v>0</v>
      </c>
      <c r="L337" s="5">
        <f t="shared" si="22"/>
        <v>0</v>
      </c>
      <c r="M337">
        <f t="shared" si="21"/>
        <v>1</v>
      </c>
      <c r="N337" s="5">
        <f t="shared" si="23"/>
        <v>2</v>
      </c>
    </row>
    <row r="338" spans="1:14" x14ac:dyDescent="0.3">
      <c r="A338" s="3">
        <v>43427</v>
      </c>
      <c r="B338" s="1" t="s">
        <v>7</v>
      </c>
      <c r="C338" s="1">
        <f>COUNTIF($B$2:$B338,$B338)+COUNTIF($E$2:$E338,$B338)</f>
        <v>23</v>
      </c>
      <c r="D338" s="1">
        <v>2</v>
      </c>
      <c r="E338" s="1" t="s">
        <v>20</v>
      </c>
      <c r="F338" s="1">
        <f>COUNTIF($B$2:$B338,$E338)+COUNTIF($E$2:$E338,$E338)</f>
        <v>22</v>
      </c>
      <c r="G338" s="1">
        <v>4</v>
      </c>
      <c r="H338" s="1" t="s">
        <v>38</v>
      </c>
      <c r="I338" s="4">
        <v>18656</v>
      </c>
      <c r="J338" s="2">
        <v>9.7916666666666666E-2</v>
      </c>
      <c r="K338" s="5">
        <f t="shared" si="20"/>
        <v>0</v>
      </c>
      <c r="L338" s="5">
        <f t="shared" si="22"/>
        <v>0</v>
      </c>
      <c r="M338">
        <f t="shared" si="21"/>
        <v>1</v>
      </c>
      <c r="N338" s="5">
        <f t="shared" si="23"/>
        <v>2</v>
      </c>
    </row>
    <row r="339" spans="1:14" x14ac:dyDescent="0.3">
      <c r="A339" s="3">
        <v>43427</v>
      </c>
      <c r="B339" s="1" t="s">
        <v>25</v>
      </c>
      <c r="C339" s="1">
        <f>COUNTIF($B$2:$B339,$B339)+COUNTIF($E$2:$E339,$B339)</f>
        <v>23</v>
      </c>
      <c r="D339" s="1">
        <v>4</v>
      </c>
      <c r="E339" s="1" t="s">
        <v>19</v>
      </c>
      <c r="F339" s="1">
        <f>COUNTIF($B$2:$B339,$E339)+COUNTIF($E$2:$E339,$E339)</f>
        <v>23</v>
      </c>
      <c r="G339" s="1">
        <v>6</v>
      </c>
      <c r="H339" s="1" t="s">
        <v>38</v>
      </c>
      <c r="I339" s="4">
        <v>18532</v>
      </c>
      <c r="J339" s="2">
        <v>0.1111111111111111</v>
      </c>
      <c r="K339" s="5">
        <f t="shared" si="20"/>
        <v>0</v>
      </c>
      <c r="L339" s="5">
        <f t="shared" si="22"/>
        <v>0</v>
      </c>
      <c r="M339">
        <f t="shared" si="21"/>
        <v>1</v>
      </c>
      <c r="N339" s="5">
        <f t="shared" si="23"/>
        <v>2</v>
      </c>
    </row>
    <row r="340" spans="1:14" x14ac:dyDescent="0.3">
      <c r="A340" s="3">
        <v>43427</v>
      </c>
      <c r="B340" s="1" t="s">
        <v>27</v>
      </c>
      <c r="C340" s="1">
        <f>COUNTIF($B$2:$B340,$B340)+COUNTIF($E$2:$E340,$B340)</f>
        <v>21</v>
      </c>
      <c r="D340" s="1">
        <v>2</v>
      </c>
      <c r="E340" s="1" t="s">
        <v>16</v>
      </c>
      <c r="F340" s="1">
        <f>COUNTIF($B$2:$B340,$E340)+COUNTIF($E$2:$E340,$E340)</f>
        <v>23</v>
      </c>
      <c r="G340" s="1">
        <v>4</v>
      </c>
      <c r="H340" s="1" t="s">
        <v>38</v>
      </c>
      <c r="I340" s="4">
        <v>19116</v>
      </c>
      <c r="J340" s="2">
        <v>0.1125</v>
      </c>
      <c r="K340" s="5">
        <f t="shared" si="20"/>
        <v>0</v>
      </c>
      <c r="L340" s="5">
        <f t="shared" si="22"/>
        <v>0</v>
      </c>
      <c r="M340">
        <f t="shared" si="21"/>
        <v>1</v>
      </c>
      <c r="N340" s="5">
        <f t="shared" si="23"/>
        <v>2</v>
      </c>
    </row>
    <row r="341" spans="1:14" x14ac:dyDescent="0.3">
      <c r="A341" s="3">
        <v>43427</v>
      </c>
      <c r="B341" s="1" t="s">
        <v>14</v>
      </c>
      <c r="C341" s="1">
        <f>COUNTIF($B$2:$B341,$B341)+COUNTIF($E$2:$E341,$B341)</f>
        <v>21</v>
      </c>
      <c r="D341" s="1">
        <v>4</v>
      </c>
      <c r="E341" s="1" t="s">
        <v>34</v>
      </c>
      <c r="F341" s="1">
        <f>COUNTIF($B$2:$B341,$E341)+COUNTIF($E$2:$E341,$E341)</f>
        <v>21</v>
      </c>
      <c r="G341" s="1">
        <v>3</v>
      </c>
      <c r="H341" s="1" t="s">
        <v>8</v>
      </c>
      <c r="I341" s="4">
        <v>16514</v>
      </c>
      <c r="J341" s="2">
        <v>0.10972222222222222</v>
      </c>
      <c r="K341" s="5">
        <f t="shared" si="20"/>
        <v>1</v>
      </c>
      <c r="L341" s="5">
        <f t="shared" si="22"/>
        <v>2</v>
      </c>
      <c r="M341">
        <f t="shared" si="21"/>
        <v>0</v>
      </c>
      <c r="N341" s="5">
        <f t="shared" si="23"/>
        <v>1</v>
      </c>
    </row>
    <row r="342" spans="1:14" x14ac:dyDescent="0.3">
      <c r="A342" s="3">
        <v>43427</v>
      </c>
      <c r="B342" s="1" t="s">
        <v>23</v>
      </c>
      <c r="C342" s="1">
        <f>COUNTIF($B$2:$B342,$B342)+COUNTIF($E$2:$E342,$B342)</f>
        <v>23</v>
      </c>
      <c r="D342" s="1">
        <v>0</v>
      </c>
      <c r="E342" s="1" t="s">
        <v>29</v>
      </c>
      <c r="F342" s="1">
        <f>COUNTIF($B$2:$B342,$E342)+COUNTIF($E$2:$E342,$E342)</f>
        <v>22</v>
      </c>
      <c r="G342" s="1">
        <v>4</v>
      </c>
      <c r="H342" s="1" t="s">
        <v>38</v>
      </c>
      <c r="I342" s="4">
        <v>19523</v>
      </c>
      <c r="J342" s="2">
        <v>0.10486111111111111</v>
      </c>
      <c r="K342" s="5">
        <f t="shared" si="20"/>
        <v>0</v>
      </c>
      <c r="L342" s="5">
        <f t="shared" si="22"/>
        <v>0</v>
      </c>
      <c r="M342">
        <f t="shared" si="21"/>
        <v>1</v>
      </c>
      <c r="N342" s="5">
        <f t="shared" si="23"/>
        <v>2</v>
      </c>
    </row>
    <row r="343" spans="1:14" x14ac:dyDescent="0.3">
      <c r="A343" s="3">
        <v>43427</v>
      </c>
      <c r="B343" s="1" t="s">
        <v>10</v>
      </c>
      <c r="C343" s="1">
        <f>COUNTIF($B$2:$B343,$B343)+COUNTIF($E$2:$E343,$B343)</f>
        <v>25</v>
      </c>
      <c r="D343" s="1">
        <v>0</v>
      </c>
      <c r="E343" s="1" t="s">
        <v>5</v>
      </c>
      <c r="F343" s="1">
        <f>COUNTIF($B$2:$B343,$E343)+COUNTIF($E$2:$E343,$E343)</f>
        <v>23</v>
      </c>
      <c r="G343" s="1">
        <v>4</v>
      </c>
      <c r="H343" s="1" t="s">
        <v>38</v>
      </c>
      <c r="I343" s="4">
        <v>17056</v>
      </c>
      <c r="J343" s="2">
        <v>9.7916666666666666E-2</v>
      </c>
      <c r="K343" s="5">
        <f t="shared" si="20"/>
        <v>0</v>
      </c>
      <c r="L343" s="5">
        <f t="shared" si="22"/>
        <v>0</v>
      </c>
      <c r="M343">
        <f t="shared" si="21"/>
        <v>1</v>
      </c>
      <c r="N343" s="5">
        <f t="shared" si="23"/>
        <v>2</v>
      </c>
    </row>
    <row r="344" spans="1:14" x14ac:dyDescent="0.3">
      <c r="A344" s="3">
        <v>43427</v>
      </c>
      <c r="B344" s="1" t="s">
        <v>22</v>
      </c>
      <c r="C344" s="1">
        <f>COUNTIF($B$2:$B344,$B344)+COUNTIF($E$2:$E344,$B344)</f>
        <v>23</v>
      </c>
      <c r="D344" s="1">
        <v>2</v>
      </c>
      <c r="E344" s="1" t="s">
        <v>28</v>
      </c>
      <c r="F344" s="1">
        <f>COUNTIF($B$2:$B344,$E344)+COUNTIF($E$2:$E344,$E344)</f>
        <v>21</v>
      </c>
      <c r="G344" s="1">
        <v>6</v>
      </c>
      <c r="H344" s="1" t="s">
        <v>38</v>
      </c>
      <c r="I344" s="4">
        <v>16192</v>
      </c>
      <c r="J344" s="2">
        <v>0.10416666666666667</v>
      </c>
      <c r="K344" s="5">
        <f t="shared" si="20"/>
        <v>0</v>
      </c>
      <c r="L344" s="5">
        <f t="shared" si="22"/>
        <v>0</v>
      </c>
      <c r="M344">
        <f t="shared" si="21"/>
        <v>1</v>
      </c>
      <c r="N344" s="5">
        <f t="shared" si="23"/>
        <v>2</v>
      </c>
    </row>
    <row r="345" spans="1:14" x14ac:dyDescent="0.3">
      <c r="A345" s="3">
        <v>43427</v>
      </c>
      <c r="B345" s="1" t="s">
        <v>24</v>
      </c>
      <c r="C345" s="1">
        <f>COUNTIF($B$2:$B345,$B345)+COUNTIF($E$2:$E345,$B345)</f>
        <v>23</v>
      </c>
      <c r="D345" s="1">
        <v>2</v>
      </c>
      <c r="E345" s="1" t="s">
        <v>36</v>
      </c>
      <c r="F345" s="1">
        <f>COUNTIF($B$2:$B345,$E345)+COUNTIF($E$2:$E345,$E345)</f>
        <v>23</v>
      </c>
      <c r="G345" s="1">
        <v>4</v>
      </c>
      <c r="H345" s="1" t="s">
        <v>38</v>
      </c>
      <c r="I345" s="4">
        <v>19092</v>
      </c>
      <c r="J345" s="2">
        <v>9.7222222222222224E-2</v>
      </c>
      <c r="K345" s="5">
        <f t="shared" si="20"/>
        <v>0</v>
      </c>
      <c r="L345" s="5">
        <f t="shared" si="22"/>
        <v>0</v>
      </c>
      <c r="M345">
        <f t="shared" si="21"/>
        <v>1</v>
      </c>
      <c r="N345" s="5">
        <f t="shared" si="23"/>
        <v>2</v>
      </c>
    </row>
    <row r="346" spans="1:14" x14ac:dyDescent="0.3">
      <c r="A346" s="3">
        <v>43427</v>
      </c>
      <c r="B346" s="1" t="s">
        <v>9</v>
      </c>
      <c r="C346" s="1">
        <f>COUNTIF($B$2:$B346,$B346)+COUNTIF($E$2:$E346,$B346)</f>
        <v>23</v>
      </c>
      <c r="D346" s="1">
        <v>0</v>
      </c>
      <c r="E346" s="1" t="s">
        <v>30</v>
      </c>
      <c r="F346" s="1">
        <f>COUNTIF($B$2:$B346,$E346)+COUNTIF($E$2:$E346,$E346)</f>
        <v>24</v>
      </c>
      <c r="G346" s="1">
        <v>2</v>
      </c>
      <c r="H346" s="1" t="s">
        <v>38</v>
      </c>
      <c r="I346" s="4">
        <v>18206</v>
      </c>
      <c r="J346" s="2">
        <v>0.10069444444444443</v>
      </c>
      <c r="K346" s="5">
        <f t="shared" si="20"/>
        <v>0</v>
      </c>
      <c r="L346" s="5">
        <f t="shared" si="22"/>
        <v>0</v>
      </c>
      <c r="M346">
        <f t="shared" si="21"/>
        <v>1</v>
      </c>
      <c r="N346" s="5">
        <f t="shared" si="23"/>
        <v>2</v>
      </c>
    </row>
    <row r="347" spans="1:14" x14ac:dyDescent="0.3">
      <c r="A347" s="3">
        <v>43427</v>
      </c>
      <c r="B347" s="1" t="s">
        <v>21</v>
      </c>
      <c r="C347" s="1">
        <f>COUNTIF($B$2:$B347,$B347)+COUNTIF($E$2:$E347,$B347)</f>
        <v>22</v>
      </c>
      <c r="D347" s="1">
        <v>1</v>
      </c>
      <c r="E347" s="1" t="s">
        <v>12</v>
      </c>
      <c r="F347" s="1">
        <f>COUNTIF($B$2:$B347,$E347)+COUNTIF($E$2:$E347,$E347)</f>
        <v>22</v>
      </c>
      <c r="G347" s="1">
        <v>3</v>
      </c>
      <c r="H347" s="1" t="s">
        <v>38</v>
      </c>
      <c r="I347" s="4">
        <v>18506</v>
      </c>
      <c r="J347" s="2">
        <v>0.10555555555555556</v>
      </c>
      <c r="K347" s="5">
        <f t="shared" si="20"/>
        <v>0</v>
      </c>
      <c r="L347" s="5">
        <f t="shared" si="22"/>
        <v>0</v>
      </c>
      <c r="M347">
        <f t="shared" si="21"/>
        <v>1</v>
      </c>
      <c r="N347" s="5">
        <f t="shared" si="23"/>
        <v>2</v>
      </c>
    </row>
    <row r="348" spans="1:14" x14ac:dyDescent="0.3">
      <c r="A348" s="3">
        <v>43428</v>
      </c>
      <c r="B348" s="1" t="s">
        <v>19</v>
      </c>
      <c r="C348" s="1">
        <f>COUNTIF($B$2:$B348,$B348)+COUNTIF($E$2:$E348,$B348)</f>
        <v>24</v>
      </c>
      <c r="D348" s="1">
        <v>2</v>
      </c>
      <c r="E348" s="1" t="s">
        <v>17</v>
      </c>
      <c r="F348" s="1">
        <f>COUNTIF($B$2:$B348,$E348)+COUNTIF($E$2:$E348,$E348)</f>
        <v>23</v>
      </c>
      <c r="G348" s="1">
        <v>3</v>
      </c>
      <c r="H348" s="1" t="s">
        <v>38</v>
      </c>
      <c r="I348" s="4">
        <v>18010</v>
      </c>
      <c r="J348" s="2">
        <v>0.10486111111111111</v>
      </c>
      <c r="K348" s="5">
        <f t="shared" si="20"/>
        <v>0</v>
      </c>
      <c r="L348" s="5">
        <f t="shared" si="22"/>
        <v>0</v>
      </c>
      <c r="M348">
        <f t="shared" si="21"/>
        <v>1</v>
      </c>
      <c r="N348" s="5">
        <f t="shared" si="23"/>
        <v>2</v>
      </c>
    </row>
    <row r="349" spans="1:14" x14ac:dyDescent="0.3">
      <c r="A349" s="3">
        <v>43428</v>
      </c>
      <c r="B349" s="1" t="s">
        <v>13</v>
      </c>
      <c r="C349" s="1">
        <f>COUNTIF($B$2:$B349,$B349)+COUNTIF($E$2:$E349,$B349)</f>
        <v>24</v>
      </c>
      <c r="D349" s="1">
        <v>3</v>
      </c>
      <c r="E349" s="1" t="s">
        <v>21</v>
      </c>
      <c r="F349" s="1">
        <f>COUNTIF($B$2:$B349,$E349)+COUNTIF($E$2:$E349,$E349)</f>
        <v>23</v>
      </c>
      <c r="G349" s="1">
        <v>2</v>
      </c>
      <c r="H349" s="1" t="s">
        <v>32</v>
      </c>
      <c r="I349" s="4">
        <v>19515</v>
      </c>
      <c r="J349" s="2">
        <v>0.11875000000000001</v>
      </c>
      <c r="K349" s="5">
        <f t="shared" si="20"/>
        <v>1</v>
      </c>
      <c r="L349" s="5">
        <f t="shared" si="22"/>
        <v>2</v>
      </c>
      <c r="M349">
        <f t="shared" si="21"/>
        <v>0</v>
      </c>
      <c r="N349" s="5">
        <f t="shared" si="23"/>
        <v>1</v>
      </c>
    </row>
    <row r="350" spans="1:14" x14ac:dyDescent="0.3">
      <c r="A350" s="3">
        <v>43428</v>
      </c>
      <c r="B350" s="1" t="s">
        <v>24</v>
      </c>
      <c r="C350" s="1">
        <f>COUNTIF($B$2:$B350,$B350)+COUNTIF($E$2:$E350,$B350)</f>
        <v>24</v>
      </c>
      <c r="D350" s="1">
        <v>5</v>
      </c>
      <c r="E350" s="1" t="s">
        <v>35</v>
      </c>
      <c r="F350" s="1">
        <f>COUNTIF($B$2:$B350,$E350)+COUNTIF($E$2:$E350,$E350)</f>
        <v>21</v>
      </c>
      <c r="G350" s="1">
        <v>4</v>
      </c>
      <c r="H350" s="1" t="s">
        <v>8</v>
      </c>
      <c r="I350" s="4">
        <v>14283</v>
      </c>
      <c r="J350" s="2">
        <v>0.10902777777777778</v>
      </c>
      <c r="K350" s="5">
        <f t="shared" si="20"/>
        <v>1</v>
      </c>
      <c r="L350" s="5">
        <f t="shared" si="22"/>
        <v>2</v>
      </c>
      <c r="M350">
        <f t="shared" si="21"/>
        <v>0</v>
      </c>
      <c r="N350" s="5">
        <f t="shared" si="23"/>
        <v>1</v>
      </c>
    </row>
    <row r="351" spans="1:14" x14ac:dyDescent="0.3">
      <c r="A351" s="3">
        <v>43428</v>
      </c>
      <c r="B351" s="1" t="s">
        <v>10</v>
      </c>
      <c r="C351" s="1">
        <f>COUNTIF($B$2:$B351,$B351)+COUNTIF($E$2:$E351,$B351)</f>
        <v>26</v>
      </c>
      <c r="D351" s="1">
        <v>4</v>
      </c>
      <c r="E351" s="1" t="s">
        <v>31</v>
      </c>
      <c r="F351" s="1">
        <f>COUNTIF($B$2:$B351,$E351)+COUNTIF($E$2:$E351,$E351)</f>
        <v>22</v>
      </c>
      <c r="G351" s="1">
        <v>2</v>
      </c>
      <c r="H351" s="1" t="s">
        <v>38</v>
      </c>
      <c r="I351" s="4">
        <v>17725</v>
      </c>
      <c r="J351" s="2">
        <v>9.930555555555555E-2</v>
      </c>
      <c r="K351" s="5">
        <f t="shared" si="20"/>
        <v>1</v>
      </c>
      <c r="L351" s="5">
        <f t="shared" si="22"/>
        <v>2</v>
      </c>
      <c r="M351">
        <f t="shared" si="21"/>
        <v>0</v>
      </c>
      <c r="N351" s="5">
        <f t="shared" si="23"/>
        <v>0</v>
      </c>
    </row>
    <row r="352" spans="1:14" x14ac:dyDescent="0.3">
      <c r="A352" s="3">
        <v>43428</v>
      </c>
      <c r="B352" s="1" t="s">
        <v>11</v>
      </c>
      <c r="C352" s="1">
        <f>COUNTIF($B$2:$B352,$B352)+COUNTIF($E$2:$E352,$B352)</f>
        <v>23</v>
      </c>
      <c r="D352" s="1">
        <v>3</v>
      </c>
      <c r="E352" s="1" t="s">
        <v>6</v>
      </c>
      <c r="F352" s="1">
        <f>COUNTIF($B$2:$B352,$E352)+COUNTIF($E$2:$E352,$E352)</f>
        <v>24</v>
      </c>
      <c r="G352" s="1">
        <v>2</v>
      </c>
      <c r="H352" s="1" t="s">
        <v>38</v>
      </c>
      <c r="I352" s="4">
        <v>21302</v>
      </c>
      <c r="J352" s="2">
        <v>0.10902777777777778</v>
      </c>
      <c r="K352" s="5">
        <f t="shared" si="20"/>
        <v>1</v>
      </c>
      <c r="L352" s="5">
        <f t="shared" si="22"/>
        <v>2</v>
      </c>
      <c r="M352">
        <f t="shared" si="21"/>
        <v>0</v>
      </c>
      <c r="N352" s="5">
        <f t="shared" si="23"/>
        <v>0</v>
      </c>
    </row>
    <row r="353" spans="1:14" x14ac:dyDescent="0.3">
      <c r="A353" s="3">
        <v>43428</v>
      </c>
      <c r="B353" s="1" t="s">
        <v>15</v>
      </c>
      <c r="C353" s="1">
        <f>COUNTIF($B$2:$B353,$B353)+COUNTIF($E$2:$E353,$B353)</f>
        <v>23</v>
      </c>
      <c r="D353" s="1">
        <v>1</v>
      </c>
      <c r="E353" s="1" t="s">
        <v>14</v>
      </c>
      <c r="F353" s="1">
        <f>COUNTIF($B$2:$B353,$E353)+COUNTIF($E$2:$E353,$E353)</f>
        <v>22</v>
      </c>
      <c r="G353" s="1">
        <v>4</v>
      </c>
      <c r="H353" s="1" t="s">
        <v>38</v>
      </c>
      <c r="I353" s="4">
        <v>10015</v>
      </c>
      <c r="J353" s="2">
        <v>9.930555555555555E-2</v>
      </c>
      <c r="K353" s="5">
        <f t="shared" si="20"/>
        <v>0</v>
      </c>
      <c r="L353" s="5">
        <f t="shared" si="22"/>
        <v>0</v>
      </c>
      <c r="M353">
        <f t="shared" si="21"/>
        <v>1</v>
      </c>
      <c r="N353" s="5">
        <f t="shared" si="23"/>
        <v>2</v>
      </c>
    </row>
    <row r="354" spans="1:14" x14ac:dyDescent="0.3">
      <c r="A354" s="3">
        <v>43428</v>
      </c>
      <c r="B354" s="1" t="s">
        <v>12</v>
      </c>
      <c r="C354" s="1">
        <f>COUNTIF($B$2:$B354,$B354)+COUNTIF($E$2:$E354,$B354)</f>
        <v>23</v>
      </c>
      <c r="D354" s="1">
        <v>5</v>
      </c>
      <c r="E354" s="1" t="s">
        <v>23</v>
      </c>
      <c r="F354" s="1">
        <f>COUNTIF($B$2:$B354,$E354)+COUNTIF($E$2:$E354,$E354)</f>
        <v>24</v>
      </c>
      <c r="G354" s="1">
        <v>3</v>
      </c>
      <c r="H354" s="1" t="s">
        <v>38</v>
      </c>
      <c r="I354" s="4">
        <v>16884</v>
      </c>
      <c r="J354" s="2">
        <v>9.5138888888888884E-2</v>
      </c>
      <c r="K354" s="5">
        <f t="shared" si="20"/>
        <v>1</v>
      </c>
      <c r="L354" s="5">
        <f t="shared" si="22"/>
        <v>2</v>
      </c>
      <c r="M354">
        <f t="shared" si="21"/>
        <v>0</v>
      </c>
      <c r="N354" s="5">
        <f t="shared" si="23"/>
        <v>0</v>
      </c>
    </row>
    <row r="355" spans="1:14" x14ac:dyDescent="0.3">
      <c r="A355" s="3">
        <v>43428</v>
      </c>
      <c r="B355" s="1" t="s">
        <v>20</v>
      </c>
      <c r="C355" s="1">
        <f>COUNTIF($B$2:$B355,$B355)+COUNTIF($E$2:$E355,$B355)</f>
        <v>23</v>
      </c>
      <c r="D355" s="1">
        <v>2</v>
      </c>
      <c r="E355" s="1" t="s">
        <v>26</v>
      </c>
      <c r="F355" s="1">
        <f>COUNTIF($B$2:$B355,$E355)+COUNTIF($E$2:$E355,$E355)</f>
        <v>22</v>
      </c>
      <c r="G355" s="1">
        <v>4</v>
      </c>
      <c r="H355" s="1" t="s">
        <v>38</v>
      </c>
      <c r="I355" s="4">
        <v>18602</v>
      </c>
      <c r="J355" s="2">
        <v>0.10902777777777778</v>
      </c>
      <c r="K355" s="5">
        <f t="shared" si="20"/>
        <v>0</v>
      </c>
      <c r="L355" s="5">
        <f t="shared" si="22"/>
        <v>0</v>
      </c>
      <c r="M355">
        <f t="shared" si="21"/>
        <v>1</v>
      </c>
      <c r="N355" s="5">
        <f t="shared" si="23"/>
        <v>2</v>
      </c>
    </row>
    <row r="356" spans="1:14" x14ac:dyDescent="0.3">
      <c r="A356" s="3">
        <v>43428</v>
      </c>
      <c r="B356" s="1" t="s">
        <v>27</v>
      </c>
      <c r="C356" s="1">
        <f>COUNTIF($B$2:$B356,$B356)+COUNTIF($E$2:$E356,$B356)</f>
        <v>22</v>
      </c>
      <c r="D356" s="1">
        <v>8</v>
      </c>
      <c r="E356" s="1" t="s">
        <v>28</v>
      </c>
      <c r="F356" s="1">
        <f>COUNTIF($B$2:$B356,$E356)+COUNTIF($E$2:$E356,$E356)</f>
        <v>22</v>
      </c>
      <c r="G356" s="1">
        <v>4</v>
      </c>
      <c r="H356" s="1" t="s">
        <v>38</v>
      </c>
      <c r="I356" s="4">
        <v>17028</v>
      </c>
      <c r="J356" s="2">
        <v>0.1076388888888889</v>
      </c>
      <c r="K356" s="5">
        <f t="shared" si="20"/>
        <v>1</v>
      </c>
      <c r="L356" s="5">
        <f t="shared" si="22"/>
        <v>2</v>
      </c>
      <c r="M356">
        <f t="shared" si="21"/>
        <v>0</v>
      </c>
      <c r="N356" s="5">
        <f t="shared" si="23"/>
        <v>0</v>
      </c>
    </row>
    <row r="357" spans="1:14" x14ac:dyDescent="0.3">
      <c r="A357" s="3">
        <v>43428</v>
      </c>
      <c r="B357" s="1" t="s">
        <v>29</v>
      </c>
      <c r="C357" s="1">
        <f>COUNTIF($B$2:$B357,$B357)+COUNTIF($E$2:$E357,$B357)</f>
        <v>23</v>
      </c>
      <c r="D357" s="1">
        <v>0</v>
      </c>
      <c r="E357" s="1" t="s">
        <v>7</v>
      </c>
      <c r="F357" s="1">
        <f>COUNTIF($B$2:$B357,$E357)+COUNTIF($E$2:$E357,$E357)</f>
        <v>24</v>
      </c>
      <c r="G357" s="1">
        <v>6</v>
      </c>
      <c r="H357" s="1" t="s">
        <v>38</v>
      </c>
      <c r="I357" s="4">
        <v>19373</v>
      </c>
      <c r="J357" s="2">
        <v>0.10069444444444443</v>
      </c>
      <c r="K357" s="5">
        <f t="shared" si="20"/>
        <v>0</v>
      </c>
      <c r="L357" s="5">
        <f t="shared" si="22"/>
        <v>0</v>
      </c>
      <c r="M357">
        <f t="shared" si="21"/>
        <v>1</v>
      </c>
      <c r="N357" s="5">
        <f t="shared" si="23"/>
        <v>2</v>
      </c>
    </row>
    <row r="358" spans="1:14" x14ac:dyDescent="0.3">
      <c r="A358" s="3">
        <v>43428</v>
      </c>
      <c r="B358" s="1" t="s">
        <v>5</v>
      </c>
      <c r="C358" s="1">
        <f>COUNTIF($B$2:$B358,$B358)+COUNTIF($E$2:$E358,$B358)</f>
        <v>24</v>
      </c>
      <c r="D358" s="1">
        <v>0</v>
      </c>
      <c r="E358" s="1" t="s">
        <v>30</v>
      </c>
      <c r="F358" s="1">
        <f>COUNTIF($B$2:$B358,$E358)+COUNTIF($E$2:$E358,$E358)</f>
        <v>25</v>
      </c>
      <c r="G358" s="1">
        <v>6</v>
      </c>
      <c r="H358" s="1" t="s">
        <v>38</v>
      </c>
      <c r="I358" s="4">
        <v>18252</v>
      </c>
      <c r="J358" s="2">
        <v>0.10694444444444444</v>
      </c>
      <c r="K358" s="5">
        <f t="shared" si="20"/>
        <v>0</v>
      </c>
      <c r="L358" s="5">
        <f t="shared" si="22"/>
        <v>0</v>
      </c>
      <c r="M358">
        <f t="shared" si="21"/>
        <v>1</v>
      </c>
      <c r="N358" s="5">
        <f t="shared" si="23"/>
        <v>2</v>
      </c>
    </row>
    <row r="359" spans="1:14" x14ac:dyDescent="0.3">
      <c r="A359" s="3">
        <v>43429</v>
      </c>
      <c r="B359" s="1" t="s">
        <v>9</v>
      </c>
      <c r="C359" s="1">
        <f>COUNTIF($B$2:$B359,$B359)+COUNTIF($E$2:$E359,$B359)</f>
        <v>24</v>
      </c>
      <c r="D359" s="1">
        <v>6</v>
      </c>
      <c r="E359" s="1" t="s">
        <v>18</v>
      </c>
      <c r="F359" s="1">
        <f>COUNTIF($B$2:$B359,$E359)+COUNTIF($E$2:$E359,$E359)</f>
        <v>22</v>
      </c>
      <c r="G359" s="1">
        <v>1</v>
      </c>
      <c r="H359" s="1" t="s">
        <v>38</v>
      </c>
      <c r="I359" s="4">
        <v>12821</v>
      </c>
      <c r="J359" s="2">
        <v>0.10347222222222223</v>
      </c>
      <c r="K359" s="5">
        <f t="shared" si="20"/>
        <v>1</v>
      </c>
      <c r="L359" s="5">
        <f t="shared" si="22"/>
        <v>2</v>
      </c>
      <c r="M359">
        <f t="shared" si="21"/>
        <v>0</v>
      </c>
      <c r="N359" s="5">
        <f t="shared" si="23"/>
        <v>0</v>
      </c>
    </row>
    <row r="360" spans="1:14" x14ac:dyDescent="0.3">
      <c r="A360" s="3">
        <v>43429</v>
      </c>
      <c r="B360" s="1" t="s">
        <v>33</v>
      </c>
      <c r="C360" s="1">
        <f>COUNTIF($B$2:$B360,$B360)+COUNTIF($E$2:$E360,$B360)</f>
        <v>23</v>
      </c>
      <c r="D360" s="1">
        <v>2</v>
      </c>
      <c r="E360" s="1" t="s">
        <v>31</v>
      </c>
      <c r="F360" s="1">
        <f>COUNTIF($B$2:$B360,$E360)+COUNTIF($E$2:$E360,$E360)</f>
        <v>23</v>
      </c>
      <c r="G360" s="1">
        <v>5</v>
      </c>
      <c r="H360" s="1" t="s">
        <v>38</v>
      </c>
      <c r="I360" s="4">
        <v>17581</v>
      </c>
      <c r="J360" s="2">
        <v>0.11041666666666666</v>
      </c>
      <c r="K360" s="5">
        <f t="shared" si="20"/>
        <v>0</v>
      </c>
      <c r="L360" s="5">
        <f t="shared" si="22"/>
        <v>0</v>
      </c>
      <c r="M360">
        <f t="shared" si="21"/>
        <v>1</v>
      </c>
      <c r="N360" s="5">
        <f t="shared" si="23"/>
        <v>2</v>
      </c>
    </row>
    <row r="361" spans="1:14" x14ac:dyDescent="0.3">
      <c r="A361" s="3">
        <v>43429</v>
      </c>
      <c r="B361" s="1" t="s">
        <v>4</v>
      </c>
      <c r="C361" s="1">
        <f>COUNTIF($B$2:$B361,$B361)+COUNTIF($E$2:$E361,$B361)</f>
        <v>25</v>
      </c>
      <c r="D361" s="1">
        <v>2</v>
      </c>
      <c r="E361" s="1" t="s">
        <v>22</v>
      </c>
      <c r="F361" s="1">
        <f>COUNTIF($B$2:$B361,$E361)+COUNTIF($E$2:$E361,$E361)</f>
        <v>24</v>
      </c>
      <c r="G361" s="1">
        <v>5</v>
      </c>
      <c r="H361" s="1" t="s">
        <v>38</v>
      </c>
      <c r="I361" s="4">
        <v>17167</v>
      </c>
      <c r="J361" s="2">
        <v>0.11319444444444444</v>
      </c>
      <c r="K361" s="5">
        <f t="shared" si="20"/>
        <v>0</v>
      </c>
      <c r="L361" s="5">
        <f t="shared" si="22"/>
        <v>0</v>
      </c>
      <c r="M361">
        <f t="shared" si="21"/>
        <v>1</v>
      </c>
      <c r="N361" s="5">
        <f t="shared" si="23"/>
        <v>2</v>
      </c>
    </row>
    <row r="362" spans="1:14" x14ac:dyDescent="0.3">
      <c r="A362" s="3">
        <v>43429</v>
      </c>
      <c r="B362" s="1" t="s">
        <v>34</v>
      </c>
      <c r="C362" s="1">
        <f>COUNTIF($B$2:$B362,$B362)+COUNTIF($E$2:$E362,$B362)</f>
        <v>22</v>
      </c>
      <c r="D362" s="1">
        <v>2</v>
      </c>
      <c r="E362" s="1" t="s">
        <v>36</v>
      </c>
      <c r="F362" s="1">
        <f>COUNTIF($B$2:$B362,$E362)+COUNTIF($E$2:$E362,$E362)</f>
        <v>24</v>
      </c>
      <c r="G362" s="1">
        <v>5</v>
      </c>
      <c r="H362" s="1" t="s">
        <v>38</v>
      </c>
      <c r="I362" s="4">
        <v>19092</v>
      </c>
      <c r="J362" s="2">
        <v>0.10625</v>
      </c>
      <c r="K362" s="5">
        <f t="shared" si="20"/>
        <v>0</v>
      </c>
      <c r="L362" s="5">
        <f t="shared" si="22"/>
        <v>0</v>
      </c>
      <c r="M362">
        <f t="shared" si="21"/>
        <v>1</v>
      </c>
      <c r="N362" s="5">
        <f t="shared" si="23"/>
        <v>2</v>
      </c>
    </row>
    <row r="363" spans="1:14" x14ac:dyDescent="0.3">
      <c r="A363" s="3">
        <v>43430</v>
      </c>
      <c r="B363" s="1" t="s">
        <v>20</v>
      </c>
      <c r="C363" s="1">
        <f>COUNTIF($B$2:$B363,$B363)+COUNTIF($E$2:$E363,$B363)</f>
        <v>24</v>
      </c>
      <c r="D363" s="1">
        <v>7</v>
      </c>
      <c r="E363" s="1" t="s">
        <v>21</v>
      </c>
      <c r="F363" s="1">
        <f>COUNTIF($B$2:$B363,$E363)+COUNTIF($E$2:$E363,$E363)</f>
        <v>24</v>
      </c>
      <c r="G363" s="1">
        <v>5</v>
      </c>
      <c r="H363" s="1" t="s">
        <v>38</v>
      </c>
      <c r="I363" s="4">
        <v>17510</v>
      </c>
      <c r="J363" s="2">
        <v>0.10486111111111111</v>
      </c>
      <c r="K363" s="5">
        <f t="shared" si="20"/>
        <v>1</v>
      </c>
      <c r="L363" s="5">
        <f t="shared" si="22"/>
        <v>2</v>
      </c>
      <c r="M363">
        <f t="shared" si="21"/>
        <v>0</v>
      </c>
      <c r="N363" s="5">
        <f t="shared" si="23"/>
        <v>0</v>
      </c>
    </row>
    <row r="364" spans="1:14" x14ac:dyDescent="0.3">
      <c r="A364" s="3">
        <v>43430</v>
      </c>
      <c r="B364" s="1" t="s">
        <v>34</v>
      </c>
      <c r="C364" s="1">
        <f>COUNTIF($B$2:$B364,$B364)+COUNTIF($E$2:$E364,$B364)</f>
        <v>23</v>
      </c>
      <c r="D364" s="1">
        <v>3</v>
      </c>
      <c r="E364" s="1" t="s">
        <v>35</v>
      </c>
      <c r="F364" s="1">
        <f>COUNTIF($B$2:$B364,$E364)+COUNTIF($E$2:$E364,$E364)</f>
        <v>22</v>
      </c>
      <c r="G364" s="1">
        <v>4</v>
      </c>
      <c r="H364" s="1" t="s">
        <v>8</v>
      </c>
      <c r="I364" s="4">
        <v>9456</v>
      </c>
      <c r="J364" s="2">
        <v>0.11319444444444444</v>
      </c>
      <c r="K364" s="5">
        <f t="shared" si="20"/>
        <v>0</v>
      </c>
      <c r="L364" s="5">
        <f t="shared" si="22"/>
        <v>1</v>
      </c>
      <c r="M364">
        <f t="shared" si="21"/>
        <v>1</v>
      </c>
      <c r="N364" s="5">
        <f t="shared" si="23"/>
        <v>2</v>
      </c>
    </row>
    <row r="365" spans="1:14" x14ac:dyDescent="0.3">
      <c r="A365" s="3">
        <v>43430</v>
      </c>
      <c r="B365" s="1" t="s">
        <v>12</v>
      </c>
      <c r="C365" s="1">
        <f>COUNTIF($B$2:$B365,$B365)+COUNTIF($E$2:$E365,$B365)</f>
        <v>24</v>
      </c>
      <c r="D365" s="1">
        <v>4</v>
      </c>
      <c r="E365" s="1" t="s">
        <v>14</v>
      </c>
      <c r="F365" s="1">
        <f>COUNTIF($B$2:$B365,$E365)+COUNTIF($E$2:$E365,$E365)</f>
        <v>23</v>
      </c>
      <c r="G365" s="1">
        <v>1</v>
      </c>
      <c r="H365" s="1" t="s">
        <v>38</v>
      </c>
      <c r="I365" s="4">
        <v>9072</v>
      </c>
      <c r="J365" s="2">
        <v>9.7222222222222224E-2</v>
      </c>
      <c r="K365" s="5">
        <f t="shared" si="20"/>
        <v>1</v>
      </c>
      <c r="L365" s="5">
        <f t="shared" si="22"/>
        <v>2</v>
      </c>
      <c r="M365">
        <f t="shared" si="21"/>
        <v>0</v>
      </c>
      <c r="N365" s="5">
        <f t="shared" si="23"/>
        <v>0</v>
      </c>
    </row>
    <row r="366" spans="1:14" x14ac:dyDescent="0.3">
      <c r="A366" s="3">
        <v>43430</v>
      </c>
      <c r="B366" s="1" t="s">
        <v>25</v>
      </c>
      <c r="C366" s="1">
        <f>COUNTIF($B$2:$B366,$B366)+COUNTIF($E$2:$E366,$B366)</f>
        <v>24</v>
      </c>
      <c r="D366" s="1">
        <v>2</v>
      </c>
      <c r="E366" s="1" t="s">
        <v>23</v>
      </c>
      <c r="F366" s="1">
        <f>COUNTIF($B$2:$B366,$E366)+COUNTIF($E$2:$E366,$E366)</f>
        <v>25</v>
      </c>
      <c r="G366" s="1">
        <v>4</v>
      </c>
      <c r="H366" s="1" t="s">
        <v>38</v>
      </c>
      <c r="I366" s="4">
        <v>16709</v>
      </c>
      <c r="J366" s="2">
        <v>0.10902777777777778</v>
      </c>
      <c r="K366" s="5">
        <f t="shared" si="20"/>
        <v>0</v>
      </c>
      <c r="L366" s="5">
        <f t="shared" si="22"/>
        <v>0</v>
      </c>
      <c r="M366">
        <f t="shared" si="21"/>
        <v>1</v>
      </c>
      <c r="N366" s="5">
        <f t="shared" si="23"/>
        <v>2</v>
      </c>
    </row>
    <row r="367" spans="1:14" x14ac:dyDescent="0.3">
      <c r="A367" s="3">
        <v>43430</v>
      </c>
      <c r="B367" s="1" t="s">
        <v>11</v>
      </c>
      <c r="C367" s="1">
        <f>COUNTIF($B$2:$B367,$B367)+COUNTIF($E$2:$E367,$B367)</f>
        <v>24</v>
      </c>
      <c r="D367" s="1">
        <v>2</v>
      </c>
      <c r="E367" s="1" t="s">
        <v>7</v>
      </c>
      <c r="F367" s="1">
        <f>COUNTIF($B$2:$B367,$E367)+COUNTIF($E$2:$E367,$E367)</f>
        <v>25</v>
      </c>
      <c r="G367" s="1">
        <v>4</v>
      </c>
      <c r="H367" s="1" t="s">
        <v>38</v>
      </c>
      <c r="I367" s="4">
        <v>19286</v>
      </c>
      <c r="J367" s="2">
        <v>0.10208333333333335</v>
      </c>
      <c r="K367" s="5">
        <f t="shared" si="20"/>
        <v>0</v>
      </c>
      <c r="L367" s="5">
        <f t="shared" si="22"/>
        <v>0</v>
      </c>
      <c r="M367">
        <f t="shared" si="21"/>
        <v>1</v>
      </c>
      <c r="N367" s="5">
        <f t="shared" si="23"/>
        <v>2</v>
      </c>
    </row>
    <row r="368" spans="1:14" x14ac:dyDescent="0.3">
      <c r="A368" s="3">
        <v>43431</v>
      </c>
      <c r="B368" s="1" t="s">
        <v>5</v>
      </c>
      <c r="C368" s="1">
        <f>COUNTIF($B$2:$B368,$B368)+COUNTIF($E$2:$E368,$B368)</f>
        <v>25</v>
      </c>
      <c r="D368" s="1">
        <v>2</v>
      </c>
      <c r="E368" s="1" t="s">
        <v>13</v>
      </c>
      <c r="F368" s="1">
        <f>COUNTIF($B$2:$B368,$E368)+COUNTIF($E$2:$E368,$E368)</f>
        <v>25</v>
      </c>
      <c r="G368" s="1">
        <v>3</v>
      </c>
      <c r="H368" s="1" t="s">
        <v>8</v>
      </c>
      <c r="I368" s="4">
        <v>19070</v>
      </c>
      <c r="J368" s="2">
        <v>0.11041666666666666</v>
      </c>
      <c r="K368" s="5">
        <f t="shared" si="20"/>
        <v>0</v>
      </c>
      <c r="L368" s="5">
        <f t="shared" si="22"/>
        <v>1</v>
      </c>
      <c r="M368">
        <f t="shared" si="21"/>
        <v>1</v>
      </c>
      <c r="N368" s="5">
        <f t="shared" si="23"/>
        <v>2</v>
      </c>
    </row>
    <row r="369" spans="1:14" x14ac:dyDescent="0.3">
      <c r="A369" s="3">
        <v>43431</v>
      </c>
      <c r="B369" s="1" t="s">
        <v>30</v>
      </c>
      <c r="C369" s="1">
        <f>COUNTIF($B$2:$B369,$B369)+COUNTIF($E$2:$E369,$B369)</f>
        <v>26</v>
      </c>
      <c r="D369" s="1">
        <v>8</v>
      </c>
      <c r="E369" s="1" t="s">
        <v>24</v>
      </c>
      <c r="F369" s="1">
        <f>COUNTIF($B$2:$B369,$E369)+COUNTIF($E$2:$E369,$E369)</f>
        <v>25</v>
      </c>
      <c r="G369" s="1">
        <v>3</v>
      </c>
      <c r="H369" s="1" t="s">
        <v>38</v>
      </c>
      <c r="I369" s="4">
        <v>21460</v>
      </c>
      <c r="J369" s="2">
        <v>0.1013888888888889</v>
      </c>
      <c r="K369" s="5">
        <f t="shared" si="20"/>
        <v>1</v>
      </c>
      <c r="L369" s="5">
        <f t="shared" si="22"/>
        <v>2</v>
      </c>
      <c r="M369">
        <f t="shared" si="21"/>
        <v>0</v>
      </c>
      <c r="N369" s="5">
        <f t="shared" si="23"/>
        <v>0</v>
      </c>
    </row>
    <row r="370" spans="1:14" x14ac:dyDescent="0.3">
      <c r="A370" s="3">
        <v>43431</v>
      </c>
      <c r="B370" s="1" t="s">
        <v>19</v>
      </c>
      <c r="C370" s="1">
        <f>COUNTIF($B$2:$B370,$B370)+COUNTIF($E$2:$E370,$B370)</f>
        <v>25</v>
      </c>
      <c r="D370" s="1">
        <v>0</v>
      </c>
      <c r="E370" s="1" t="s">
        <v>33</v>
      </c>
      <c r="F370" s="1">
        <f>COUNTIF($B$2:$B370,$E370)+COUNTIF($E$2:$E370,$E370)</f>
        <v>24</v>
      </c>
      <c r="G370" s="1">
        <v>1</v>
      </c>
      <c r="H370" s="1" t="s">
        <v>8</v>
      </c>
      <c r="I370" s="4">
        <v>18347</v>
      </c>
      <c r="J370" s="2">
        <v>0.10555555555555556</v>
      </c>
      <c r="K370" s="5">
        <f t="shared" si="20"/>
        <v>0</v>
      </c>
      <c r="L370" s="5">
        <f t="shared" si="22"/>
        <v>1</v>
      </c>
      <c r="M370">
        <f t="shared" si="21"/>
        <v>1</v>
      </c>
      <c r="N370" s="5">
        <f t="shared" si="23"/>
        <v>2</v>
      </c>
    </row>
    <row r="371" spans="1:14" x14ac:dyDescent="0.3">
      <c r="A371" s="3">
        <v>43431</v>
      </c>
      <c r="B371" s="1" t="s">
        <v>18</v>
      </c>
      <c r="C371" s="1">
        <f>COUNTIF($B$2:$B371,$B371)+COUNTIF($E$2:$E371,$B371)</f>
        <v>23</v>
      </c>
      <c r="D371" s="1">
        <v>4</v>
      </c>
      <c r="E371" s="1" t="s">
        <v>16</v>
      </c>
      <c r="F371" s="1">
        <f>COUNTIF($B$2:$B371,$E371)+COUNTIF($E$2:$E371,$E371)</f>
        <v>24</v>
      </c>
      <c r="G371" s="1">
        <v>3</v>
      </c>
      <c r="H371" s="1" t="s">
        <v>38</v>
      </c>
      <c r="I371" s="4">
        <v>18706</v>
      </c>
      <c r="J371" s="2">
        <v>0.10208333333333335</v>
      </c>
      <c r="K371" s="5">
        <f t="shared" si="20"/>
        <v>1</v>
      </c>
      <c r="L371" s="5">
        <f t="shared" si="22"/>
        <v>2</v>
      </c>
      <c r="M371">
        <f t="shared" si="21"/>
        <v>0</v>
      </c>
      <c r="N371" s="5">
        <f t="shared" si="23"/>
        <v>0</v>
      </c>
    </row>
    <row r="372" spans="1:14" x14ac:dyDescent="0.3">
      <c r="A372" s="3">
        <v>43431</v>
      </c>
      <c r="B372" s="1" t="s">
        <v>15</v>
      </c>
      <c r="C372" s="1">
        <f>COUNTIF($B$2:$B372,$B372)+COUNTIF($E$2:$E372,$B372)</f>
        <v>24</v>
      </c>
      <c r="D372" s="1">
        <v>2</v>
      </c>
      <c r="E372" s="1" t="s">
        <v>6</v>
      </c>
      <c r="F372" s="1">
        <f>COUNTIF($B$2:$B372,$E372)+COUNTIF($E$2:$E372,$E372)</f>
        <v>25</v>
      </c>
      <c r="G372" s="1">
        <v>1</v>
      </c>
      <c r="H372" s="1" t="s">
        <v>38</v>
      </c>
      <c r="I372" s="4">
        <v>20835</v>
      </c>
      <c r="J372" s="2">
        <v>0.10208333333333335</v>
      </c>
      <c r="K372" s="5">
        <f t="shared" si="20"/>
        <v>1</v>
      </c>
      <c r="L372" s="5">
        <f t="shared" si="22"/>
        <v>2</v>
      </c>
      <c r="M372">
        <f t="shared" si="21"/>
        <v>0</v>
      </c>
      <c r="N372" s="5">
        <f t="shared" si="23"/>
        <v>0</v>
      </c>
    </row>
    <row r="373" spans="1:14" x14ac:dyDescent="0.3">
      <c r="A373" s="3">
        <v>43431</v>
      </c>
      <c r="B373" s="1" t="s">
        <v>17</v>
      </c>
      <c r="C373" s="1">
        <f>COUNTIF($B$2:$B373,$B373)+COUNTIF($E$2:$E373,$B373)</f>
        <v>24</v>
      </c>
      <c r="D373" s="1">
        <v>3</v>
      </c>
      <c r="E373" s="1" t="s">
        <v>22</v>
      </c>
      <c r="F373" s="1">
        <f>COUNTIF($B$2:$B373,$E373)+COUNTIF($E$2:$E373,$E373)</f>
        <v>25</v>
      </c>
      <c r="G373" s="1">
        <v>2</v>
      </c>
      <c r="H373" s="1" t="s">
        <v>38</v>
      </c>
      <c r="I373" s="4">
        <v>17163</v>
      </c>
      <c r="J373" s="2">
        <v>0.10347222222222223</v>
      </c>
      <c r="K373" s="5">
        <f t="shared" si="20"/>
        <v>1</v>
      </c>
      <c r="L373" s="5">
        <f t="shared" si="22"/>
        <v>2</v>
      </c>
      <c r="M373">
        <f t="shared" si="21"/>
        <v>0</v>
      </c>
      <c r="N373" s="5">
        <f t="shared" si="23"/>
        <v>0</v>
      </c>
    </row>
    <row r="374" spans="1:14" x14ac:dyDescent="0.3">
      <c r="A374" s="3">
        <v>43431</v>
      </c>
      <c r="B374" s="1" t="s">
        <v>25</v>
      </c>
      <c r="C374" s="1">
        <f>COUNTIF($B$2:$B374,$B374)+COUNTIF($E$2:$E374,$B374)</f>
        <v>25</v>
      </c>
      <c r="D374" s="1">
        <v>4</v>
      </c>
      <c r="E374" s="1" t="s">
        <v>29</v>
      </c>
      <c r="F374" s="1">
        <f>COUNTIF($B$2:$B374,$E374)+COUNTIF($E$2:$E374,$E374)</f>
        <v>24</v>
      </c>
      <c r="G374" s="1">
        <v>3</v>
      </c>
      <c r="H374" s="1" t="s">
        <v>38</v>
      </c>
      <c r="I374" s="4">
        <v>19083</v>
      </c>
      <c r="J374" s="2">
        <v>0.10277777777777779</v>
      </c>
      <c r="K374" s="5">
        <f t="shared" si="20"/>
        <v>1</v>
      </c>
      <c r="L374" s="5">
        <f t="shared" si="22"/>
        <v>2</v>
      </c>
      <c r="M374">
        <f t="shared" si="21"/>
        <v>0</v>
      </c>
      <c r="N374" s="5">
        <f t="shared" si="23"/>
        <v>0</v>
      </c>
    </row>
    <row r="375" spans="1:14" x14ac:dyDescent="0.3">
      <c r="A375" s="3">
        <v>43431</v>
      </c>
      <c r="B375" s="1" t="s">
        <v>4</v>
      </c>
      <c r="C375" s="1">
        <f>COUNTIF($B$2:$B375,$B375)+COUNTIF($E$2:$E375,$B375)</f>
        <v>26</v>
      </c>
      <c r="D375" s="1">
        <v>3</v>
      </c>
      <c r="E375" s="1" t="s">
        <v>36</v>
      </c>
      <c r="F375" s="1">
        <f>COUNTIF($B$2:$B375,$E375)+COUNTIF($E$2:$E375,$E375)</f>
        <v>25</v>
      </c>
      <c r="G375" s="1">
        <v>1</v>
      </c>
      <c r="H375" s="1" t="s">
        <v>38</v>
      </c>
      <c r="I375" s="4">
        <v>19092</v>
      </c>
      <c r="J375" s="2">
        <v>0.10069444444444443</v>
      </c>
      <c r="K375" s="5">
        <f t="shared" si="20"/>
        <v>1</v>
      </c>
      <c r="L375" s="5">
        <f t="shared" si="22"/>
        <v>2</v>
      </c>
      <c r="M375">
        <f t="shared" si="21"/>
        <v>0</v>
      </c>
      <c r="N375" s="5">
        <f t="shared" si="23"/>
        <v>0</v>
      </c>
    </row>
    <row r="376" spans="1:14" x14ac:dyDescent="0.3">
      <c r="A376" s="3">
        <v>43431</v>
      </c>
      <c r="B376" s="1" t="s">
        <v>31</v>
      </c>
      <c r="C376" s="1">
        <f>COUNTIF($B$2:$B376,$B376)+COUNTIF($E$2:$E376,$B376)</f>
        <v>24</v>
      </c>
      <c r="D376" s="1">
        <v>2</v>
      </c>
      <c r="E376" s="1" t="s">
        <v>10</v>
      </c>
      <c r="F376" s="1">
        <f>COUNTIF($B$2:$B376,$E376)+COUNTIF($E$2:$E376,$E376)</f>
        <v>27</v>
      </c>
      <c r="G376" s="1">
        <v>1</v>
      </c>
      <c r="H376" s="1" t="s">
        <v>8</v>
      </c>
      <c r="I376" s="4">
        <v>17790</v>
      </c>
      <c r="J376" s="2">
        <v>0.1013888888888889</v>
      </c>
      <c r="K376" s="5">
        <f t="shared" si="20"/>
        <v>1</v>
      </c>
      <c r="L376" s="5">
        <f t="shared" si="22"/>
        <v>2</v>
      </c>
      <c r="M376">
        <f t="shared" si="21"/>
        <v>0</v>
      </c>
      <c r="N376" s="5">
        <f t="shared" si="23"/>
        <v>1</v>
      </c>
    </row>
    <row r="377" spans="1:14" x14ac:dyDescent="0.3">
      <c r="A377" s="3">
        <v>43431</v>
      </c>
      <c r="B377" s="1" t="s">
        <v>26</v>
      </c>
      <c r="C377" s="1">
        <f>COUNTIF($B$2:$B377,$B377)+COUNTIF($E$2:$E377,$B377)</f>
        <v>23</v>
      </c>
      <c r="D377" s="1">
        <v>4</v>
      </c>
      <c r="E377" s="1" t="s">
        <v>27</v>
      </c>
      <c r="F377" s="1">
        <f>COUNTIF($B$2:$B377,$E377)+COUNTIF($E$2:$E377,$E377)</f>
        <v>23</v>
      </c>
      <c r="G377" s="1">
        <v>3</v>
      </c>
      <c r="H377" s="1" t="s">
        <v>38</v>
      </c>
      <c r="I377" s="4">
        <v>15321</v>
      </c>
      <c r="J377" s="2">
        <v>9.930555555555555E-2</v>
      </c>
      <c r="K377" s="5">
        <f t="shared" si="20"/>
        <v>1</v>
      </c>
      <c r="L377" s="5">
        <f t="shared" si="22"/>
        <v>2</v>
      </c>
      <c r="M377">
        <f t="shared" si="21"/>
        <v>0</v>
      </c>
      <c r="N377" s="5">
        <f t="shared" si="23"/>
        <v>0</v>
      </c>
    </row>
    <row r="378" spans="1:14" x14ac:dyDescent="0.3">
      <c r="A378" s="3">
        <v>43432</v>
      </c>
      <c r="B378" s="1" t="s">
        <v>19</v>
      </c>
      <c r="C378" s="1">
        <f>COUNTIF($B$2:$B378,$B378)+COUNTIF($E$2:$E378,$B378)</f>
        <v>26</v>
      </c>
      <c r="D378" s="1">
        <v>4</v>
      </c>
      <c r="E378" s="1" t="s">
        <v>9</v>
      </c>
      <c r="F378" s="1">
        <f>COUNTIF($B$2:$B378,$E378)+COUNTIF($E$2:$E378,$E378)</f>
        <v>25</v>
      </c>
      <c r="G378" s="1">
        <v>3</v>
      </c>
      <c r="H378" s="1" t="s">
        <v>8</v>
      </c>
      <c r="I378" s="4">
        <v>17676</v>
      </c>
      <c r="J378" s="2">
        <v>0.10555555555555556</v>
      </c>
      <c r="K378" s="5">
        <f t="shared" si="20"/>
        <v>1</v>
      </c>
      <c r="L378" s="5">
        <f t="shared" si="22"/>
        <v>2</v>
      </c>
      <c r="M378">
        <f t="shared" si="21"/>
        <v>0</v>
      </c>
      <c r="N378" s="5">
        <f t="shared" si="23"/>
        <v>1</v>
      </c>
    </row>
    <row r="379" spans="1:14" x14ac:dyDescent="0.3">
      <c r="A379" s="3">
        <v>43432</v>
      </c>
      <c r="B379" s="1" t="s">
        <v>26</v>
      </c>
      <c r="C379" s="1">
        <f>COUNTIF($B$2:$B379,$B379)+COUNTIF($E$2:$E379,$B379)</f>
        <v>24</v>
      </c>
      <c r="D379" s="1">
        <v>3</v>
      </c>
      <c r="E379" s="1" t="s">
        <v>17</v>
      </c>
      <c r="F379" s="1">
        <f>COUNTIF($B$2:$B379,$E379)+COUNTIF($E$2:$E379,$E379)</f>
        <v>25</v>
      </c>
      <c r="G379" s="1">
        <v>6</v>
      </c>
      <c r="H379" s="1" t="s">
        <v>38</v>
      </c>
      <c r="I379" s="4">
        <v>17348</v>
      </c>
      <c r="J379" s="2">
        <v>0.10486111111111111</v>
      </c>
      <c r="K379" s="5">
        <f t="shared" si="20"/>
        <v>0</v>
      </c>
      <c r="L379" s="5">
        <f t="shared" si="22"/>
        <v>0</v>
      </c>
      <c r="M379">
        <f t="shared" si="21"/>
        <v>1</v>
      </c>
      <c r="N379" s="5">
        <f t="shared" si="23"/>
        <v>2</v>
      </c>
    </row>
    <row r="380" spans="1:14" x14ac:dyDescent="0.3">
      <c r="A380" s="3">
        <v>43432</v>
      </c>
      <c r="B380" s="1" t="s">
        <v>28</v>
      </c>
      <c r="C380" s="1">
        <f>COUNTIF($B$2:$B380,$B380)+COUNTIF($E$2:$E380,$B380)</f>
        <v>23</v>
      </c>
      <c r="D380" s="1">
        <v>3</v>
      </c>
      <c r="E380" s="1" t="s">
        <v>21</v>
      </c>
      <c r="F380" s="1">
        <f>COUNTIF($B$2:$B380,$E380)+COUNTIF($E$2:$E380,$E380)</f>
        <v>25</v>
      </c>
      <c r="G380" s="1">
        <v>4</v>
      </c>
      <c r="H380" s="1" t="s">
        <v>38</v>
      </c>
      <c r="I380" s="4">
        <v>18165</v>
      </c>
      <c r="J380" s="2">
        <v>0.10833333333333334</v>
      </c>
      <c r="K380" s="5">
        <f t="shared" si="20"/>
        <v>0</v>
      </c>
      <c r="L380" s="5">
        <f t="shared" si="22"/>
        <v>0</v>
      </c>
      <c r="M380">
        <f t="shared" si="21"/>
        <v>1</v>
      </c>
      <c r="N380" s="5">
        <f t="shared" si="23"/>
        <v>2</v>
      </c>
    </row>
    <row r="381" spans="1:14" x14ac:dyDescent="0.3">
      <c r="A381" s="3">
        <v>43432</v>
      </c>
      <c r="B381" s="1" t="s">
        <v>4</v>
      </c>
      <c r="C381" s="1">
        <f>COUNTIF($B$2:$B381,$B381)+COUNTIF($E$2:$E381,$B381)</f>
        <v>27</v>
      </c>
      <c r="D381" s="1">
        <v>3</v>
      </c>
      <c r="E381" s="1" t="s">
        <v>35</v>
      </c>
      <c r="F381" s="1">
        <f>COUNTIF($B$2:$B381,$E381)+COUNTIF($E$2:$E381,$E381)</f>
        <v>23</v>
      </c>
      <c r="G381" s="1">
        <v>2</v>
      </c>
      <c r="H381" s="1" t="s">
        <v>38</v>
      </c>
      <c r="I381" s="4">
        <v>9078</v>
      </c>
      <c r="J381" s="2">
        <v>0.10486111111111111</v>
      </c>
      <c r="K381" s="5">
        <f t="shared" si="20"/>
        <v>1</v>
      </c>
      <c r="L381" s="5">
        <f t="shared" si="22"/>
        <v>2</v>
      </c>
      <c r="M381">
        <f t="shared" si="21"/>
        <v>0</v>
      </c>
      <c r="N381" s="5">
        <f t="shared" si="23"/>
        <v>0</v>
      </c>
    </row>
    <row r="382" spans="1:14" x14ac:dyDescent="0.3">
      <c r="A382" s="3">
        <v>43432</v>
      </c>
      <c r="B382" s="1" t="s">
        <v>5</v>
      </c>
      <c r="C382" s="1">
        <f>COUNTIF($B$2:$B382,$B382)+COUNTIF($E$2:$E382,$B382)</f>
        <v>26</v>
      </c>
      <c r="D382" s="1">
        <v>3</v>
      </c>
      <c r="E382" s="1" t="s">
        <v>7</v>
      </c>
      <c r="F382" s="1">
        <f>COUNTIF($B$2:$B382,$E382)+COUNTIF($E$2:$E382,$E382)</f>
        <v>26</v>
      </c>
      <c r="G382" s="1">
        <v>5</v>
      </c>
      <c r="H382" s="1" t="s">
        <v>38</v>
      </c>
      <c r="I382" s="4">
        <v>19362</v>
      </c>
      <c r="J382" s="2">
        <v>0.10833333333333334</v>
      </c>
      <c r="K382" s="5">
        <f t="shared" si="20"/>
        <v>0</v>
      </c>
      <c r="L382" s="5">
        <f t="shared" si="22"/>
        <v>0</v>
      </c>
      <c r="M382">
        <f t="shared" si="21"/>
        <v>1</v>
      </c>
      <c r="N382" s="5">
        <f t="shared" si="23"/>
        <v>2</v>
      </c>
    </row>
    <row r="383" spans="1:14" x14ac:dyDescent="0.3">
      <c r="A383" s="3">
        <v>43433</v>
      </c>
      <c r="B383" s="1" t="s">
        <v>14</v>
      </c>
      <c r="C383" s="1">
        <f>COUNTIF($B$2:$B383,$B383)+COUNTIF($E$2:$E383,$B383)</f>
        <v>24</v>
      </c>
      <c r="D383" s="1">
        <v>1</v>
      </c>
      <c r="E383" s="1" t="s">
        <v>11</v>
      </c>
      <c r="F383" s="1">
        <f>COUNTIF($B$2:$B383,$E383)+COUNTIF($E$2:$E383,$E383)</f>
        <v>25</v>
      </c>
      <c r="G383" s="1">
        <v>2</v>
      </c>
      <c r="H383" s="1" t="s">
        <v>32</v>
      </c>
      <c r="I383" s="4">
        <v>17565</v>
      </c>
      <c r="J383" s="2">
        <v>0.1125</v>
      </c>
      <c r="K383" s="5">
        <f t="shared" si="20"/>
        <v>0</v>
      </c>
      <c r="L383" s="5">
        <f t="shared" si="22"/>
        <v>1</v>
      </c>
      <c r="M383">
        <f t="shared" si="21"/>
        <v>1</v>
      </c>
      <c r="N383" s="5">
        <f t="shared" si="23"/>
        <v>2</v>
      </c>
    </row>
    <row r="384" spans="1:14" x14ac:dyDescent="0.3">
      <c r="A384" s="3">
        <v>43433</v>
      </c>
      <c r="B384" s="1" t="s">
        <v>16</v>
      </c>
      <c r="C384" s="1">
        <f>COUNTIF($B$2:$B384,$B384)+COUNTIF($E$2:$E384,$B384)</f>
        <v>25</v>
      </c>
      <c r="D384" s="1">
        <v>2</v>
      </c>
      <c r="E384" s="1" t="s">
        <v>20</v>
      </c>
      <c r="F384" s="1">
        <f>COUNTIF($B$2:$B384,$E384)+COUNTIF($E$2:$E384,$E384)</f>
        <v>25</v>
      </c>
      <c r="G384" s="1">
        <v>4</v>
      </c>
      <c r="H384" s="1" t="s">
        <v>38</v>
      </c>
      <c r="I384" s="4">
        <v>15210</v>
      </c>
      <c r="J384" s="2">
        <v>0.10277777777777779</v>
      </c>
      <c r="K384" s="5">
        <f t="shared" si="20"/>
        <v>0</v>
      </c>
      <c r="L384" s="5">
        <f t="shared" si="22"/>
        <v>0</v>
      </c>
      <c r="M384">
        <f t="shared" si="21"/>
        <v>1</v>
      </c>
      <c r="N384" s="5">
        <f t="shared" si="23"/>
        <v>2</v>
      </c>
    </row>
    <row r="385" spans="1:14" x14ac:dyDescent="0.3">
      <c r="A385" s="3">
        <v>43433</v>
      </c>
      <c r="B385" s="1" t="s">
        <v>31</v>
      </c>
      <c r="C385" s="1">
        <f>COUNTIF($B$2:$B385,$B385)+COUNTIF($E$2:$E385,$B385)</f>
        <v>25</v>
      </c>
      <c r="D385" s="1">
        <v>2</v>
      </c>
      <c r="E385" s="1" t="s">
        <v>33</v>
      </c>
      <c r="F385" s="1">
        <f>COUNTIF($B$2:$B385,$E385)+COUNTIF($E$2:$E385,$E385)</f>
        <v>25</v>
      </c>
      <c r="G385" s="1">
        <v>3</v>
      </c>
      <c r="H385" s="1" t="s">
        <v>38</v>
      </c>
      <c r="I385" s="4">
        <v>18347</v>
      </c>
      <c r="J385" s="2">
        <v>0.1076388888888889</v>
      </c>
      <c r="K385" s="5">
        <f t="shared" si="20"/>
        <v>0</v>
      </c>
      <c r="L385" s="5">
        <f t="shared" si="22"/>
        <v>0</v>
      </c>
      <c r="M385">
        <f t="shared" si="21"/>
        <v>1</v>
      </c>
      <c r="N385" s="5">
        <f t="shared" si="23"/>
        <v>2</v>
      </c>
    </row>
    <row r="386" spans="1:14" x14ac:dyDescent="0.3">
      <c r="A386" s="3">
        <v>43433</v>
      </c>
      <c r="B386" s="1" t="s">
        <v>18</v>
      </c>
      <c r="C386" s="1">
        <f>COUNTIF($B$2:$B386,$B386)+COUNTIF($E$2:$E386,$B386)</f>
        <v>24</v>
      </c>
      <c r="D386" s="1">
        <v>3</v>
      </c>
      <c r="E386" s="1" t="s">
        <v>22</v>
      </c>
      <c r="F386" s="1">
        <f>COUNTIF($B$2:$B386,$E386)+COUNTIF($E$2:$E386,$E386)</f>
        <v>26</v>
      </c>
      <c r="G386" s="1">
        <v>0</v>
      </c>
      <c r="H386" s="1" t="s">
        <v>38</v>
      </c>
      <c r="I386" s="4">
        <v>17165</v>
      </c>
      <c r="J386" s="2">
        <v>0.10625</v>
      </c>
      <c r="K386" s="5">
        <f t="shared" ref="K386:K449" si="24">1-M386</f>
        <v>1</v>
      </c>
      <c r="L386" s="5">
        <f t="shared" si="22"/>
        <v>2</v>
      </c>
      <c r="M386">
        <f t="shared" ref="M386:M449" si="25">IF(D386=G386,0.5,IF(D386&lt;G386,1,0))</f>
        <v>0</v>
      </c>
      <c r="N386" s="5">
        <f t="shared" si="23"/>
        <v>0</v>
      </c>
    </row>
    <row r="387" spans="1:14" x14ac:dyDescent="0.3">
      <c r="A387" s="3">
        <v>43433</v>
      </c>
      <c r="B387" s="1" t="s">
        <v>23</v>
      </c>
      <c r="C387" s="1">
        <f>COUNTIF($B$2:$B387,$B387)+COUNTIF($E$2:$E387,$B387)</f>
        <v>26</v>
      </c>
      <c r="D387" s="1">
        <v>0</v>
      </c>
      <c r="E387" s="1" t="s">
        <v>25</v>
      </c>
      <c r="F387" s="1">
        <f>COUNTIF($B$2:$B387,$E387)+COUNTIF($E$2:$E387,$E387)</f>
        <v>26</v>
      </c>
      <c r="G387" s="1">
        <v>3</v>
      </c>
      <c r="H387" s="1" t="s">
        <v>38</v>
      </c>
      <c r="I387" s="4">
        <v>10921</v>
      </c>
      <c r="J387" s="2">
        <v>9.2361111111111116E-2</v>
      </c>
      <c r="K387" s="5">
        <f t="shared" si="24"/>
        <v>0</v>
      </c>
      <c r="L387" s="5">
        <f t="shared" ref="L387:L450" si="26">IF(OR($H387="-",$K387=1),$K387*2,IF($K387=0,1,0))</f>
        <v>0</v>
      </c>
      <c r="M387">
        <f t="shared" si="25"/>
        <v>1</v>
      </c>
      <c r="N387" s="5">
        <f t="shared" ref="N387:N450" si="27">IF(OR($H387="-",$M387=1),$M387*2,IF($M387=0,1,0))</f>
        <v>2</v>
      </c>
    </row>
    <row r="388" spans="1:14" x14ac:dyDescent="0.3">
      <c r="A388" s="3">
        <v>43433</v>
      </c>
      <c r="B388" s="1" t="s">
        <v>13</v>
      </c>
      <c r="C388" s="1">
        <f>COUNTIF($B$2:$B388,$B388)+COUNTIF($E$2:$E388,$B388)</f>
        <v>26</v>
      </c>
      <c r="D388" s="1">
        <v>4</v>
      </c>
      <c r="E388" s="1" t="s">
        <v>36</v>
      </c>
      <c r="F388" s="1">
        <f>COUNTIF($B$2:$B388,$E388)+COUNTIF($E$2:$E388,$E388)</f>
        <v>26</v>
      </c>
      <c r="G388" s="1">
        <v>5</v>
      </c>
      <c r="H388" s="1" t="s">
        <v>38</v>
      </c>
      <c r="I388" s="4">
        <v>19092</v>
      </c>
      <c r="J388" s="2">
        <v>0.10625</v>
      </c>
      <c r="K388" s="5">
        <f t="shared" si="24"/>
        <v>0</v>
      </c>
      <c r="L388" s="5">
        <f t="shared" si="26"/>
        <v>0</v>
      </c>
      <c r="M388">
        <f t="shared" si="25"/>
        <v>1</v>
      </c>
      <c r="N388" s="5">
        <f t="shared" si="27"/>
        <v>2</v>
      </c>
    </row>
    <row r="389" spans="1:14" x14ac:dyDescent="0.3">
      <c r="A389" s="3">
        <v>43433</v>
      </c>
      <c r="B389" s="1" t="s">
        <v>30</v>
      </c>
      <c r="C389" s="1">
        <f>COUNTIF($B$2:$B389,$B389)+COUNTIF($E$2:$E389,$B389)</f>
        <v>27</v>
      </c>
      <c r="D389" s="1">
        <v>4</v>
      </c>
      <c r="E389" s="1" t="s">
        <v>10</v>
      </c>
      <c r="F389" s="1">
        <f>COUNTIF($B$2:$B389,$E389)+COUNTIF($E$2:$E389,$E389)</f>
        <v>28</v>
      </c>
      <c r="G389" s="1">
        <v>3</v>
      </c>
      <c r="H389" s="1" t="s">
        <v>38</v>
      </c>
      <c r="I389" s="4">
        <v>16880</v>
      </c>
      <c r="J389" s="2">
        <v>0.10069444444444443</v>
      </c>
      <c r="K389" s="5">
        <f t="shared" si="24"/>
        <v>1</v>
      </c>
      <c r="L389" s="5">
        <f t="shared" si="26"/>
        <v>2</v>
      </c>
      <c r="M389">
        <f t="shared" si="25"/>
        <v>0</v>
      </c>
      <c r="N389" s="5">
        <f t="shared" si="27"/>
        <v>0</v>
      </c>
    </row>
    <row r="390" spans="1:14" x14ac:dyDescent="0.3">
      <c r="A390" s="3">
        <v>43433</v>
      </c>
      <c r="B390" s="1" t="s">
        <v>24</v>
      </c>
      <c r="C390" s="1">
        <f>COUNTIF($B$2:$B390,$B390)+COUNTIF($E$2:$E390,$B390)</f>
        <v>26</v>
      </c>
      <c r="D390" s="1">
        <v>5</v>
      </c>
      <c r="E390" s="1" t="s">
        <v>27</v>
      </c>
      <c r="F390" s="1">
        <f>COUNTIF($B$2:$B390,$E390)+COUNTIF($E$2:$E390,$E390)</f>
        <v>24</v>
      </c>
      <c r="G390" s="1">
        <v>6</v>
      </c>
      <c r="H390" s="1" t="s">
        <v>38</v>
      </c>
      <c r="I390" s="4">
        <v>15321</v>
      </c>
      <c r="J390" s="2">
        <v>9.7916666666666666E-2</v>
      </c>
      <c r="K390" s="5">
        <f t="shared" si="24"/>
        <v>0</v>
      </c>
      <c r="L390" s="5">
        <f t="shared" si="26"/>
        <v>0</v>
      </c>
      <c r="M390">
        <f t="shared" si="25"/>
        <v>1</v>
      </c>
      <c r="N390" s="5">
        <f t="shared" si="27"/>
        <v>2</v>
      </c>
    </row>
    <row r="391" spans="1:14" x14ac:dyDescent="0.3">
      <c r="A391" s="3">
        <v>43434</v>
      </c>
      <c r="B391" s="1" t="s">
        <v>4</v>
      </c>
      <c r="C391" s="1">
        <f>COUNTIF($B$2:$B391,$B391)+COUNTIF($E$2:$E391,$B391)</f>
        <v>28</v>
      </c>
      <c r="D391" s="1">
        <v>2</v>
      </c>
      <c r="E391" s="1" t="s">
        <v>15</v>
      </c>
      <c r="F391" s="1">
        <f>COUNTIF($B$2:$B391,$E391)+COUNTIF($E$2:$E391,$E391)</f>
        <v>25</v>
      </c>
      <c r="G391" s="1">
        <v>1</v>
      </c>
      <c r="H391" s="1" t="s">
        <v>8</v>
      </c>
      <c r="I391" s="4">
        <v>13987</v>
      </c>
      <c r="J391" s="2">
        <v>0.10694444444444444</v>
      </c>
      <c r="K391" s="5">
        <f t="shared" si="24"/>
        <v>1</v>
      </c>
      <c r="L391" s="5">
        <f t="shared" si="26"/>
        <v>2</v>
      </c>
      <c r="M391">
        <f t="shared" si="25"/>
        <v>0</v>
      </c>
      <c r="N391" s="5">
        <f t="shared" si="27"/>
        <v>1</v>
      </c>
    </row>
    <row r="392" spans="1:14" x14ac:dyDescent="0.3">
      <c r="A392" s="3">
        <v>43434</v>
      </c>
      <c r="B392" s="1" t="s">
        <v>31</v>
      </c>
      <c r="C392" s="1">
        <f>COUNTIF($B$2:$B392,$B392)+COUNTIF($E$2:$E392,$B392)</f>
        <v>26</v>
      </c>
      <c r="D392" s="1">
        <v>1</v>
      </c>
      <c r="E392" s="1" t="s">
        <v>9</v>
      </c>
      <c r="F392" s="1">
        <f>COUNTIF($B$2:$B392,$E392)+COUNTIF($E$2:$E392,$E392)</f>
        <v>26</v>
      </c>
      <c r="G392" s="1">
        <v>4</v>
      </c>
      <c r="H392" s="1" t="s">
        <v>38</v>
      </c>
      <c r="I392" s="4">
        <v>17989</v>
      </c>
      <c r="J392" s="2">
        <v>9.5833333333333326E-2</v>
      </c>
      <c r="K392" s="5">
        <f t="shared" si="24"/>
        <v>0</v>
      </c>
      <c r="L392" s="5">
        <f t="shared" si="26"/>
        <v>0</v>
      </c>
      <c r="M392">
        <f t="shared" si="25"/>
        <v>1</v>
      </c>
      <c r="N392" s="5">
        <f t="shared" si="27"/>
        <v>2</v>
      </c>
    </row>
    <row r="393" spans="1:14" x14ac:dyDescent="0.3">
      <c r="A393" s="3">
        <v>43434</v>
      </c>
      <c r="B393" s="1" t="s">
        <v>28</v>
      </c>
      <c r="C393" s="1">
        <f>COUNTIF($B$2:$B393,$B393)+COUNTIF($E$2:$E393,$B393)</f>
        <v>24</v>
      </c>
      <c r="D393" s="1">
        <v>3</v>
      </c>
      <c r="E393" s="1" t="s">
        <v>17</v>
      </c>
      <c r="F393" s="1">
        <f>COUNTIF($B$2:$B393,$E393)+COUNTIF($E$2:$E393,$E393)</f>
        <v>26</v>
      </c>
      <c r="G393" s="1">
        <v>2</v>
      </c>
      <c r="H393" s="1" t="s">
        <v>8</v>
      </c>
      <c r="I393" s="4">
        <v>18021</v>
      </c>
      <c r="J393" s="2">
        <v>0.10972222222222222</v>
      </c>
      <c r="K393" s="5">
        <f t="shared" si="24"/>
        <v>1</v>
      </c>
      <c r="L393" s="5">
        <f t="shared" si="26"/>
        <v>2</v>
      </c>
      <c r="M393">
        <f t="shared" si="25"/>
        <v>0</v>
      </c>
      <c r="N393" s="5">
        <f t="shared" si="27"/>
        <v>1</v>
      </c>
    </row>
    <row r="394" spans="1:14" x14ac:dyDescent="0.3">
      <c r="A394" s="3">
        <v>43434</v>
      </c>
      <c r="B394" s="1" t="s">
        <v>13</v>
      </c>
      <c r="C394" s="1">
        <f>COUNTIF($B$2:$B394,$B394)+COUNTIF($E$2:$E394,$B394)</f>
        <v>27</v>
      </c>
      <c r="D394" s="1">
        <v>2</v>
      </c>
      <c r="E394" s="1" t="s">
        <v>35</v>
      </c>
      <c r="F394" s="1">
        <f>COUNTIF($B$2:$B394,$E394)+COUNTIF($E$2:$E394,$E394)</f>
        <v>24</v>
      </c>
      <c r="G394" s="1">
        <v>3</v>
      </c>
      <c r="H394" s="1" t="s">
        <v>8</v>
      </c>
      <c r="I394" s="4">
        <v>12179</v>
      </c>
      <c r="J394" s="2">
        <v>0.10833333333333334</v>
      </c>
      <c r="K394" s="5">
        <f t="shared" si="24"/>
        <v>0</v>
      </c>
      <c r="L394" s="5">
        <f t="shared" si="26"/>
        <v>1</v>
      </c>
      <c r="M394">
        <f t="shared" si="25"/>
        <v>1</v>
      </c>
      <c r="N394" s="5">
        <f t="shared" si="27"/>
        <v>2</v>
      </c>
    </row>
    <row r="395" spans="1:14" x14ac:dyDescent="0.3">
      <c r="A395" s="3">
        <v>43434</v>
      </c>
      <c r="B395" s="1" t="s">
        <v>34</v>
      </c>
      <c r="C395" s="1">
        <f>COUNTIF($B$2:$B395,$B395)+COUNTIF($E$2:$E395,$B395)</f>
        <v>24</v>
      </c>
      <c r="D395" s="1">
        <v>3</v>
      </c>
      <c r="E395" s="1" t="s">
        <v>12</v>
      </c>
      <c r="F395" s="1">
        <f>COUNTIF($B$2:$B395,$E395)+COUNTIF($E$2:$E395,$E395)</f>
        <v>25</v>
      </c>
      <c r="G395" s="1">
        <v>6</v>
      </c>
      <c r="H395" s="1" t="s">
        <v>38</v>
      </c>
      <c r="I395" s="4">
        <v>18506</v>
      </c>
      <c r="J395" s="2">
        <v>0.10625</v>
      </c>
      <c r="K395" s="5">
        <f t="shared" si="24"/>
        <v>0</v>
      </c>
      <c r="L395" s="5">
        <f t="shared" si="26"/>
        <v>0</v>
      </c>
      <c r="M395">
        <f t="shared" si="25"/>
        <v>1</v>
      </c>
      <c r="N395" s="5">
        <f t="shared" si="27"/>
        <v>2</v>
      </c>
    </row>
    <row r="396" spans="1:14" x14ac:dyDescent="0.3">
      <c r="A396" s="3">
        <v>43435</v>
      </c>
      <c r="B396" s="1" t="s">
        <v>28</v>
      </c>
      <c r="C396" s="1">
        <f>COUNTIF($B$2:$B396,$B396)+COUNTIF($E$2:$E396,$B396)</f>
        <v>25</v>
      </c>
      <c r="D396" s="1">
        <v>1</v>
      </c>
      <c r="E396" s="1" t="s">
        <v>18</v>
      </c>
      <c r="F396" s="1">
        <f>COUNTIF($B$2:$B396,$E396)+COUNTIF($E$2:$E396,$E396)</f>
        <v>25</v>
      </c>
      <c r="G396" s="1">
        <v>6</v>
      </c>
      <c r="H396" s="1" t="s">
        <v>38</v>
      </c>
      <c r="I396" s="4">
        <v>13451</v>
      </c>
      <c r="J396" s="2">
        <v>0.10416666666666667</v>
      </c>
      <c r="K396" s="5">
        <f t="shared" si="24"/>
        <v>0</v>
      </c>
      <c r="L396" s="5">
        <f t="shared" si="26"/>
        <v>0</v>
      </c>
      <c r="M396">
        <f t="shared" si="25"/>
        <v>1</v>
      </c>
      <c r="N396" s="5">
        <f t="shared" si="27"/>
        <v>2</v>
      </c>
    </row>
    <row r="397" spans="1:14" x14ac:dyDescent="0.3">
      <c r="A397" s="3">
        <v>43435</v>
      </c>
      <c r="B397" s="1" t="s">
        <v>21</v>
      </c>
      <c r="C397" s="1">
        <f>COUNTIF($B$2:$B397,$B397)+COUNTIF($E$2:$E397,$B397)</f>
        <v>26</v>
      </c>
      <c r="D397" s="1">
        <v>4</v>
      </c>
      <c r="E397" s="1" t="s">
        <v>11</v>
      </c>
      <c r="F397" s="1">
        <f>COUNTIF($B$2:$B397,$E397)+COUNTIF($E$2:$E397,$E397)</f>
        <v>26</v>
      </c>
      <c r="G397" s="1">
        <v>2</v>
      </c>
      <c r="H397" s="1" t="s">
        <v>38</v>
      </c>
      <c r="I397" s="4">
        <v>17565</v>
      </c>
      <c r="J397" s="2">
        <v>0.1111111111111111</v>
      </c>
      <c r="K397" s="5">
        <f t="shared" si="24"/>
        <v>1</v>
      </c>
      <c r="L397" s="5">
        <f t="shared" si="26"/>
        <v>2</v>
      </c>
      <c r="M397">
        <f t="shared" si="25"/>
        <v>0</v>
      </c>
      <c r="N397" s="5">
        <f t="shared" si="27"/>
        <v>0</v>
      </c>
    </row>
    <row r="398" spans="1:14" x14ac:dyDescent="0.3">
      <c r="A398" s="3">
        <v>43435</v>
      </c>
      <c r="B398" s="1" t="s">
        <v>30</v>
      </c>
      <c r="C398" s="1">
        <f>COUNTIF($B$2:$B398,$B398)+COUNTIF($E$2:$E398,$B398)</f>
        <v>28</v>
      </c>
      <c r="D398" s="1">
        <v>1</v>
      </c>
      <c r="E398" s="1" t="s">
        <v>33</v>
      </c>
      <c r="F398" s="1">
        <f>COUNTIF($B$2:$B398,$E398)+COUNTIF($E$2:$E398,$E398)</f>
        <v>26</v>
      </c>
      <c r="G398" s="1">
        <v>2</v>
      </c>
      <c r="H398" s="1" t="s">
        <v>38</v>
      </c>
      <c r="I398" s="4">
        <v>18347</v>
      </c>
      <c r="J398" s="2">
        <v>9.6527777777777768E-2</v>
      </c>
      <c r="K398" s="5">
        <f t="shared" si="24"/>
        <v>0</v>
      </c>
      <c r="L398" s="5">
        <f t="shared" si="26"/>
        <v>0</v>
      </c>
      <c r="M398">
        <f t="shared" si="25"/>
        <v>1</v>
      </c>
      <c r="N398" s="5">
        <f t="shared" si="27"/>
        <v>2</v>
      </c>
    </row>
    <row r="399" spans="1:14" x14ac:dyDescent="0.3">
      <c r="A399" s="3">
        <v>43435</v>
      </c>
      <c r="B399" s="1" t="s">
        <v>36</v>
      </c>
      <c r="C399" s="1">
        <f>COUNTIF($B$2:$B399,$B399)+COUNTIF($E$2:$E399,$B399)</f>
        <v>27</v>
      </c>
      <c r="D399" s="1">
        <v>5</v>
      </c>
      <c r="E399" s="1" t="s">
        <v>35</v>
      </c>
      <c r="F399" s="1">
        <f>COUNTIF($B$2:$B399,$E399)+COUNTIF($E$2:$E399,$E399)</f>
        <v>25</v>
      </c>
      <c r="G399" s="1">
        <v>4</v>
      </c>
      <c r="H399" s="1" t="s">
        <v>8</v>
      </c>
      <c r="I399" s="4">
        <v>12361</v>
      </c>
      <c r="J399" s="2">
        <v>0.11597222222222221</v>
      </c>
      <c r="K399" s="5">
        <f t="shared" si="24"/>
        <v>1</v>
      </c>
      <c r="L399" s="5">
        <f t="shared" si="26"/>
        <v>2</v>
      </c>
      <c r="M399">
        <f t="shared" si="25"/>
        <v>0</v>
      </c>
      <c r="N399" s="5">
        <f t="shared" si="27"/>
        <v>1</v>
      </c>
    </row>
    <row r="400" spans="1:14" x14ac:dyDescent="0.3">
      <c r="A400" s="3">
        <v>43435</v>
      </c>
      <c r="B400" s="1" t="s">
        <v>7</v>
      </c>
      <c r="C400" s="1">
        <f>COUNTIF($B$2:$B400,$B400)+COUNTIF($E$2:$E400,$B400)</f>
        <v>27</v>
      </c>
      <c r="D400" s="1">
        <v>5</v>
      </c>
      <c r="E400" s="1" t="s">
        <v>16</v>
      </c>
      <c r="F400" s="1">
        <f>COUNTIF($B$2:$B400,$E400)+COUNTIF($E$2:$E400,$E400)</f>
        <v>26</v>
      </c>
      <c r="G400" s="1">
        <v>3</v>
      </c>
      <c r="H400" s="1" t="s">
        <v>38</v>
      </c>
      <c r="I400" s="4">
        <v>19107</v>
      </c>
      <c r="J400" s="2">
        <v>0.10486111111111111</v>
      </c>
      <c r="K400" s="5">
        <f t="shared" si="24"/>
        <v>1</v>
      </c>
      <c r="L400" s="5">
        <f t="shared" si="26"/>
        <v>2</v>
      </c>
      <c r="M400">
        <f t="shared" si="25"/>
        <v>0</v>
      </c>
      <c r="N400" s="5">
        <f t="shared" si="27"/>
        <v>0</v>
      </c>
    </row>
    <row r="401" spans="1:14" x14ac:dyDescent="0.3">
      <c r="A401" s="3">
        <v>43435</v>
      </c>
      <c r="B401" s="1" t="s">
        <v>23</v>
      </c>
      <c r="C401" s="1">
        <f>COUNTIF($B$2:$B401,$B401)+COUNTIF($E$2:$E401,$B401)</f>
        <v>27</v>
      </c>
      <c r="D401" s="1">
        <v>2</v>
      </c>
      <c r="E401" s="1" t="s">
        <v>6</v>
      </c>
      <c r="F401" s="1">
        <f>COUNTIF($B$2:$B401,$E401)+COUNTIF($E$2:$E401,$E401)</f>
        <v>26</v>
      </c>
      <c r="G401" s="1">
        <v>5</v>
      </c>
      <c r="H401" s="1" t="s">
        <v>38</v>
      </c>
      <c r="I401" s="4">
        <v>21302</v>
      </c>
      <c r="J401" s="2">
        <v>0.1013888888888889</v>
      </c>
      <c r="K401" s="5">
        <f t="shared" si="24"/>
        <v>0</v>
      </c>
      <c r="L401" s="5">
        <f t="shared" si="26"/>
        <v>0</v>
      </c>
      <c r="M401">
        <f t="shared" si="25"/>
        <v>1</v>
      </c>
      <c r="N401" s="5">
        <f t="shared" si="27"/>
        <v>2</v>
      </c>
    </row>
    <row r="402" spans="1:14" x14ac:dyDescent="0.3">
      <c r="A402" s="3">
        <v>43435</v>
      </c>
      <c r="B402" s="1" t="s">
        <v>27</v>
      </c>
      <c r="C402" s="1">
        <f>COUNTIF($B$2:$B402,$B402)+COUNTIF($E$2:$E402,$B402)</f>
        <v>25</v>
      </c>
      <c r="D402" s="1">
        <v>4</v>
      </c>
      <c r="E402" s="1" t="s">
        <v>34</v>
      </c>
      <c r="F402" s="1">
        <f>COUNTIF($B$2:$B402,$E402)+COUNTIF($E$2:$E402,$E402)</f>
        <v>25</v>
      </c>
      <c r="G402" s="1">
        <v>3</v>
      </c>
      <c r="H402" s="1" t="s">
        <v>8</v>
      </c>
      <c r="I402" s="4">
        <v>16514</v>
      </c>
      <c r="J402" s="2">
        <v>0.11527777777777777</v>
      </c>
      <c r="K402" s="5">
        <f t="shared" si="24"/>
        <v>1</v>
      </c>
      <c r="L402" s="5">
        <f t="shared" si="26"/>
        <v>2</v>
      </c>
      <c r="M402">
        <f t="shared" si="25"/>
        <v>0</v>
      </c>
      <c r="N402" s="5">
        <f t="shared" si="27"/>
        <v>1</v>
      </c>
    </row>
    <row r="403" spans="1:14" x14ac:dyDescent="0.3">
      <c r="A403" s="3">
        <v>43435</v>
      </c>
      <c r="B403" s="1" t="s">
        <v>24</v>
      </c>
      <c r="C403" s="1">
        <f>COUNTIF($B$2:$B403,$B403)+COUNTIF($E$2:$E403,$B403)</f>
        <v>27</v>
      </c>
      <c r="D403" s="1">
        <v>2</v>
      </c>
      <c r="E403" s="1" t="s">
        <v>22</v>
      </c>
      <c r="F403" s="1">
        <f>COUNTIF($B$2:$B403,$E403)+COUNTIF($E$2:$E403,$E403)</f>
        <v>27</v>
      </c>
      <c r="G403" s="1">
        <v>5</v>
      </c>
      <c r="H403" s="1" t="s">
        <v>38</v>
      </c>
      <c r="I403" s="4">
        <v>17548</v>
      </c>
      <c r="J403" s="2">
        <v>0.1013888888888889</v>
      </c>
      <c r="K403" s="5">
        <f t="shared" si="24"/>
        <v>0</v>
      </c>
      <c r="L403" s="5">
        <f t="shared" si="26"/>
        <v>0</v>
      </c>
      <c r="M403">
        <f t="shared" si="25"/>
        <v>1</v>
      </c>
      <c r="N403" s="5">
        <f t="shared" si="27"/>
        <v>2</v>
      </c>
    </row>
    <row r="404" spans="1:14" x14ac:dyDescent="0.3">
      <c r="A404" s="3">
        <v>43435</v>
      </c>
      <c r="B404" s="1" t="s">
        <v>20</v>
      </c>
      <c r="C404" s="1">
        <f>COUNTIF($B$2:$B404,$B404)+COUNTIF($E$2:$E404,$B404)</f>
        <v>26</v>
      </c>
      <c r="D404" s="1">
        <v>2</v>
      </c>
      <c r="E404" s="1" t="s">
        <v>14</v>
      </c>
      <c r="F404" s="1">
        <f>COUNTIF($B$2:$B404,$E404)+COUNTIF($E$2:$E404,$E404)</f>
        <v>25</v>
      </c>
      <c r="G404" s="1">
        <v>3</v>
      </c>
      <c r="H404" s="1" t="s">
        <v>38</v>
      </c>
      <c r="I404" s="4">
        <v>13917</v>
      </c>
      <c r="J404" s="2">
        <v>0.10416666666666667</v>
      </c>
      <c r="K404" s="5">
        <f t="shared" si="24"/>
        <v>0</v>
      </c>
      <c r="L404" s="5">
        <f t="shared" si="26"/>
        <v>0</v>
      </c>
      <c r="M404">
        <f t="shared" si="25"/>
        <v>1</v>
      </c>
      <c r="N404" s="5">
        <f t="shared" si="27"/>
        <v>2</v>
      </c>
    </row>
    <row r="405" spans="1:14" x14ac:dyDescent="0.3">
      <c r="A405" s="3">
        <v>43435</v>
      </c>
      <c r="B405" s="1" t="s">
        <v>5</v>
      </c>
      <c r="C405" s="1">
        <f>COUNTIF($B$2:$B405,$B405)+COUNTIF($E$2:$E405,$B405)</f>
        <v>27</v>
      </c>
      <c r="D405" s="1">
        <v>2</v>
      </c>
      <c r="E405" s="1" t="s">
        <v>25</v>
      </c>
      <c r="F405" s="1">
        <f>COUNTIF($B$2:$B405,$E405)+COUNTIF($E$2:$E405,$E405)</f>
        <v>27</v>
      </c>
      <c r="G405" s="1">
        <v>6</v>
      </c>
      <c r="H405" s="1" t="s">
        <v>38</v>
      </c>
      <c r="I405" s="4">
        <v>17531</v>
      </c>
      <c r="J405" s="2">
        <v>0.10902777777777778</v>
      </c>
      <c r="K405" s="5">
        <f t="shared" si="24"/>
        <v>0</v>
      </c>
      <c r="L405" s="5">
        <f t="shared" si="26"/>
        <v>0</v>
      </c>
      <c r="M405">
        <f t="shared" si="25"/>
        <v>1</v>
      </c>
      <c r="N405" s="5">
        <f t="shared" si="27"/>
        <v>2</v>
      </c>
    </row>
    <row r="406" spans="1:14" x14ac:dyDescent="0.3">
      <c r="A406" s="3">
        <v>43435</v>
      </c>
      <c r="B406" s="1" t="s">
        <v>29</v>
      </c>
      <c r="C406" s="1">
        <f>COUNTIF($B$2:$B406,$B406)+COUNTIF($E$2:$E406,$B406)</f>
        <v>25</v>
      </c>
      <c r="D406" s="1">
        <v>4</v>
      </c>
      <c r="E406" s="1" t="s">
        <v>26</v>
      </c>
      <c r="F406" s="1">
        <f>COUNTIF($B$2:$B406,$E406)+COUNTIF($E$2:$E406,$E406)</f>
        <v>25</v>
      </c>
      <c r="G406" s="1">
        <v>2</v>
      </c>
      <c r="H406" s="1" t="s">
        <v>38</v>
      </c>
      <c r="I406" s="4">
        <v>18653</v>
      </c>
      <c r="J406" s="2">
        <v>9.930555555555555E-2</v>
      </c>
      <c r="K406" s="5">
        <f t="shared" si="24"/>
        <v>1</v>
      </c>
      <c r="L406" s="5">
        <f t="shared" si="26"/>
        <v>2</v>
      </c>
      <c r="M406">
        <f t="shared" si="25"/>
        <v>0</v>
      </c>
      <c r="N406" s="5">
        <f t="shared" si="27"/>
        <v>0</v>
      </c>
    </row>
    <row r="407" spans="1:14" x14ac:dyDescent="0.3">
      <c r="A407" s="3">
        <v>43435</v>
      </c>
      <c r="B407" s="1" t="s">
        <v>19</v>
      </c>
      <c r="C407" s="1">
        <f>COUNTIF($B$2:$B407,$B407)+COUNTIF($E$2:$E407,$B407)</f>
        <v>27</v>
      </c>
      <c r="D407" s="1">
        <v>2</v>
      </c>
      <c r="E407" s="1" t="s">
        <v>10</v>
      </c>
      <c r="F407" s="1">
        <f>COUNTIF($B$2:$B407,$E407)+COUNTIF($E$2:$E407,$E407)</f>
        <v>29</v>
      </c>
      <c r="G407" s="1">
        <v>1</v>
      </c>
      <c r="H407" s="1" t="s">
        <v>38</v>
      </c>
      <c r="I407" s="4">
        <v>17387</v>
      </c>
      <c r="J407" s="2">
        <v>0.10416666666666667</v>
      </c>
      <c r="K407" s="5">
        <f t="shared" si="24"/>
        <v>1</v>
      </c>
      <c r="L407" s="5">
        <f t="shared" si="26"/>
        <v>2</v>
      </c>
      <c r="M407">
        <f t="shared" si="25"/>
        <v>0</v>
      </c>
      <c r="N407" s="5">
        <f t="shared" si="27"/>
        <v>0</v>
      </c>
    </row>
    <row r="408" spans="1:14" x14ac:dyDescent="0.3">
      <c r="A408" s="3">
        <v>43436</v>
      </c>
      <c r="B408" s="1" t="s">
        <v>9</v>
      </c>
      <c r="C408" s="1">
        <f>COUNTIF($B$2:$B408,$B408)+COUNTIF($E$2:$E408,$B408)</f>
        <v>27</v>
      </c>
      <c r="D408" s="1">
        <v>3</v>
      </c>
      <c r="E408" s="1" t="s">
        <v>24</v>
      </c>
      <c r="F408" s="1">
        <f>COUNTIF($B$2:$B408,$E408)+COUNTIF($E$2:$E408,$E408)</f>
        <v>28</v>
      </c>
      <c r="G408" s="1">
        <v>2</v>
      </c>
      <c r="H408" s="1" t="s">
        <v>38</v>
      </c>
      <c r="I408" s="4">
        <v>21074</v>
      </c>
      <c r="J408" s="2">
        <v>0.10416666666666667</v>
      </c>
      <c r="K408" s="5">
        <f t="shared" si="24"/>
        <v>1</v>
      </c>
      <c r="L408" s="5">
        <f t="shared" si="26"/>
        <v>2</v>
      </c>
      <c r="M408">
        <f t="shared" si="25"/>
        <v>0</v>
      </c>
      <c r="N408" s="5">
        <f t="shared" si="27"/>
        <v>0</v>
      </c>
    </row>
    <row r="409" spans="1:14" x14ac:dyDescent="0.3">
      <c r="A409" s="3">
        <v>43436</v>
      </c>
      <c r="B409" s="1" t="s">
        <v>17</v>
      </c>
      <c r="C409" s="1">
        <f>COUNTIF($B$2:$B409,$B409)+COUNTIF($E$2:$E409,$B409)</f>
        <v>27</v>
      </c>
      <c r="D409" s="1">
        <v>2</v>
      </c>
      <c r="E409" s="1" t="s">
        <v>21</v>
      </c>
      <c r="F409" s="1">
        <f>COUNTIF($B$2:$B409,$E409)+COUNTIF($E$2:$E409,$E409)</f>
        <v>27</v>
      </c>
      <c r="G409" s="1">
        <v>0</v>
      </c>
      <c r="H409" s="1" t="s">
        <v>38</v>
      </c>
      <c r="I409" s="4">
        <v>18248</v>
      </c>
      <c r="J409" s="2">
        <v>0.10555555555555556</v>
      </c>
      <c r="K409" s="5">
        <f t="shared" si="24"/>
        <v>1</v>
      </c>
      <c r="L409" s="5">
        <f t="shared" si="26"/>
        <v>2</v>
      </c>
      <c r="M409">
        <f t="shared" si="25"/>
        <v>0</v>
      </c>
      <c r="N409" s="5">
        <f t="shared" si="27"/>
        <v>0</v>
      </c>
    </row>
    <row r="410" spans="1:14" x14ac:dyDescent="0.3">
      <c r="A410" s="3">
        <v>43436</v>
      </c>
      <c r="B410" s="1" t="s">
        <v>15</v>
      </c>
      <c r="C410" s="1">
        <f>COUNTIF($B$2:$B410,$B410)+COUNTIF($E$2:$E410,$B410)</f>
        <v>26</v>
      </c>
      <c r="D410" s="1">
        <v>0</v>
      </c>
      <c r="E410" s="1" t="s">
        <v>31</v>
      </c>
      <c r="F410" s="1">
        <f>COUNTIF($B$2:$B410,$E410)+COUNTIF($E$2:$E410,$E410)</f>
        <v>27</v>
      </c>
      <c r="G410" s="1">
        <v>2</v>
      </c>
      <c r="H410" s="1" t="s">
        <v>38</v>
      </c>
      <c r="I410" s="4">
        <v>17546</v>
      </c>
      <c r="J410" s="2">
        <v>0.10972222222222222</v>
      </c>
      <c r="K410" s="5">
        <f t="shared" si="24"/>
        <v>0</v>
      </c>
      <c r="L410" s="5">
        <f t="shared" si="26"/>
        <v>0</v>
      </c>
      <c r="M410">
        <f t="shared" si="25"/>
        <v>1</v>
      </c>
      <c r="N410" s="5">
        <f t="shared" si="27"/>
        <v>2</v>
      </c>
    </row>
    <row r="411" spans="1:14" x14ac:dyDescent="0.3">
      <c r="A411" s="3">
        <v>43436</v>
      </c>
      <c r="B411" s="1" t="s">
        <v>5</v>
      </c>
      <c r="C411" s="1">
        <f>COUNTIF($B$2:$B411,$B411)+COUNTIF($E$2:$E411,$B411)</f>
        <v>28</v>
      </c>
      <c r="D411" s="1">
        <v>3</v>
      </c>
      <c r="E411" s="1" t="s">
        <v>6</v>
      </c>
      <c r="F411" s="1">
        <f>COUNTIF($B$2:$B411,$E411)+COUNTIF($E$2:$E411,$E411)</f>
        <v>27</v>
      </c>
      <c r="G411" s="1">
        <v>1</v>
      </c>
      <c r="H411" s="1" t="s">
        <v>38</v>
      </c>
      <c r="I411" s="4">
        <v>20301</v>
      </c>
      <c r="J411" s="2">
        <v>9.9999999999999992E-2</v>
      </c>
      <c r="K411" s="5">
        <f t="shared" si="24"/>
        <v>1</v>
      </c>
      <c r="L411" s="5">
        <f t="shared" si="26"/>
        <v>2</v>
      </c>
      <c r="M411">
        <f t="shared" si="25"/>
        <v>0</v>
      </c>
      <c r="N411" s="5">
        <f t="shared" si="27"/>
        <v>0</v>
      </c>
    </row>
    <row r="412" spans="1:14" x14ac:dyDescent="0.3">
      <c r="A412" s="3">
        <v>43436</v>
      </c>
      <c r="B412" s="1" t="s">
        <v>27</v>
      </c>
      <c r="C412" s="1">
        <f>COUNTIF($B$2:$B412,$B412)+COUNTIF($E$2:$E412,$B412)</f>
        <v>26</v>
      </c>
      <c r="D412" s="1">
        <v>4</v>
      </c>
      <c r="E412" s="1" t="s">
        <v>23</v>
      </c>
      <c r="F412" s="1">
        <f>COUNTIF($B$2:$B412,$E412)+COUNTIF($E$2:$E412,$E412)</f>
        <v>28</v>
      </c>
      <c r="G412" s="1">
        <v>3</v>
      </c>
      <c r="H412" s="1" t="s">
        <v>32</v>
      </c>
      <c r="I412" s="4">
        <v>17464</v>
      </c>
      <c r="J412" s="2">
        <v>0.1125</v>
      </c>
      <c r="K412" s="5">
        <f t="shared" si="24"/>
        <v>1</v>
      </c>
      <c r="L412" s="5">
        <f t="shared" si="26"/>
        <v>2</v>
      </c>
      <c r="M412">
        <f t="shared" si="25"/>
        <v>0</v>
      </c>
      <c r="N412" s="5">
        <f t="shared" si="27"/>
        <v>1</v>
      </c>
    </row>
    <row r="413" spans="1:14" x14ac:dyDescent="0.3">
      <c r="A413" s="3">
        <v>43436</v>
      </c>
      <c r="B413" s="1" t="s">
        <v>4</v>
      </c>
      <c r="C413" s="1">
        <f>COUNTIF($B$2:$B413,$B413)+COUNTIF($E$2:$E413,$B413)</f>
        <v>29</v>
      </c>
      <c r="D413" s="1">
        <v>6</v>
      </c>
      <c r="E413" s="1" t="s">
        <v>12</v>
      </c>
      <c r="F413" s="1">
        <f>COUNTIF($B$2:$B413,$E413)+COUNTIF($E$2:$E413,$E413)</f>
        <v>26</v>
      </c>
      <c r="G413" s="1">
        <v>5</v>
      </c>
      <c r="H413" s="1" t="s">
        <v>38</v>
      </c>
      <c r="I413" s="4">
        <v>18506</v>
      </c>
      <c r="J413" s="2">
        <v>0.1076388888888889</v>
      </c>
      <c r="K413" s="5">
        <f t="shared" si="24"/>
        <v>1</v>
      </c>
      <c r="L413" s="5">
        <f t="shared" si="26"/>
        <v>2</v>
      </c>
      <c r="M413">
        <f t="shared" si="25"/>
        <v>0</v>
      </c>
      <c r="N413" s="5">
        <f t="shared" si="27"/>
        <v>0</v>
      </c>
    </row>
    <row r="414" spans="1:14" x14ac:dyDescent="0.3">
      <c r="A414" s="3">
        <v>43437</v>
      </c>
      <c r="B414" s="1" t="s">
        <v>33</v>
      </c>
      <c r="C414" s="1">
        <f>COUNTIF($B$2:$B414,$B414)+COUNTIF($E$2:$E414,$B414)</f>
        <v>27</v>
      </c>
      <c r="D414" s="1">
        <v>1</v>
      </c>
      <c r="E414" s="1" t="s">
        <v>19</v>
      </c>
      <c r="F414" s="1">
        <f>COUNTIF($B$2:$B414,$E414)+COUNTIF($E$2:$E414,$E414)</f>
        <v>28</v>
      </c>
      <c r="G414" s="1">
        <v>4</v>
      </c>
      <c r="H414" s="1" t="s">
        <v>38</v>
      </c>
      <c r="I414" s="4">
        <v>18125</v>
      </c>
      <c r="J414" s="2">
        <v>0.10694444444444444</v>
      </c>
      <c r="K414" s="5">
        <f t="shared" si="24"/>
        <v>0</v>
      </c>
      <c r="L414" s="5">
        <f t="shared" si="26"/>
        <v>0</v>
      </c>
      <c r="M414">
        <f t="shared" si="25"/>
        <v>1</v>
      </c>
      <c r="N414" s="5">
        <f t="shared" si="27"/>
        <v>2</v>
      </c>
    </row>
    <row r="415" spans="1:14" x14ac:dyDescent="0.3">
      <c r="A415" s="3">
        <v>43437</v>
      </c>
      <c r="B415" s="1" t="s">
        <v>36</v>
      </c>
      <c r="C415" s="1">
        <f>COUNTIF($B$2:$B415,$B415)+COUNTIF($E$2:$E415,$B415)</f>
        <v>28</v>
      </c>
      <c r="D415" s="1">
        <v>5</v>
      </c>
      <c r="E415" s="1" t="s">
        <v>34</v>
      </c>
      <c r="F415" s="1">
        <f>COUNTIF($B$2:$B415,$E415)+COUNTIF($E$2:$E415,$E415)</f>
        <v>26</v>
      </c>
      <c r="G415" s="1">
        <v>1</v>
      </c>
      <c r="H415" s="1" t="s">
        <v>38</v>
      </c>
      <c r="I415" s="4">
        <v>13394</v>
      </c>
      <c r="J415" s="2">
        <v>0.10555555555555556</v>
      </c>
      <c r="K415" s="5">
        <f t="shared" si="24"/>
        <v>1</v>
      </c>
      <c r="L415" s="5">
        <f t="shared" si="26"/>
        <v>2</v>
      </c>
      <c r="M415">
        <f t="shared" si="25"/>
        <v>0</v>
      </c>
      <c r="N415" s="5">
        <f t="shared" si="27"/>
        <v>0</v>
      </c>
    </row>
    <row r="416" spans="1:14" x14ac:dyDescent="0.3">
      <c r="A416" s="3">
        <v>43437</v>
      </c>
      <c r="B416" s="1" t="s">
        <v>13</v>
      </c>
      <c r="C416" s="1">
        <f>COUNTIF($B$2:$B416,$B416)+COUNTIF($E$2:$E416,$B416)</f>
        <v>28</v>
      </c>
      <c r="D416" s="1">
        <v>1</v>
      </c>
      <c r="E416" s="1" t="s">
        <v>22</v>
      </c>
      <c r="F416" s="1">
        <f>COUNTIF($B$2:$B416,$E416)+COUNTIF($E$2:$E416,$E416)</f>
        <v>28</v>
      </c>
      <c r="G416" s="1">
        <v>2</v>
      </c>
      <c r="H416" s="1" t="s">
        <v>38</v>
      </c>
      <c r="I416" s="4">
        <v>17311</v>
      </c>
      <c r="J416" s="2">
        <v>0.10486111111111111</v>
      </c>
      <c r="K416" s="5">
        <f t="shared" si="24"/>
        <v>0</v>
      </c>
      <c r="L416" s="5">
        <f t="shared" si="26"/>
        <v>0</v>
      </c>
      <c r="M416">
        <f t="shared" si="25"/>
        <v>1</v>
      </c>
      <c r="N416" s="5">
        <f t="shared" si="27"/>
        <v>2</v>
      </c>
    </row>
    <row r="417" spans="1:14" x14ac:dyDescent="0.3">
      <c r="A417" s="3">
        <v>43438</v>
      </c>
      <c r="B417" s="1" t="s">
        <v>7</v>
      </c>
      <c r="C417" s="1">
        <f>COUNTIF($B$2:$B417,$B417)+COUNTIF($E$2:$E417,$B417)</f>
        <v>28</v>
      </c>
      <c r="D417" s="1">
        <v>4</v>
      </c>
      <c r="E417" s="1" t="s">
        <v>13</v>
      </c>
      <c r="F417" s="1">
        <f>COUNTIF($B$2:$B417,$E417)+COUNTIF($E$2:$E417,$E417)</f>
        <v>29</v>
      </c>
      <c r="G417" s="1">
        <v>3</v>
      </c>
      <c r="H417" s="1" t="s">
        <v>8</v>
      </c>
      <c r="I417" s="4">
        <v>19070</v>
      </c>
      <c r="J417" s="2">
        <v>0.10972222222222222</v>
      </c>
      <c r="K417" s="5">
        <f t="shared" si="24"/>
        <v>1</v>
      </c>
      <c r="L417" s="5">
        <f t="shared" si="26"/>
        <v>2</v>
      </c>
      <c r="M417">
        <f t="shared" si="25"/>
        <v>0</v>
      </c>
      <c r="N417" s="5">
        <f t="shared" si="27"/>
        <v>1</v>
      </c>
    </row>
    <row r="418" spans="1:14" x14ac:dyDescent="0.3">
      <c r="A418" s="3">
        <v>43438</v>
      </c>
      <c r="B418" s="1" t="s">
        <v>9</v>
      </c>
      <c r="C418" s="1">
        <f>COUNTIF($B$2:$B418,$B418)+COUNTIF($E$2:$E418,$B418)</f>
        <v>28</v>
      </c>
      <c r="D418" s="1">
        <v>9</v>
      </c>
      <c r="E418" s="1" t="s">
        <v>20</v>
      </c>
      <c r="F418" s="1">
        <f>COUNTIF($B$2:$B418,$E418)+COUNTIF($E$2:$E418,$E418)</f>
        <v>27</v>
      </c>
      <c r="G418" s="1">
        <v>6</v>
      </c>
      <c r="H418" s="1" t="s">
        <v>38</v>
      </c>
      <c r="I418" s="4">
        <v>14885</v>
      </c>
      <c r="J418" s="2">
        <v>0.10416666666666667</v>
      </c>
      <c r="K418" s="5">
        <f t="shared" si="24"/>
        <v>1</v>
      </c>
      <c r="L418" s="5">
        <f t="shared" si="26"/>
        <v>2</v>
      </c>
      <c r="M418">
        <f t="shared" si="25"/>
        <v>0</v>
      </c>
      <c r="N418" s="5">
        <f t="shared" si="27"/>
        <v>0</v>
      </c>
    </row>
    <row r="419" spans="1:14" x14ac:dyDescent="0.3">
      <c r="A419" s="3">
        <v>43438</v>
      </c>
      <c r="B419" s="1" t="s">
        <v>36</v>
      </c>
      <c r="C419" s="1">
        <f>COUNTIF($B$2:$B419,$B419)+COUNTIF($E$2:$E419,$B419)</f>
        <v>29</v>
      </c>
      <c r="D419" s="1">
        <v>6</v>
      </c>
      <c r="E419" s="1" t="s">
        <v>21</v>
      </c>
      <c r="F419" s="1">
        <f>COUNTIF($B$2:$B419,$E419)+COUNTIF($E$2:$E419,$E419)</f>
        <v>28</v>
      </c>
      <c r="G419" s="1">
        <v>5</v>
      </c>
      <c r="H419" s="1" t="s">
        <v>32</v>
      </c>
      <c r="I419" s="4">
        <v>18477</v>
      </c>
      <c r="J419" s="2">
        <v>0.1125</v>
      </c>
      <c r="K419" s="5">
        <f t="shared" si="24"/>
        <v>1</v>
      </c>
      <c r="L419" s="5">
        <f t="shared" si="26"/>
        <v>2</v>
      </c>
      <c r="M419">
        <f t="shared" si="25"/>
        <v>0</v>
      </c>
      <c r="N419" s="5">
        <f t="shared" si="27"/>
        <v>1</v>
      </c>
    </row>
    <row r="420" spans="1:14" x14ac:dyDescent="0.3">
      <c r="A420" s="3">
        <v>43438</v>
      </c>
      <c r="B420" s="1" t="s">
        <v>11</v>
      </c>
      <c r="C420" s="1">
        <f>COUNTIF($B$2:$B420,$B420)+COUNTIF($E$2:$E420,$B420)</f>
        <v>27</v>
      </c>
      <c r="D420" s="1">
        <v>0</v>
      </c>
      <c r="E420" s="1" t="s">
        <v>35</v>
      </c>
      <c r="F420" s="1">
        <f>COUNTIF($B$2:$B420,$E420)+COUNTIF($E$2:$E420,$E420)</f>
        <v>26</v>
      </c>
      <c r="G420" s="1">
        <v>5</v>
      </c>
      <c r="H420" s="1" t="s">
        <v>38</v>
      </c>
      <c r="I420" s="4">
        <v>12058</v>
      </c>
      <c r="J420" s="2">
        <v>0.1111111111111111</v>
      </c>
      <c r="K420" s="5">
        <f t="shared" si="24"/>
        <v>0</v>
      </c>
      <c r="L420" s="5">
        <f t="shared" si="26"/>
        <v>0</v>
      </c>
      <c r="M420">
        <f t="shared" si="25"/>
        <v>1</v>
      </c>
      <c r="N420" s="5">
        <f t="shared" si="27"/>
        <v>2</v>
      </c>
    </row>
    <row r="421" spans="1:14" x14ac:dyDescent="0.3">
      <c r="A421" s="3">
        <v>43438</v>
      </c>
      <c r="B421" s="1" t="s">
        <v>18</v>
      </c>
      <c r="C421" s="1">
        <f>COUNTIF($B$2:$B421,$B421)+COUNTIF($E$2:$E421,$B421)</f>
        <v>26</v>
      </c>
      <c r="D421" s="1">
        <v>2</v>
      </c>
      <c r="E421" s="1" t="s">
        <v>31</v>
      </c>
      <c r="F421" s="1">
        <f>COUNTIF($B$2:$B421,$E421)+COUNTIF($E$2:$E421,$E421)</f>
        <v>28</v>
      </c>
      <c r="G421" s="1">
        <v>1</v>
      </c>
      <c r="H421" s="1" t="s">
        <v>38</v>
      </c>
      <c r="I421" s="4">
        <v>17203</v>
      </c>
      <c r="J421" s="2">
        <v>0.10555555555555556</v>
      </c>
      <c r="K421" s="5">
        <f t="shared" si="24"/>
        <v>1</v>
      </c>
      <c r="L421" s="5">
        <f t="shared" si="26"/>
        <v>2</v>
      </c>
      <c r="M421">
        <f t="shared" si="25"/>
        <v>0</v>
      </c>
      <c r="N421" s="5">
        <f t="shared" si="27"/>
        <v>0</v>
      </c>
    </row>
    <row r="422" spans="1:14" x14ac:dyDescent="0.3">
      <c r="A422" s="3">
        <v>43438</v>
      </c>
      <c r="B422" s="1" t="s">
        <v>25</v>
      </c>
      <c r="C422" s="1">
        <f>COUNTIF($B$2:$B422,$B422)+COUNTIF($E$2:$E422,$B422)</f>
        <v>28</v>
      </c>
      <c r="D422" s="1">
        <v>2</v>
      </c>
      <c r="E422" s="1" t="s">
        <v>6</v>
      </c>
      <c r="F422" s="1">
        <f>COUNTIF($B$2:$B422,$E422)+COUNTIF($E$2:$E422,$E422)</f>
        <v>28</v>
      </c>
      <c r="G422" s="1">
        <v>5</v>
      </c>
      <c r="H422" s="1" t="s">
        <v>38</v>
      </c>
      <c r="I422" s="4">
        <v>20705</v>
      </c>
      <c r="J422" s="2">
        <v>0.10069444444444443</v>
      </c>
      <c r="K422" s="5">
        <f t="shared" si="24"/>
        <v>0</v>
      </c>
      <c r="L422" s="5">
        <f t="shared" si="26"/>
        <v>0</v>
      </c>
      <c r="M422">
        <f t="shared" si="25"/>
        <v>1</v>
      </c>
      <c r="N422" s="5">
        <f t="shared" si="27"/>
        <v>2</v>
      </c>
    </row>
    <row r="423" spans="1:14" x14ac:dyDescent="0.3">
      <c r="A423" s="3">
        <v>43438</v>
      </c>
      <c r="B423" s="1" t="s">
        <v>27</v>
      </c>
      <c r="C423" s="1">
        <f>COUNTIF($B$2:$B423,$B423)+COUNTIF($E$2:$E423,$B423)</f>
        <v>27</v>
      </c>
      <c r="D423" s="1">
        <v>3</v>
      </c>
      <c r="E423" s="1" t="s">
        <v>14</v>
      </c>
      <c r="F423" s="1">
        <f>COUNTIF($B$2:$B423,$E423)+COUNTIF($E$2:$E423,$E423)</f>
        <v>26</v>
      </c>
      <c r="G423" s="1">
        <v>1</v>
      </c>
      <c r="H423" s="1" t="s">
        <v>38</v>
      </c>
      <c r="I423" s="4">
        <v>9125</v>
      </c>
      <c r="J423" s="2">
        <v>9.8611111111111108E-2</v>
      </c>
      <c r="K423" s="5">
        <f t="shared" si="24"/>
        <v>1</v>
      </c>
      <c r="L423" s="5">
        <f t="shared" si="26"/>
        <v>2</v>
      </c>
      <c r="M423">
        <f t="shared" si="25"/>
        <v>0</v>
      </c>
      <c r="N423" s="5">
        <f t="shared" si="27"/>
        <v>0</v>
      </c>
    </row>
    <row r="424" spans="1:14" x14ac:dyDescent="0.3">
      <c r="A424" s="3">
        <v>43438</v>
      </c>
      <c r="B424" s="1" t="s">
        <v>17</v>
      </c>
      <c r="C424" s="1">
        <f>COUNTIF($B$2:$B424,$B424)+COUNTIF($E$2:$E424,$B424)</f>
        <v>28</v>
      </c>
      <c r="D424" s="1">
        <v>3</v>
      </c>
      <c r="E424" s="1" t="s">
        <v>26</v>
      </c>
      <c r="F424" s="1">
        <f>COUNTIF($B$2:$B424,$E424)+COUNTIF($E$2:$E424,$E424)</f>
        <v>26</v>
      </c>
      <c r="G424" s="1">
        <v>6</v>
      </c>
      <c r="H424" s="1" t="s">
        <v>38</v>
      </c>
      <c r="I424" s="4">
        <v>18415</v>
      </c>
      <c r="J424" s="2">
        <v>0.10694444444444444</v>
      </c>
      <c r="K424" s="5">
        <f t="shared" si="24"/>
        <v>0</v>
      </c>
      <c r="L424" s="5">
        <f t="shared" si="26"/>
        <v>0</v>
      </c>
      <c r="M424">
        <f t="shared" si="25"/>
        <v>1</v>
      </c>
      <c r="N424" s="5">
        <f t="shared" si="27"/>
        <v>2</v>
      </c>
    </row>
    <row r="425" spans="1:14" x14ac:dyDescent="0.3">
      <c r="A425" s="3">
        <v>43438</v>
      </c>
      <c r="B425" s="1" t="s">
        <v>16</v>
      </c>
      <c r="C425" s="1">
        <f>COUNTIF($B$2:$B425,$B425)+COUNTIF($E$2:$E425,$B425)</f>
        <v>27</v>
      </c>
      <c r="D425" s="1">
        <v>3</v>
      </c>
      <c r="E425" s="1" t="s">
        <v>10</v>
      </c>
      <c r="F425" s="1">
        <f>COUNTIF($B$2:$B425,$E425)+COUNTIF($E$2:$E425,$E425)</f>
        <v>30</v>
      </c>
      <c r="G425" s="1">
        <v>2</v>
      </c>
      <c r="H425" s="1" t="s">
        <v>38</v>
      </c>
      <c r="I425" s="4">
        <v>17122</v>
      </c>
      <c r="J425" s="2">
        <v>0.10069444444444443</v>
      </c>
      <c r="K425" s="5">
        <f t="shared" si="24"/>
        <v>1</v>
      </c>
      <c r="L425" s="5">
        <f t="shared" si="26"/>
        <v>2</v>
      </c>
      <c r="M425">
        <f t="shared" si="25"/>
        <v>0</v>
      </c>
      <c r="N425" s="5">
        <f t="shared" si="27"/>
        <v>0</v>
      </c>
    </row>
    <row r="426" spans="1:14" x14ac:dyDescent="0.3">
      <c r="A426" s="3">
        <v>43438</v>
      </c>
      <c r="B426" s="1" t="s">
        <v>12</v>
      </c>
      <c r="C426" s="1">
        <f>COUNTIF($B$2:$B426,$B426)+COUNTIF($E$2:$E426,$B426)</f>
        <v>27</v>
      </c>
      <c r="D426" s="1">
        <v>3</v>
      </c>
      <c r="E426" s="1" t="s">
        <v>30</v>
      </c>
      <c r="F426" s="1">
        <f>COUNTIF($B$2:$B426,$E426)+COUNTIF($E$2:$E426,$E426)</f>
        <v>29</v>
      </c>
      <c r="G426" s="1">
        <v>5</v>
      </c>
      <c r="H426" s="1" t="s">
        <v>38</v>
      </c>
      <c r="I426" s="4">
        <v>18275</v>
      </c>
      <c r="J426" s="2">
        <v>0.10833333333333334</v>
      </c>
      <c r="K426" s="5">
        <f t="shared" si="24"/>
        <v>0</v>
      </c>
      <c r="L426" s="5">
        <f t="shared" si="26"/>
        <v>0</v>
      </c>
      <c r="M426">
        <f t="shared" si="25"/>
        <v>1</v>
      </c>
      <c r="N426" s="5">
        <f t="shared" si="27"/>
        <v>2</v>
      </c>
    </row>
    <row r="427" spans="1:14" x14ac:dyDescent="0.3">
      <c r="A427" s="3">
        <v>43439</v>
      </c>
      <c r="B427" s="1" t="s">
        <v>24</v>
      </c>
      <c r="C427" s="1">
        <f>COUNTIF($B$2:$B427,$B427)+COUNTIF($E$2:$E427,$B427)</f>
        <v>29</v>
      </c>
      <c r="D427" s="1">
        <v>2</v>
      </c>
      <c r="E427" s="1" t="s">
        <v>4</v>
      </c>
      <c r="F427" s="1">
        <f>COUNTIF($B$2:$B427,$E427)+COUNTIF($E$2:$E427,$E427)</f>
        <v>30</v>
      </c>
      <c r="G427" s="1">
        <v>4</v>
      </c>
      <c r="H427" s="1" t="s">
        <v>38</v>
      </c>
      <c r="I427" s="4">
        <v>15696</v>
      </c>
      <c r="J427" s="2">
        <v>9.9999999999999992E-2</v>
      </c>
      <c r="K427" s="5">
        <f t="shared" si="24"/>
        <v>0</v>
      </c>
      <c r="L427" s="5">
        <f t="shared" si="26"/>
        <v>0</v>
      </c>
      <c r="M427">
        <f t="shared" si="25"/>
        <v>1</v>
      </c>
      <c r="N427" s="5">
        <f t="shared" si="27"/>
        <v>2</v>
      </c>
    </row>
    <row r="428" spans="1:14" x14ac:dyDescent="0.3">
      <c r="A428" s="3">
        <v>43439</v>
      </c>
      <c r="B428" s="1" t="s">
        <v>15</v>
      </c>
      <c r="C428" s="1">
        <f>COUNTIF($B$2:$B428,$B428)+COUNTIF($E$2:$E428,$B428)</f>
        <v>27</v>
      </c>
      <c r="D428" s="1">
        <v>1</v>
      </c>
      <c r="E428" s="1" t="s">
        <v>5</v>
      </c>
      <c r="F428" s="1">
        <f>COUNTIF($B$2:$B428,$E428)+COUNTIF($E$2:$E428,$E428)</f>
        <v>29</v>
      </c>
      <c r="G428" s="1">
        <v>5</v>
      </c>
      <c r="H428" s="1" t="s">
        <v>38</v>
      </c>
      <c r="I428" s="4">
        <v>17119</v>
      </c>
      <c r="J428" s="2">
        <v>9.9999999999999992E-2</v>
      </c>
      <c r="K428" s="5">
        <f t="shared" si="24"/>
        <v>0</v>
      </c>
      <c r="L428" s="5">
        <f t="shared" si="26"/>
        <v>0</v>
      </c>
      <c r="M428">
        <f t="shared" si="25"/>
        <v>1</v>
      </c>
      <c r="N428" s="5">
        <f t="shared" si="27"/>
        <v>2</v>
      </c>
    </row>
    <row r="429" spans="1:14" x14ac:dyDescent="0.3">
      <c r="A429" s="3">
        <v>43439</v>
      </c>
      <c r="B429" s="1" t="s">
        <v>33</v>
      </c>
      <c r="C429" s="1">
        <f>COUNTIF($B$2:$B429,$B429)+COUNTIF($E$2:$E429,$B429)</f>
        <v>28</v>
      </c>
      <c r="D429" s="1">
        <v>3</v>
      </c>
      <c r="E429" s="1" t="s">
        <v>28</v>
      </c>
      <c r="F429" s="1">
        <f>COUNTIF($B$2:$B429,$E429)+COUNTIF($E$2:$E429,$E429)</f>
        <v>26</v>
      </c>
      <c r="G429" s="1">
        <v>2</v>
      </c>
      <c r="H429" s="1" t="s">
        <v>32</v>
      </c>
      <c r="I429" s="4">
        <v>16551</v>
      </c>
      <c r="J429" s="2">
        <v>0.10902777777777778</v>
      </c>
      <c r="K429" s="5">
        <f t="shared" si="24"/>
        <v>1</v>
      </c>
      <c r="L429" s="5">
        <f t="shared" si="26"/>
        <v>2</v>
      </c>
      <c r="M429">
        <f t="shared" si="25"/>
        <v>0</v>
      </c>
      <c r="N429" s="5">
        <f t="shared" si="27"/>
        <v>1</v>
      </c>
    </row>
    <row r="430" spans="1:14" x14ac:dyDescent="0.3">
      <c r="A430" s="3">
        <v>43440</v>
      </c>
      <c r="B430" s="1" t="s">
        <v>12</v>
      </c>
      <c r="C430" s="1">
        <f>COUNTIF($B$2:$B430,$B430)+COUNTIF($E$2:$E430,$B430)</f>
        <v>28</v>
      </c>
      <c r="D430" s="1">
        <v>4</v>
      </c>
      <c r="E430" s="1" t="s">
        <v>18</v>
      </c>
      <c r="F430" s="1">
        <f>COUNTIF($B$2:$B430,$E430)+COUNTIF($E$2:$E430,$E430)</f>
        <v>27</v>
      </c>
      <c r="G430" s="1">
        <v>2</v>
      </c>
      <c r="H430" s="1" t="s">
        <v>38</v>
      </c>
      <c r="I430" s="4">
        <v>11910</v>
      </c>
      <c r="J430" s="2">
        <v>9.7916666666666666E-2</v>
      </c>
      <c r="K430" s="5">
        <f t="shared" si="24"/>
        <v>1</v>
      </c>
      <c r="L430" s="5">
        <f t="shared" si="26"/>
        <v>2</v>
      </c>
      <c r="M430">
        <f t="shared" si="25"/>
        <v>0</v>
      </c>
      <c r="N430" s="5">
        <f t="shared" si="27"/>
        <v>0</v>
      </c>
    </row>
    <row r="431" spans="1:14" x14ac:dyDescent="0.3">
      <c r="A431" s="3">
        <v>43440</v>
      </c>
      <c r="B431" s="1" t="s">
        <v>16</v>
      </c>
      <c r="C431" s="1">
        <f>COUNTIF($B$2:$B431,$B431)+COUNTIF($E$2:$E431,$B431)</f>
        <v>28</v>
      </c>
      <c r="D431" s="1">
        <v>0</v>
      </c>
      <c r="E431" s="1" t="s">
        <v>9</v>
      </c>
      <c r="F431" s="1">
        <f>COUNTIF($B$2:$B431,$E431)+COUNTIF($E$2:$E431,$E431)</f>
        <v>29</v>
      </c>
      <c r="G431" s="1">
        <v>2</v>
      </c>
      <c r="H431" s="1" t="s">
        <v>38</v>
      </c>
      <c r="I431" s="4">
        <v>17690</v>
      </c>
      <c r="J431" s="2">
        <v>0.10625</v>
      </c>
      <c r="K431" s="5">
        <f t="shared" si="24"/>
        <v>0</v>
      </c>
      <c r="L431" s="5">
        <f t="shared" si="26"/>
        <v>0</v>
      </c>
      <c r="M431">
        <f t="shared" si="25"/>
        <v>1</v>
      </c>
      <c r="N431" s="5">
        <f t="shared" si="27"/>
        <v>2</v>
      </c>
    </row>
    <row r="432" spans="1:14" x14ac:dyDescent="0.3">
      <c r="A432" s="3">
        <v>43440</v>
      </c>
      <c r="B432" s="1" t="s">
        <v>17</v>
      </c>
      <c r="C432" s="1">
        <f>COUNTIF($B$2:$B432,$B432)+COUNTIF($E$2:$E432,$B432)</f>
        <v>29</v>
      </c>
      <c r="D432" s="1">
        <v>5</v>
      </c>
      <c r="E432" s="1" t="s">
        <v>35</v>
      </c>
      <c r="F432" s="1">
        <f>COUNTIF($B$2:$B432,$E432)+COUNTIF($E$2:$E432,$E432)</f>
        <v>27</v>
      </c>
      <c r="G432" s="1">
        <v>2</v>
      </c>
      <c r="H432" s="1" t="s">
        <v>38</v>
      </c>
      <c r="I432" s="4">
        <v>10077</v>
      </c>
      <c r="J432" s="2">
        <v>0.10347222222222223</v>
      </c>
      <c r="K432" s="5">
        <f t="shared" si="24"/>
        <v>1</v>
      </c>
      <c r="L432" s="5">
        <f t="shared" si="26"/>
        <v>2</v>
      </c>
      <c r="M432">
        <f t="shared" si="25"/>
        <v>0</v>
      </c>
      <c r="N432" s="5">
        <f t="shared" si="27"/>
        <v>0</v>
      </c>
    </row>
    <row r="433" spans="1:14" x14ac:dyDescent="0.3">
      <c r="A433" s="3">
        <v>43440</v>
      </c>
      <c r="B433" s="1" t="s">
        <v>34</v>
      </c>
      <c r="C433" s="1">
        <f>COUNTIF($B$2:$B433,$B433)+COUNTIF($E$2:$E433,$B433)</f>
        <v>27</v>
      </c>
      <c r="D433" s="1">
        <v>6</v>
      </c>
      <c r="E433" s="1" t="s">
        <v>31</v>
      </c>
      <c r="F433" s="1">
        <f>COUNTIF($B$2:$B433,$E433)+COUNTIF($E$2:$E433,$E433)</f>
        <v>29</v>
      </c>
      <c r="G433" s="1">
        <v>3</v>
      </c>
      <c r="H433" s="1" t="s">
        <v>38</v>
      </c>
      <c r="I433" s="4">
        <v>17568</v>
      </c>
      <c r="J433" s="2">
        <v>0.11597222222222221</v>
      </c>
      <c r="K433" s="5">
        <f t="shared" si="24"/>
        <v>1</v>
      </c>
      <c r="L433" s="5">
        <f t="shared" si="26"/>
        <v>2</v>
      </c>
      <c r="M433">
        <f t="shared" si="25"/>
        <v>0</v>
      </c>
      <c r="N433" s="5">
        <f t="shared" si="27"/>
        <v>0</v>
      </c>
    </row>
    <row r="434" spans="1:14" x14ac:dyDescent="0.3">
      <c r="A434" s="3">
        <v>43440</v>
      </c>
      <c r="B434" s="1" t="s">
        <v>6</v>
      </c>
      <c r="C434" s="1">
        <f>COUNTIF($B$2:$B434,$B434)+COUNTIF($E$2:$E434,$B434)</f>
        <v>29</v>
      </c>
      <c r="D434" s="1">
        <v>5</v>
      </c>
      <c r="E434" s="1" t="s">
        <v>25</v>
      </c>
      <c r="F434" s="1">
        <f>COUNTIF($B$2:$B434,$E434)+COUNTIF($E$2:$E434,$E434)</f>
        <v>29</v>
      </c>
      <c r="G434" s="1">
        <v>2</v>
      </c>
      <c r="H434" s="1" t="s">
        <v>38</v>
      </c>
      <c r="I434" s="4">
        <v>15820</v>
      </c>
      <c r="J434" s="2">
        <v>9.9999999999999992E-2</v>
      </c>
      <c r="K434" s="5">
        <f t="shared" si="24"/>
        <v>1</v>
      </c>
      <c r="L434" s="5">
        <f t="shared" si="26"/>
        <v>2</v>
      </c>
      <c r="M434">
        <f t="shared" si="25"/>
        <v>0</v>
      </c>
      <c r="N434" s="5">
        <f t="shared" si="27"/>
        <v>0</v>
      </c>
    </row>
    <row r="435" spans="1:14" x14ac:dyDescent="0.3">
      <c r="A435" s="3">
        <v>43440</v>
      </c>
      <c r="B435" s="1" t="s">
        <v>20</v>
      </c>
      <c r="C435" s="1">
        <f>COUNTIF($B$2:$B435,$B435)+COUNTIF($E$2:$E435,$B435)</f>
        <v>28</v>
      </c>
      <c r="D435" s="1">
        <v>4</v>
      </c>
      <c r="E435" s="1" t="s">
        <v>29</v>
      </c>
      <c r="F435" s="1">
        <f>COUNTIF($B$2:$B435,$E435)+COUNTIF($E$2:$E435,$E435)</f>
        <v>26</v>
      </c>
      <c r="G435" s="1">
        <v>3</v>
      </c>
      <c r="H435" s="1" t="s">
        <v>8</v>
      </c>
      <c r="I435" s="4">
        <v>19428</v>
      </c>
      <c r="J435" s="2">
        <v>0.10416666666666667</v>
      </c>
      <c r="K435" s="5">
        <f t="shared" si="24"/>
        <v>1</v>
      </c>
      <c r="L435" s="5">
        <f t="shared" si="26"/>
        <v>2</v>
      </c>
      <c r="M435">
        <f t="shared" si="25"/>
        <v>0</v>
      </c>
      <c r="N435" s="5">
        <f t="shared" si="27"/>
        <v>1</v>
      </c>
    </row>
    <row r="436" spans="1:14" x14ac:dyDescent="0.3">
      <c r="A436" s="3">
        <v>43440</v>
      </c>
      <c r="B436" s="1" t="s">
        <v>14</v>
      </c>
      <c r="C436" s="1">
        <f>COUNTIF($B$2:$B436,$B436)+COUNTIF($E$2:$E436,$B436)</f>
        <v>27</v>
      </c>
      <c r="D436" s="1">
        <v>2</v>
      </c>
      <c r="E436" s="1" t="s">
        <v>26</v>
      </c>
      <c r="F436" s="1">
        <f>COUNTIF($B$2:$B436,$E436)+COUNTIF($E$2:$E436,$E436)</f>
        <v>27</v>
      </c>
      <c r="G436" s="1">
        <v>6</v>
      </c>
      <c r="H436" s="1" t="s">
        <v>38</v>
      </c>
      <c r="I436" s="4">
        <v>18440</v>
      </c>
      <c r="J436" s="2">
        <v>0.10069444444444443</v>
      </c>
      <c r="K436" s="5">
        <f t="shared" si="24"/>
        <v>0</v>
      </c>
      <c r="L436" s="5">
        <f t="shared" si="26"/>
        <v>0</v>
      </c>
      <c r="M436">
        <f t="shared" si="25"/>
        <v>1</v>
      </c>
      <c r="N436" s="5">
        <f t="shared" si="27"/>
        <v>2</v>
      </c>
    </row>
    <row r="437" spans="1:14" x14ac:dyDescent="0.3">
      <c r="A437" s="3">
        <v>43440</v>
      </c>
      <c r="B437" s="1" t="s">
        <v>11</v>
      </c>
      <c r="C437" s="1">
        <f>COUNTIF($B$2:$B437,$B437)+COUNTIF($E$2:$E437,$B437)</f>
        <v>28</v>
      </c>
      <c r="D437" s="1">
        <v>2</v>
      </c>
      <c r="E437" s="1" t="s">
        <v>36</v>
      </c>
      <c r="F437" s="1">
        <f>COUNTIF($B$2:$B437,$E437)+COUNTIF($E$2:$E437,$E437)</f>
        <v>30</v>
      </c>
      <c r="G437" s="1">
        <v>3</v>
      </c>
      <c r="H437" s="1" t="s">
        <v>38</v>
      </c>
      <c r="I437" s="4">
        <v>19092</v>
      </c>
      <c r="J437" s="2">
        <v>9.9999999999999992E-2</v>
      </c>
      <c r="K437" s="5">
        <f t="shared" si="24"/>
        <v>0</v>
      </c>
      <c r="L437" s="5">
        <f t="shared" si="26"/>
        <v>0</v>
      </c>
      <c r="M437">
        <f t="shared" si="25"/>
        <v>1</v>
      </c>
      <c r="N437" s="5">
        <f t="shared" si="27"/>
        <v>2</v>
      </c>
    </row>
    <row r="438" spans="1:14" x14ac:dyDescent="0.3">
      <c r="A438" s="3">
        <v>43440</v>
      </c>
      <c r="B438" s="1" t="s">
        <v>21</v>
      </c>
      <c r="C438" s="1">
        <f>COUNTIF($B$2:$B438,$B438)+COUNTIF($E$2:$E438,$B438)</f>
        <v>29</v>
      </c>
      <c r="D438" s="1">
        <v>5</v>
      </c>
      <c r="E438" s="1" t="s">
        <v>7</v>
      </c>
      <c r="F438" s="1">
        <f>COUNTIF($B$2:$B438,$E438)+COUNTIF($E$2:$E438,$E438)</f>
        <v>29</v>
      </c>
      <c r="G438" s="1">
        <v>4</v>
      </c>
      <c r="H438" s="1" t="s">
        <v>8</v>
      </c>
      <c r="I438" s="4">
        <v>19392</v>
      </c>
      <c r="J438" s="2">
        <v>0.10902777777777778</v>
      </c>
      <c r="K438" s="5">
        <f t="shared" si="24"/>
        <v>1</v>
      </c>
      <c r="L438" s="5">
        <f t="shared" si="26"/>
        <v>2</v>
      </c>
      <c r="M438">
        <f t="shared" si="25"/>
        <v>0</v>
      </c>
      <c r="N438" s="5">
        <f t="shared" si="27"/>
        <v>1</v>
      </c>
    </row>
    <row r="439" spans="1:14" x14ac:dyDescent="0.3">
      <c r="A439" s="3">
        <v>43440</v>
      </c>
      <c r="B439" s="1" t="s">
        <v>22</v>
      </c>
      <c r="C439" s="1">
        <f>COUNTIF($B$2:$B439,$B439)+COUNTIF($E$2:$E439,$B439)</f>
        <v>29</v>
      </c>
      <c r="D439" s="1">
        <v>3</v>
      </c>
      <c r="E439" s="1" t="s">
        <v>10</v>
      </c>
      <c r="F439" s="1">
        <f>COUNTIF($B$2:$B439,$E439)+COUNTIF($E$2:$E439,$E439)</f>
        <v>31</v>
      </c>
      <c r="G439" s="1">
        <v>5</v>
      </c>
      <c r="H439" s="1" t="s">
        <v>38</v>
      </c>
      <c r="I439" s="4">
        <v>16894</v>
      </c>
      <c r="J439" s="2">
        <v>0.10069444444444443</v>
      </c>
      <c r="K439" s="5">
        <f t="shared" si="24"/>
        <v>0</v>
      </c>
      <c r="L439" s="5">
        <f t="shared" si="26"/>
        <v>0</v>
      </c>
      <c r="M439">
        <f t="shared" si="25"/>
        <v>1</v>
      </c>
      <c r="N439" s="5">
        <f t="shared" si="27"/>
        <v>2</v>
      </c>
    </row>
    <row r="440" spans="1:14" x14ac:dyDescent="0.3">
      <c r="A440" s="3">
        <v>43440</v>
      </c>
      <c r="B440" s="1" t="s">
        <v>24</v>
      </c>
      <c r="C440" s="1">
        <f>COUNTIF($B$2:$B440,$B440)+COUNTIF($E$2:$E440,$B440)</f>
        <v>30</v>
      </c>
      <c r="D440" s="1">
        <v>3</v>
      </c>
      <c r="E440" s="1" t="s">
        <v>30</v>
      </c>
      <c r="F440" s="1">
        <f>COUNTIF($B$2:$B440,$E440)+COUNTIF($E$2:$E440,$E440)</f>
        <v>30</v>
      </c>
      <c r="G440" s="1">
        <v>4</v>
      </c>
      <c r="H440" s="1" t="s">
        <v>38</v>
      </c>
      <c r="I440" s="4">
        <v>18494</v>
      </c>
      <c r="J440" s="2">
        <v>0.10555555555555556</v>
      </c>
      <c r="K440" s="5">
        <f t="shared" si="24"/>
        <v>0</v>
      </c>
      <c r="L440" s="5">
        <f t="shared" si="26"/>
        <v>0</v>
      </c>
      <c r="M440">
        <f t="shared" si="25"/>
        <v>1</v>
      </c>
      <c r="N440" s="5">
        <f t="shared" si="27"/>
        <v>2</v>
      </c>
    </row>
    <row r="441" spans="1:14" x14ac:dyDescent="0.3">
      <c r="A441" s="3">
        <v>43441</v>
      </c>
      <c r="B441" s="1" t="s">
        <v>15</v>
      </c>
      <c r="C441" s="1">
        <f>COUNTIF($B$2:$B441,$B441)+COUNTIF($E$2:$E441,$B441)</f>
        <v>28</v>
      </c>
      <c r="D441" s="1">
        <v>4</v>
      </c>
      <c r="E441" s="1" t="s">
        <v>4</v>
      </c>
      <c r="F441" s="1">
        <f>COUNTIF($B$2:$B441,$E441)+COUNTIF($E$2:$E441,$E441)</f>
        <v>31</v>
      </c>
      <c r="G441" s="1">
        <v>1</v>
      </c>
      <c r="H441" s="1" t="s">
        <v>38</v>
      </c>
      <c r="I441" s="4">
        <v>15573</v>
      </c>
      <c r="J441" s="2">
        <v>0.1076388888888889</v>
      </c>
      <c r="K441" s="5">
        <f t="shared" si="24"/>
        <v>1</v>
      </c>
      <c r="L441" s="5">
        <f t="shared" si="26"/>
        <v>2</v>
      </c>
      <c r="M441">
        <f t="shared" si="25"/>
        <v>0</v>
      </c>
      <c r="N441" s="5">
        <f t="shared" si="27"/>
        <v>0</v>
      </c>
    </row>
    <row r="442" spans="1:14" x14ac:dyDescent="0.3">
      <c r="A442" s="3">
        <v>43441</v>
      </c>
      <c r="B442" s="1" t="s">
        <v>5</v>
      </c>
      <c r="C442" s="1">
        <f>COUNTIF($B$2:$B442,$B442)+COUNTIF($E$2:$E442,$B442)</f>
        <v>30</v>
      </c>
      <c r="D442" s="1">
        <v>2</v>
      </c>
      <c r="E442" s="1" t="s">
        <v>19</v>
      </c>
      <c r="F442" s="1">
        <f>COUNTIF($B$2:$B442,$E442)+COUNTIF($E$2:$E442,$E442)</f>
        <v>29</v>
      </c>
      <c r="G442" s="1">
        <v>3</v>
      </c>
      <c r="H442" s="1" t="s">
        <v>38</v>
      </c>
      <c r="I442" s="4">
        <v>18342</v>
      </c>
      <c r="J442" s="2">
        <v>0.1013888888888889</v>
      </c>
      <c r="K442" s="5">
        <f t="shared" si="24"/>
        <v>0</v>
      </c>
      <c r="L442" s="5">
        <f t="shared" si="26"/>
        <v>0</v>
      </c>
      <c r="M442">
        <f t="shared" si="25"/>
        <v>1</v>
      </c>
      <c r="N442" s="5">
        <f t="shared" si="27"/>
        <v>2</v>
      </c>
    </row>
    <row r="443" spans="1:14" x14ac:dyDescent="0.3">
      <c r="A443" s="3">
        <v>43441</v>
      </c>
      <c r="B443" s="1" t="s">
        <v>16</v>
      </c>
      <c r="C443" s="1">
        <f>COUNTIF($B$2:$B443,$B443)+COUNTIF($E$2:$E443,$B443)</f>
        <v>29</v>
      </c>
      <c r="D443" s="1">
        <v>2</v>
      </c>
      <c r="E443" s="1" t="s">
        <v>33</v>
      </c>
      <c r="F443" s="1">
        <f>COUNTIF($B$2:$B443,$E443)+COUNTIF($E$2:$E443,$E443)</f>
        <v>29</v>
      </c>
      <c r="G443" s="1">
        <v>7</v>
      </c>
      <c r="H443" s="1" t="s">
        <v>38</v>
      </c>
      <c r="I443" s="4">
        <v>18347</v>
      </c>
      <c r="J443" s="2">
        <v>0.10277777777777779</v>
      </c>
      <c r="K443" s="5">
        <f t="shared" si="24"/>
        <v>0</v>
      </c>
      <c r="L443" s="5">
        <f t="shared" si="26"/>
        <v>0</v>
      </c>
      <c r="M443">
        <f t="shared" si="25"/>
        <v>1</v>
      </c>
      <c r="N443" s="5">
        <f t="shared" si="27"/>
        <v>2</v>
      </c>
    </row>
    <row r="444" spans="1:14" x14ac:dyDescent="0.3">
      <c r="A444" s="3">
        <v>43441</v>
      </c>
      <c r="B444" s="1" t="s">
        <v>28</v>
      </c>
      <c r="C444" s="1">
        <f>COUNTIF($B$2:$B444,$B444)+COUNTIF($E$2:$E444,$B444)</f>
        <v>27</v>
      </c>
      <c r="D444" s="1">
        <v>1</v>
      </c>
      <c r="E444" s="1" t="s">
        <v>27</v>
      </c>
      <c r="F444" s="1">
        <f>COUNTIF($B$2:$B444,$E444)+COUNTIF($E$2:$E444,$E444)</f>
        <v>28</v>
      </c>
      <c r="G444" s="1">
        <v>0</v>
      </c>
      <c r="H444" s="1" t="s">
        <v>38</v>
      </c>
      <c r="I444" s="4">
        <v>15321</v>
      </c>
      <c r="J444" s="2">
        <v>0.10208333333333335</v>
      </c>
      <c r="K444" s="5">
        <f t="shared" si="24"/>
        <v>1</v>
      </c>
      <c r="L444" s="5">
        <f t="shared" si="26"/>
        <v>2</v>
      </c>
      <c r="M444">
        <f t="shared" si="25"/>
        <v>0</v>
      </c>
      <c r="N444" s="5">
        <f t="shared" si="27"/>
        <v>0</v>
      </c>
    </row>
    <row r="445" spans="1:14" x14ac:dyDescent="0.3">
      <c r="A445" s="3">
        <v>43442</v>
      </c>
      <c r="B445" s="1" t="s">
        <v>5</v>
      </c>
      <c r="C445" s="1">
        <f>COUNTIF($B$2:$B445,$B445)+COUNTIF($E$2:$E445,$B445)</f>
        <v>31</v>
      </c>
      <c r="D445" s="1">
        <v>5</v>
      </c>
      <c r="E445" s="1" t="s">
        <v>18</v>
      </c>
      <c r="F445" s="1">
        <f>COUNTIF($B$2:$B445,$E445)+COUNTIF($E$2:$E445,$E445)</f>
        <v>28</v>
      </c>
      <c r="G445" s="1">
        <v>3</v>
      </c>
      <c r="H445" s="1" t="s">
        <v>38</v>
      </c>
      <c r="I445" s="4">
        <v>13780</v>
      </c>
      <c r="J445" s="2">
        <v>0.10347222222222223</v>
      </c>
      <c r="K445" s="5">
        <f t="shared" si="24"/>
        <v>1</v>
      </c>
      <c r="L445" s="5">
        <f t="shared" si="26"/>
        <v>2</v>
      </c>
      <c r="M445">
        <f t="shared" si="25"/>
        <v>0</v>
      </c>
      <c r="N445" s="5">
        <f t="shared" si="27"/>
        <v>0</v>
      </c>
    </row>
    <row r="446" spans="1:14" x14ac:dyDescent="0.3">
      <c r="A446" s="3">
        <v>43442</v>
      </c>
      <c r="B446" s="1" t="s">
        <v>7</v>
      </c>
      <c r="C446" s="1">
        <f>COUNTIF($B$2:$B446,$B446)+COUNTIF($E$2:$E446,$B446)</f>
        <v>30</v>
      </c>
      <c r="D446" s="1">
        <v>3</v>
      </c>
      <c r="E446" s="1" t="s">
        <v>11</v>
      </c>
      <c r="F446" s="1">
        <f>COUNTIF($B$2:$B446,$E446)+COUNTIF($E$2:$E446,$E446)</f>
        <v>29</v>
      </c>
      <c r="G446" s="1">
        <v>6</v>
      </c>
      <c r="H446" s="1" t="s">
        <v>38</v>
      </c>
      <c r="I446" s="4">
        <v>17565</v>
      </c>
      <c r="J446" s="2">
        <v>0.11041666666666666</v>
      </c>
      <c r="K446" s="5">
        <f t="shared" si="24"/>
        <v>0</v>
      </c>
      <c r="L446" s="5">
        <f t="shared" si="26"/>
        <v>0</v>
      </c>
      <c r="M446">
        <f t="shared" si="25"/>
        <v>1</v>
      </c>
      <c r="N446" s="5">
        <f t="shared" si="27"/>
        <v>2</v>
      </c>
    </row>
    <row r="447" spans="1:14" x14ac:dyDescent="0.3">
      <c r="A447" s="3">
        <v>43442</v>
      </c>
      <c r="B447" s="1" t="s">
        <v>29</v>
      </c>
      <c r="C447" s="1">
        <f>COUNTIF($B$2:$B447,$B447)+COUNTIF($E$2:$E447,$B447)</f>
        <v>27</v>
      </c>
      <c r="D447" s="1">
        <v>6</v>
      </c>
      <c r="E447" s="1" t="s">
        <v>13</v>
      </c>
      <c r="F447" s="1">
        <f>COUNTIF($B$2:$B447,$E447)+COUNTIF($E$2:$E447,$E447)</f>
        <v>30</v>
      </c>
      <c r="G447" s="1">
        <v>2</v>
      </c>
      <c r="H447" s="1" t="s">
        <v>38</v>
      </c>
      <c r="I447" s="4">
        <v>18283</v>
      </c>
      <c r="J447" s="2">
        <v>0.10347222222222223</v>
      </c>
      <c r="K447" s="5">
        <f t="shared" si="24"/>
        <v>1</v>
      </c>
      <c r="L447" s="5">
        <f t="shared" si="26"/>
        <v>2</v>
      </c>
      <c r="M447">
        <f t="shared" si="25"/>
        <v>0</v>
      </c>
      <c r="N447" s="5">
        <f t="shared" si="27"/>
        <v>0</v>
      </c>
    </row>
    <row r="448" spans="1:14" x14ac:dyDescent="0.3">
      <c r="A448" s="3">
        <v>43442</v>
      </c>
      <c r="B448" s="1" t="s">
        <v>12</v>
      </c>
      <c r="C448" s="1">
        <f>COUNTIF($B$2:$B448,$B448)+COUNTIF($E$2:$E448,$B448)</f>
        <v>29</v>
      </c>
      <c r="D448" s="1">
        <v>4</v>
      </c>
      <c r="E448" s="1" t="s">
        <v>20</v>
      </c>
      <c r="F448" s="1">
        <f>COUNTIF($B$2:$B448,$E448)+COUNTIF($E$2:$E448,$E448)</f>
        <v>29</v>
      </c>
      <c r="G448" s="1">
        <v>0</v>
      </c>
      <c r="H448" s="1" t="s">
        <v>38</v>
      </c>
      <c r="I448" s="4">
        <v>18501</v>
      </c>
      <c r="J448" s="2">
        <v>0.10347222222222223</v>
      </c>
      <c r="K448" s="5">
        <f t="shared" si="24"/>
        <v>1</v>
      </c>
      <c r="L448" s="5">
        <f t="shared" si="26"/>
        <v>2</v>
      </c>
      <c r="M448">
        <f t="shared" si="25"/>
        <v>0</v>
      </c>
      <c r="N448" s="5">
        <f t="shared" si="27"/>
        <v>0</v>
      </c>
    </row>
    <row r="449" spans="1:14" x14ac:dyDescent="0.3">
      <c r="A449" s="3">
        <v>43442</v>
      </c>
      <c r="B449" s="1" t="s">
        <v>22</v>
      </c>
      <c r="C449" s="1">
        <f>COUNTIF($B$2:$B449,$B449)+COUNTIF($E$2:$E449,$B449)</f>
        <v>30</v>
      </c>
      <c r="D449" s="1">
        <v>2</v>
      </c>
      <c r="E449" s="1" t="s">
        <v>9</v>
      </c>
      <c r="F449" s="1">
        <f>COUNTIF($B$2:$B449,$E449)+COUNTIF($E$2:$E449,$E449)</f>
        <v>30</v>
      </c>
      <c r="G449" s="1">
        <v>5</v>
      </c>
      <c r="H449" s="1" t="s">
        <v>38</v>
      </c>
      <c r="I449" s="4">
        <v>17717</v>
      </c>
      <c r="J449" s="2">
        <v>9.5138888888888884E-2</v>
      </c>
      <c r="K449" s="5">
        <f t="shared" si="24"/>
        <v>0</v>
      </c>
      <c r="L449" s="5">
        <f t="shared" si="26"/>
        <v>0</v>
      </c>
      <c r="M449">
        <f t="shared" si="25"/>
        <v>1</v>
      </c>
      <c r="N449" s="5">
        <f t="shared" si="27"/>
        <v>2</v>
      </c>
    </row>
    <row r="450" spans="1:14" x14ac:dyDescent="0.3">
      <c r="A450" s="3">
        <v>43442</v>
      </c>
      <c r="B450" s="1" t="s">
        <v>14</v>
      </c>
      <c r="C450" s="1">
        <f>COUNTIF($B$2:$B450,$B450)+COUNTIF($E$2:$E450,$B450)</f>
        <v>28</v>
      </c>
      <c r="D450" s="1">
        <v>3</v>
      </c>
      <c r="E450" s="1" t="s">
        <v>21</v>
      </c>
      <c r="F450" s="1">
        <f>COUNTIF($B$2:$B450,$E450)+COUNTIF($E$2:$E450,$E450)</f>
        <v>30</v>
      </c>
      <c r="G450" s="1">
        <v>2</v>
      </c>
      <c r="H450" s="1" t="s">
        <v>38</v>
      </c>
      <c r="I450" s="4">
        <v>19515</v>
      </c>
      <c r="J450" s="2">
        <v>0.11041666666666666</v>
      </c>
      <c r="K450" s="5">
        <f t="shared" ref="K450:K513" si="28">1-M450</f>
        <v>1</v>
      </c>
      <c r="L450" s="5">
        <f t="shared" si="26"/>
        <v>2</v>
      </c>
      <c r="M450">
        <f t="shared" ref="M450:M513" si="29">IF(D450=G450,0.5,IF(D450&lt;G450,1,0))</f>
        <v>0</v>
      </c>
      <c r="N450" s="5">
        <f t="shared" si="27"/>
        <v>0</v>
      </c>
    </row>
    <row r="451" spans="1:14" x14ac:dyDescent="0.3">
      <c r="A451" s="3">
        <v>43442</v>
      </c>
      <c r="B451" s="1" t="s">
        <v>23</v>
      </c>
      <c r="C451" s="1">
        <f>COUNTIF($B$2:$B451,$B451)+COUNTIF($E$2:$E451,$B451)</f>
        <v>29</v>
      </c>
      <c r="D451" s="1">
        <v>5</v>
      </c>
      <c r="E451" s="1" t="s">
        <v>35</v>
      </c>
      <c r="F451" s="1">
        <f>COUNTIF($B$2:$B451,$E451)+COUNTIF($E$2:$E451,$E451)</f>
        <v>28</v>
      </c>
      <c r="G451" s="1">
        <v>4</v>
      </c>
      <c r="H451" s="1" t="s">
        <v>32</v>
      </c>
      <c r="I451" s="4">
        <v>15295</v>
      </c>
      <c r="J451" s="2">
        <v>0.11319444444444444</v>
      </c>
      <c r="K451" s="5">
        <f t="shared" si="28"/>
        <v>1</v>
      </c>
      <c r="L451" s="5">
        <f t="shared" ref="L451:L514" si="30">IF(OR($H451="-",$K451=1),$K451*2,IF($K451=0,1,0))</f>
        <v>2</v>
      </c>
      <c r="M451">
        <f t="shared" si="29"/>
        <v>0</v>
      </c>
      <c r="N451" s="5">
        <f t="shared" ref="N451:N514" si="31">IF(OR($H451="-",$M451=1),$M451*2,IF($M451=0,1,0))</f>
        <v>1</v>
      </c>
    </row>
    <row r="452" spans="1:14" x14ac:dyDescent="0.3">
      <c r="A452" s="3">
        <v>43442</v>
      </c>
      <c r="B452" s="1" t="s">
        <v>30</v>
      </c>
      <c r="C452" s="1">
        <f>COUNTIF($B$2:$B452,$B452)+COUNTIF($E$2:$E452,$B452)</f>
        <v>31</v>
      </c>
      <c r="D452" s="1">
        <v>1</v>
      </c>
      <c r="E452" s="1" t="s">
        <v>31</v>
      </c>
      <c r="F452" s="1">
        <f>COUNTIF($B$2:$B452,$E452)+COUNTIF($E$2:$E452,$E452)</f>
        <v>30</v>
      </c>
      <c r="G452" s="1">
        <v>5</v>
      </c>
      <c r="H452" s="1" t="s">
        <v>38</v>
      </c>
      <c r="I452" s="4">
        <v>17631</v>
      </c>
      <c r="J452" s="2">
        <v>0.10069444444444443</v>
      </c>
      <c r="K452" s="5">
        <f t="shared" si="28"/>
        <v>0</v>
      </c>
      <c r="L452" s="5">
        <f t="shared" si="30"/>
        <v>0</v>
      </c>
      <c r="M452">
        <f t="shared" si="29"/>
        <v>1</v>
      </c>
      <c r="N452" s="5">
        <f t="shared" si="31"/>
        <v>2</v>
      </c>
    </row>
    <row r="453" spans="1:14" x14ac:dyDescent="0.3">
      <c r="A453" s="3">
        <v>43442</v>
      </c>
      <c r="B453" s="1" t="s">
        <v>26</v>
      </c>
      <c r="C453" s="1">
        <f>COUNTIF($B$2:$B453,$B453)+COUNTIF($E$2:$E453,$B453)</f>
        <v>28</v>
      </c>
      <c r="D453" s="1">
        <v>1</v>
      </c>
      <c r="E453" s="1" t="s">
        <v>25</v>
      </c>
      <c r="F453" s="1">
        <f>COUNTIF($B$2:$B453,$E453)+COUNTIF($E$2:$E453,$E453)</f>
        <v>30</v>
      </c>
      <c r="G453" s="1">
        <v>2</v>
      </c>
      <c r="H453" s="1" t="s">
        <v>8</v>
      </c>
      <c r="I453" s="4">
        <v>15795</v>
      </c>
      <c r="J453" s="2">
        <v>0.10277777777777779</v>
      </c>
      <c r="K453" s="5">
        <f t="shared" si="28"/>
        <v>0</v>
      </c>
      <c r="L453" s="5">
        <f t="shared" si="30"/>
        <v>1</v>
      </c>
      <c r="M453">
        <f t="shared" si="29"/>
        <v>1</v>
      </c>
      <c r="N453" s="5">
        <f t="shared" si="31"/>
        <v>2</v>
      </c>
    </row>
    <row r="454" spans="1:14" x14ac:dyDescent="0.3">
      <c r="A454" s="3">
        <v>43442</v>
      </c>
      <c r="B454" s="1" t="s">
        <v>17</v>
      </c>
      <c r="C454" s="1">
        <f>COUNTIF($B$2:$B454,$B454)+COUNTIF($E$2:$E454,$B454)</f>
        <v>30</v>
      </c>
      <c r="D454" s="1">
        <v>1</v>
      </c>
      <c r="E454" s="1" t="s">
        <v>36</v>
      </c>
      <c r="F454" s="1">
        <f>COUNTIF($B$2:$B454,$E454)+COUNTIF($E$2:$E454,$E454)</f>
        <v>31</v>
      </c>
      <c r="G454" s="1">
        <v>7</v>
      </c>
      <c r="H454" s="1" t="s">
        <v>38</v>
      </c>
      <c r="I454" s="4">
        <v>19092</v>
      </c>
      <c r="J454" s="2">
        <v>0.10555555555555556</v>
      </c>
      <c r="K454" s="5">
        <f t="shared" si="28"/>
        <v>0</v>
      </c>
      <c r="L454" s="5">
        <f t="shared" si="30"/>
        <v>0</v>
      </c>
      <c r="M454">
        <f t="shared" si="29"/>
        <v>1</v>
      </c>
      <c r="N454" s="5">
        <f t="shared" si="31"/>
        <v>2</v>
      </c>
    </row>
    <row r="455" spans="1:14" x14ac:dyDescent="0.3">
      <c r="A455" s="3">
        <v>43443</v>
      </c>
      <c r="B455" s="1" t="s">
        <v>34</v>
      </c>
      <c r="C455" s="1">
        <f>COUNTIF($B$2:$B455,$B455)+COUNTIF($E$2:$E455,$B455)</f>
        <v>28</v>
      </c>
      <c r="D455" s="1">
        <v>5</v>
      </c>
      <c r="E455" s="1" t="s">
        <v>4</v>
      </c>
      <c r="F455" s="1">
        <f>COUNTIF($B$2:$B455,$E455)+COUNTIF($E$2:$E455,$E455)</f>
        <v>32</v>
      </c>
      <c r="G455" s="1">
        <v>6</v>
      </c>
      <c r="H455" s="1" t="s">
        <v>32</v>
      </c>
      <c r="I455" s="4">
        <v>16470</v>
      </c>
      <c r="J455" s="2">
        <v>0.11458333333333333</v>
      </c>
      <c r="K455" s="5">
        <f t="shared" si="28"/>
        <v>0</v>
      </c>
      <c r="L455" s="5">
        <f t="shared" si="30"/>
        <v>1</v>
      </c>
      <c r="M455">
        <f t="shared" si="29"/>
        <v>1</v>
      </c>
      <c r="N455" s="5">
        <f t="shared" si="31"/>
        <v>2</v>
      </c>
    </row>
    <row r="456" spans="1:14" x14ac:dyDescent="0.3">
      <c r="A456" s="3">
        <v>43443</v>
      </c>
      <c r="B456" s="1" t="s">
        <v>6</v>
      </c>
      <c r="C456" s="1">
        <f>COUNTIF($B$2:$B456,$B456)+COUNTIF($E$2:$E456,$B456)</f>
        <v>30</v>
      </c>
      <c r="D456" s="1">
        <v>3</v>
      </c>
      <c r="E456" s="1" t="s">
        <v>24</v>
      </c>
      <c r="F456" s="1">
        <f>COUNTIF($B$2:$B456,$E456)+COUNTIF($E$2:$E456,$E456)</f>
        <v>31</v>
      </c>
      <c r="G456" s="1">
        <v>2</v>
      </c>
      <c r="H456" s="1" t="s">
        <v>38</v>
      </c>
      <c r="I456" s="4">
        <v>21057</v>
      </c>
      <c r="J456" s="2">
        <v>0.10555555555555556</v>
      </c>
      <c r="K456" s="5">
        <f t="shared" si="28"/>
        <v>1</v>
      </c>
      <c r="L456" s="5">
        <f t="shared" si="30"/>
        <v>2</v>
      </c>
      <c r="M456">
        <f t="shared" si="29"/>
        <v>0</v>
      </c>
      <c r="N456" s="5">
        <f t="shared" si="31"/>
        <v>0</v>
      </c>
    </row>
    <row r="457" spans="1:14" x14ac:dyDescent="0.3">
      <c r="A457" s="3">
        <v>43443</v>
      </c>
      <c r="B457" s="1" t="s">
        <v>9</v>
      </c>
      <c r="C457" s="1">
        <f>COUNTIF($B$2:$B457,$B457)+COUNTIF($E$2:$E457,$B457)</f>
        <v>31</v>
      </c>
      <c r="D457" s="1">
        <v>0</v>
      </c>
      <c r="E457" s="1" t="s">
        <v>33</v>
      </c>
      <c r="F457" s="1">
        <f>COUNTIF($B$2:$B457,$E457)+COUNTIF($E$2:$E457,$E457)</f>
        <v>30</v>
      </c>
      <c r="G457" s="1">
        <v>1</v>
      </c>
      <c r="H457" s="1" t="s">
        <v>38</v>
      </c>
      <c r="I457" s="4">
        <v>18347</v>
      </c>
      <c r="J457" s="2">
        <v>0.10069444444444443</v>
      </c>
      <c r="K457" s="5">
        <f t="shared" si="28"/>
        <v>0</v>
      </c>
      <c r="L457" s="5">
        <f t="shared" si="30"/>
        <v>0</v>
      </c>
      <c r="M457">
        <f t="shared" si="29"/>
        <v>1</v>
      </c>
      <c r="N457" s="5">
        <f t="shared" si="31"/>
        <v>2</v>
      </c>
    </row>
    <row r="458" spans="1:14" x14ac:dyDescent="0.3">
      <c r="A458" s="3">
        <v>43443</v>
      </c>
      <c r="B458" s="1" t="s">
        <v>11</v>
      </c>
      <c r="C458" s="1">
        <f>COUNTIF($B$2:$B458,$B458)+COUNTIF($E$2:$E458,$B458)</f>
        <v>30</v>
      </c>
      <c r="D458" s="1">
        <v>2</v>
      </c>
      <c r="E458" s="1" t="s">
        <v>25</v>
      </c>
      <c r="F458" s="1">
        <f>COUNTIF($B$2:$B458,$E458)+COUNTIF($E$2:$E458,$E458)</f>
        <v>31</v>
      </c>
      <c r="G458" s="1">
        <v>1</v>
      </c>
      <c r="H458" s="1" t="s">
        <v>8</v>
      </c>
      <c r="I458" s="4">
        <v>13148</v>
      </c>
      <c r="J458" s="2">
        <v>0.10625</v>
      </c>
      <c r="K458" s="5">
        <f t="shared" si="28"/>
        <v>1</v>
      </c>
      <c r="L458" s="5">
        <f t="shared" si="30"/>
        <v>2</v>
      </c>
      <c r="M458">
        <f t="shared" si="29"/>
        <v>0</v>
      </c>
      <c r="N458" s="5">
        <f t="shared" si="31"/>
        <v>1</v>
      </c>
    </row>
    <row r="459" spans="1:14" x14ac:dyDescent="0.3">
      <c r="A459" s="3">
        <v>43443</v>
      </c>
      <c r="B459" s="1" t="s">
        <v>10</v>
      </c>
      <c r="C459" s="1">
        <f>COUNTIF($B$2:$B459,$B459)+COUNTIF($E$2:$E459,$B459)</f>
        <v>32</v>
      </c>
      <c r="D459" s="1">
        <v>6</v>
      </c>
      <c r="E459" s="1" t="s">
        <v>28</v>
      </c>
      <c r="F459" s="1">
        <f>COUNTIF($B$2:$B459,$E459)+COUNTIF($E$2:$E459,$E459)</f>
        <v>28</v>
      </c>
      <c r="G459" s="1">
        <v>1</v>
      </c>
      <c r="H459" s="1" t="s">
        <v>38</v>
      </c>
      <c r="I459" s="4">
        <v>16841</v>
      </c>
      <c r="J459" s="2">
        <v>9.8611111111111108E-2</v>
      </c>
      <c r="K459" s="5">
        <f t="shared" si="28"/>
        <v>1</v>
      </c>
      <c r="L459" s="5">
        <f t="shared" si="30"/>
        <v>2</v>
      </c>
      <c r="M459">
        <f t="shared" si="29"/>
        <v>0</v>
      </c>
      <c r="N459" s="5">
        <f t="shared" si="31"/>
        <v>0</v>
      </c>
    </row>
    <row r="460" spans="1:14" x14ac:dyDescent="0.3">
      <c r="A460" s="3">
        <v>43443</v>
      </c>
      <c r="B460" s="1" t="s">
        <v>19</v>
      </c>
      <c r="C460" s="1">
        <f>COUNTIF($B$2:$B460,$B460)+COUNTIF($E$2:$E460,$B460)</f>
        <v>30</v>
      </c>
      <c r="D460" s="1">
        <v>2</v>
      </c>
      <c r="E460" s="1" t="s">
        <v>30</v>
      </c>
      <c r="F460" s="1">
        <f>COUNTIF($B$2:$B460,$E460)+COUNTIF($E$2:$E460,$E460)</f>
        <v>32</v>
      </c>
      <c r="G460" s="1">
        <v>4</v>
      </c>
      <c r="H460" s="1" t="s">
        <v>38</v>
      </c>
      <c r="I460" s="4">
        <v>18240</v>
      </c>
      <c r="J460" s="2">
        <v>0.10486111111111111</v>
      </c>
      <c r="K460" s="5">
        <f t="shared" si="28"/>
        <v>0</v>
      </c>
      <c r="L460" s="5">
        <f t="shared" si="30"/>
        <v>0</v>
      </c>
      <c r="M460">
        <f t="shared" si="29"/>
        <v>1</v>
      </c>
      <c r="N460" s="5">
        <f t="shared" si="31"/>
        <v>2</v>
      </c>
    </row>
    <row r="461" spans="1:14" x14ac:dyDescent="0.3">
      <c r="A461" s="3">
        <v>43443</v>
      </c>
      <c r="B461" s="1" t="s">
        <v>29</v>
      </c>
      <c r="C461" s="1">
        <f>COUNTIF($B$2:$B461,$B461)+COUNTIF($E$2:$E461,$B461)</f>
        <v>28</v>
      </c>
      <c r="D461" s="1">
        <v>1</v>
      </c>
      <c r="E461" s="1" t="s">
        <v>27</v>
      </c>
      <c r="F461" s="1">
        <f>COUNTIF($B$2:$B461,$E461)+COUNTIF($E$2:$E461,$E461)</f>
        <v>29</v>
      </c>
      <c r="G461" s="1">
        <v>7</v>
      </c>
      <c r="H461" s="1" t="s">
        <v>38</v>
      </c>
      <c r="I461" s="4">
        <v>15321</v>
      </c>
      <c r="J461" s="2">
        <v>0.10972222222222222</v>
      </c>
      <c r="K461" s="5">
        <f t="shared" si="28"/>
        <v>0</v>
      </c>
      <c r="L461" s="5">
        <f t="shared" si="30"/>
        <v>0</v>
      </c>
      <c r="M461">
        <f t="shared" si="29"/>
        <v>1</v>
      </c>
      <c r="N461" s="5">
        <f t="shared" si="31"/>
        <v>2</v>
      </c>
    </row>
    <row r="462" spans="1:14" x14ac:dyDescent="0.3">
      <c r="A462" s="3">
        <v>43444</v>
      </c>
      <c r="B462" s="1" t="s">
        <v>31</v>
      </c>
      <c r="C462" s="1">
        <f>COUNTIF($B$2:$B462,$B462)+COUNTIF($E$2:$E462,$B462)</f>
        <v>31</v>
      </c>
      <c r="D462" s="1">
        <v>1</v>
      </c>
      <c r="E462" s="1" t="s">
        <v>21</v>
      </c>
      <c r="F462" s="1">
        <f>COUNTIF($B$2:$B462,$E462)+COUNTIF($E$2:$E462,$E462)</f>
        <v>31</v>
      </c>
      <c r="G462" s="1">
        <v>3</v>
      </c>
      <c r="H462" s="1" t="s">
        <v>38</v>
      </c>
      <c r="I462" s="4">
        <v>18322</v>
      </c>
      <c r="J462" s="2">
        <v>9.9999999999999992E-2</v>
      </c>
      <c r="K462" s="5">
        <f t="shared" si="28"/>
        <v>0</v>
      </c>
      <c r="L462" s="5">
        <f t="shared" si="30"/>
        <v>0</v>
      </c>
      <c r="M462">
        <f t="shared" si="29"/>
        <v>1</v>
      </c>
      <c r="N462" s="5">
        <f t="shared" si="31"/>
        <v>2</v>
      </c>
    </row>
    <row r="463" spans="1:14" x14ac:dyDescent="0.3">
      <c r="A463" s="3">
        <v>43444</v>
      </c>
      <c r="B463" s="1" t="s">
        <v>26</v>
      </c>
      <c r="C463" s="1">
        <f>COUNTIF($B$2:$B463,$B463)+COUNTIF($E$2:$E463,$B463)</f>
        <v>29</v>
      </c>
      <c r="D463" s="1">
        <v>2</v>
      </c>
      <c r="E463" s="1" t="s">
        <v>14</v>
      </c>
      <c r="F463" s="1">
        <f>COUNTIF($B$2:$B463,$E463)+COUNTIF($E$2:$E463,$E463)</f>
        <v>29</v>
      </c>
      <c r="G463" s="1">
        <v>1</v>
      </c>
      <c r="H463" s="1" t="s">
        <v>32</v>
      </c>
      <c r="I463" s="4">
        <v>13917</v>
      </c>
      <c r="J463" s="2">
        <v>0.11319444444444444</v>
      </c>
      <c r="K463" s="5">
        <f t="shared" si="28"/>
        <v>1</v>
      </c>
      <c r="L463" s="5">
        <f t="shared" si="30"/>
        <v>2</v>
      </c>
      <c r="M463">
        <f t="shared" si="29"/>
        <v>0</v>
      </c>
      <c r="N463" s="5">
        <f t="shared" si="31"/>
        <v>1</v>
      </c>
    </row>
    <row r="464" spans="1:14" x14ac:dyDescent="0.3">
      <c r="A464" s="3">
        <v>43444</v>
      </c>
      <c r="B464" s="1" t="s">
        <v>34</v>
      </c>
      <c r="C464" s="1">
        <f>COUNTIF($B$2:$B464,$B464)+COUNTIF($E$2:$E464,$B464)</f>
        <v>29</v>
      </c>
      <c r="D464" s="1">
        <v>2</v>
      </c>
      <c r="E464" s="1" t="s">
        <v>5</v>
      </c>
      <c r="F464" s="1">
        <f>COUNTIF($B$2:$B464,$E464)+COUNTIF($E$2:$E464,$E464)</f>
        <v>32</v>
      </c>
      <c r="G464" s="1">
        <v>5</v>
      </c>
      <c r="H464" s="1" t="s">
        <v>38</v>
      </c>
      <c r="I464" s="4">
        <v>17097</v>
      </c>
      <c r="J464" s="2">
        <v>0.10277777777777779</v>
      </c>
      <c r="K464" s="5">
        <f t="shared" si="28"/>
        <v>0</v>
      </c>
      <c r="L464" s="5">
        <f t="shared" si="30"/>
        <v>0</v>
      </c>
      <c r="M464">
        <f t="shared" si="29"/>
        <v>1</v>
      </c>
      <c r="N464" s="5">
        <f t="shared" si="31"/>
        <v>2</v>
      </c>
    </row>
    <row r="465" spans="1:14" x14ac:dyDescent="0.3">
      <c r="A465" s="3">
        <v>43444</v>
      </c>
      <c r="B465" s="1" t="s">
        <v>23</v>
      </c>
      <c r="C465" s="1">
        <f>COUNTIF($B$2:$B465,$B465)+COUNTIF($E$2:$E465,$B465)</f>
        <v>30</v>
      </c>
      <c r="D465" s="1">
        <v>3</v>
      </c>
      <c r="E465" s="1" t="s">
        <v>36</v>
      </c>
      <c r="F465" s="1">
        <f>COUNTIF($B$2:$B465,$E465)+COUNTIF($E$2:$E465,$E465)</f>
        <v>32</v>
      </c>
      <c r="G465" s="1">
        <v>6</v>
      </c>
      <c r="H465" s="1" t="s">
        <v>38</v>
      </c>
      <c r="I465" s="4">
        <v>19092</v>
      </c>
      <c r="J465" s="2">
        <v>0.10625</v>
      </c>
      <c r="K465" s="5">
        <f t="shared" si="28"/>
        <v>0</v>
      </c>
      <c r="L465" s="5">
        <f t="shared" si="30"/>
        <v>0</v>
      </c>
      <c r="M465">
        <f t="shared" si="29"/>
        <v>1</v>
      </c>
      <c r="N465" s="5">
        <f t="shared" si="31"/>
        <v>2</v>
      </c>
    </row>
    <row r="466" spans="1:14" x14ac:dyDescent="0.3">
      <c r="A466" s="3">
        <v>43445</v>
      </c>
      <c r="B466" s="1" t="s">
        <v>18</v>
      </c>
      <c r="C466" s="1">
        <f>COUNTIF($B$2:$B466,$B466)+COUNTIF($E$2:$E466,$B466)</f>
        <v>29</v>
      </c>
      <c r="D466" s="1">
        <v>3</v>
      </c>
      <c r="E466" s="1" t="s">
        <v>11</v>
      </c>
      <c r="F466" s="1">
        <f>COUNTIF($B$2:$B466,$E466)+COUNTIF($E$2:$E466,$E466)</f>
        <v>31</v>
      </c>
      <c r="G466" s="1">
        <v>4</v>
      </c>
      <c r="H466" s="1" t="s">
        <v>38</v>
      </c>
      <c r="I466" s="4">
        <v>17565</v>
      </c>
      <c r="J466" s="2">
        <v>0.1076388888888889</v>
      </c>
      <c r="K466" s="5">
        <f t="shared" si="28"/>
        <v>0</v>
      </c>
      <c r="L466" s="5">
        <f t="shared" si="30"/>
        <v>0</v>
      </c>
      <c r="M466">
        <f t="shared" si="29"/>
        <v>1</v>
      </c>
      <c r="N466" s="5">
        <f t="shared" si="31"/>
        <v>2</v>
      </c>
    </row>
    <row r="467" spans="1:14" x14ac:dyDescent="0.3">
      <c r="A467" s="3">
        <v>43445</v>
      </c>
      <c r="B467" s="1" t="s">
        <v>31</v>
      </c>
      <c r="C467" s="1">
        <f>COUNTIF($B$2:$B467,$B467)+COUNTIF($E$2:$E467,$B467)</f>
        <v>32</v>
      </c>
      <c r="D467" s="1">
        <v>3</v>
      </c>
      <c r="E467" s="1" t="s">
        <v>13</v>
      </c>
      <c r="F467" s="1">
        <f>COUNTIF($B$2:$B467,$E467)+COUNTIF($E$2:$E467,$E467)</f>
        <v>31</v>
      </c>
      <c r="G467" s="1">
        <v>4</v>
      </c>
      <c r="H467" s="1" t="s">
        <v>8</v>
      </c>
      <c r="I467" s="4">
        <v>17897</v>
      </c>
      <c r="J467" s="2">
        <v>0.11805555555555557</v>
      </c>
      <c r="K467" s="5">
        <f t="shared" si="28"/>
        <v>0</v>
      </c>
      <c r="L467" s="5">
        <f t="shared" si="30"/>
        <v>1</v>
      </c>
      <c r="M467">
        <f t="shared" si="29"/>
        <v>1</v>
      </c>
      <c r="N467" s="5">
        <f t="shared" si="31"/>
        <v>2</v>
      </c>
    </row>
    <row r="468" spans="1:14" x14ac:dyDescent="0.3">
      <c r="A468" s="3">
        <v>43445</v>
      </c>
      <c r="B468" s="1" t="s">
        <v>7</v>
      </c>
      <c r="C468" s="1">
        <f>COUNTIF($B$2:$B468,$B468)+COUNTIF($E$2:$E468,$B468)</f>
        <v>31</v>
      </c>
      <c r="D468" s="1">
        <v>4</v>
      </c>
      <c r="E468" s="1" t="s">
        <v>15</v>
      </c>
      <c r="F468" s="1">
        <f>COUNTIF($B$2:$B468,$E468)+COUNTIF($E$2:$E468,$E468)</f>
        <v>29</v>
      </c>
      <c r="G468" s="1">
        <v>1</v>
      </c>
      <c r="H468" s="1" t="s">
        <v>38</v>
      </c>
      <c r="I468" s="4">
        <v>11907</v>
      </c>
      <c r="J468" s="2">
        <v>9.7916666666666666E-2</v>
      </c>
      <c r="K468" s="5">
        <f t="shared" si="28"/>
        <v>1</v>
      </c>
      <c r="L468" s="5">
        <f t="shared" si="30"/>
        <v>2</v>
      </c>
      <c r="M468">
        <f t="shared" si="29"/>
        <v>0</v>
      </c>
      <c r="N468" s="5">
        <f t="shared" si="31"/>
        <v>0</v>
      </c>
    </row>
    <row r="469" spans="1:14" x14ac:dyDescent="0.3">
      <c r="A469" s="3">
        <v>43445</v>
      </c>
      <c r="B469" s="1" t="s">
        <v>10</v>
      </c>
      <c r="C469" s="1">
        <f>COUNTIF($B$2:$B469,$B469)+COUNTIF($E$2:$E469,$B469)</f>
        <v>33</v>
      </c>
      <c r="D469" s="1">
        <v>3</v>
      </c>
      <c r="E469" s="1" t="s">
        <v>20</v>
      </c>
      <c r="F469" s="1">
        <f>COUNTIF($B$2:$B469,$E469)+COUNTIF($E$2:$E469,$E469)</f>
        <v>30</v>
      </c>
      <c r="G469" s="1">
        <v>2</v>
      </c>
      <c r="H469" s="1" t="s">
        <v>38</v>
      </c>
      <c r="I469" s="4">
        <v>14689</v>
      </c>
      <c r="J469" s="2">
        <v>0.10277777777777779</v>
      </c>
      <c r="K469" s="5">
        <f t="shared" si="28"/>
        <v>1</v>
      </c>
      <c r="L469" s="5">
        <f t="shared" si="30"/>
        <v>2</v>
      </c>
      <c r="M469">
        <f t="shared" si="29"/>
        <v>0</v>
      </c>
      <c r="N469" s="5">
        <f t="shared" si="31"/>
        <v>0</v>
      </c>
    </row>
    <row r="470" spans="1:14" x14ac:dyDescent="0.3">
      <c r="A470" s="3">
        <v>43445</v>
      </c>
      <c r="B470" s="1" t="s">
        <v>33</v>
      </c>
      <c r="C470" s="1">
        <f>COUNTIF($B$2:$B470,$B470)+COUNTIF($E$2:$E470,$B470)</f>
        <v>31</v>
      </c>
      <c r="D470" s="1">
        <v>6</v>
      </c>
      <c r="E470" s="1" t="s">
        <v>17</v>
      </c>
      <c r="F470" s="1">
        <f>COUNTIF($B$2:$B470,$E470)+COUNTIF($E$2:$E470,$E470)</f>
        <v>31</v>
      </c>
      <c r="G470" s="1">
        <v>4</v>
      </c>
      <c r="H470" s="1" t="s">
        <v>38</v>
      </c>
      <c r="I470" s="4">
        <v>15809</v>
      </c>
      <c r="J470" s="2">
        <v>0.10833333333333334</v>
      </c>
      <c r="K470" s="5">
        <f t="shared" si="28"/>
        <v>1</v>
      </c>
      <c r="L470" s="5">
        <f t="shared" si="30"/>
        <v>2</v>
      </c>
      <c r="M470">
        <f t="shared" si="29"/>
        <v>0</v>
      </c>
      <c r="N470" s="5">
        <f t="shared" si="31"/>
        <v>0</v>
      </c>
    </row>
    <row r="471" spans="1:14" x14ac:dyDescent="0.3">
      <c r="A471" s="3">
        <v>43445</v>
      </c>
      <c r="B471" s="1" t="s">
        <v>6</v>
      </c>
      <c r="C471" s="1">
        <f>COUNTIF($B$2:$B471,$B471)+COUNTIF($E$2:$E471,$B471)</f>
        <v>31</v>
      </c>
      <c r="D471" s="1">
        <v>1</v>
      </c>
      <c r="E471" s="1" t="s">
        <v>16</v>
      </c>
      <c r="F471" s="1">
        <f>COUNTIF($B$2:$B471,$E471)+COUNTIF($E$2:$E471,$E471)</f>
        <v>30</v>
      </c>
      <c r="G471" s="1">
        <v>7</v>
      </c>
      <c r="H471" s="1" t="s">
        <v>38</v>
      </c>
      <c r="I471" s="4">
        <v>18681</v>
      </c>
      <c r="J471" s="2">
        <v>9.9999999999999992E-2</v>
      </c>
      <c r="K471" s="5">
        <f t="shared" si="28"/>
        <v>0</v>
      </c>
      <c r="L471" s="5">
        <f t="shared" si="30"/>
        <v>0</v>
      </c>
      <c r="M471">
        <f t="shared" si="29"/>
        <v>1</v>
      </c>
      <c r="N471" s="5">
        <f t="shared" si="31"/>
        <v>2</v>
      </c>
    </row>
    <row r="472" spans="1:14" x14ac:dyDescent="0.3">
      <c r="A472" s="3">
        <v>43445</v>
      </c>
      <c r="B472" s="1" t="s">
        <v>25</v>
      </c>
      <c r="C472" s="1">
        <f>COUNTIF($B$2:$B472,$B472)+COUNTIF($E$2:$E472,$B472)</f>
        <v>32</v>
      </c>
      <c r="D472" s="1">
        <v>1</v>
      </c>
      <c r="E472" s="1" t="s">
        <v>22</v>
      </c>
      <c r="F472" s="1">
        <f>COUNTIF($B$2:$B472,$E472)+COUNTIF($E$2:$E472,$E472)</f>
        <v>31</v>
      </c>
      <c r="G472" s="1">
        <v>3</v>
      </c>
      <c r="H472" s="1" t="s">
        <v>38</v>
      </c>
      <c r="I472" s="4">
        <v>17162</v>
      </c>
      <c r="J472" s="2">
        <v>9.9999999999999992E-2</v>
      </c>
      <c r="K472" s="5">
        <f t="shared" si="28"/>
        <v>0</v>
      </c>
      <c r="L472" s="5">
        <f t="shared" si="30"/>
        <v>0</v>
      </c>
      <c r="M472">
        <f t="shared" si="29"/>
        <v>1</v>
      </c>
      <c r="N472" s="5">
        <f t="shared" si="31"/>
        <v>2</v>
      </c>
    </row>
    <row r="473" spans="1:14" x14ac:dyDescent="0.3">
      <c r="A473" s="3">
        <v>43445</v>
      </c>
      <c r="B473" s="1" t="s">
        <v>35</v>
      </c>
      <c r="C473" s="1">
        <f>COUNTIF($B$2:$B473,$B473)+COUNTIF($E$2:$E473,$B473)</f>
        <v>29</v>
      </c>
      <c r="D473" s="1">
        <v>3</v>
      </c>
      <c r="E473" s="1" t="s">
        <v>28</v>
      </c>
      <c r="F473" s="1">
        <f>COUNTIF($B$2:$B473,$E473)+COUNTIF($E$2:$E473,$E473)</f>
        <v>29</v>
      </c>
      <c r="G473" s="1">
        <v>4</v>
      </c>
      <c r="H473" s="1" t="s">
        <v>38</v>
      </c>
      <c r="I473" s="4">
        <v>16255</v>
      </c>
      <c r="J473" s="2">
        <v>0.10972222222222222</v>
      </c>
      <c r="K473" s="5">
        <f t="shared" si="28"/>
        <v>0</v>
      </c>
      <c r="L473" s="5">
        <f t="shared" si="30"/>
        <v>0</v>
      </c>
      <c r="M473">
        <f t="shared" si="29"/>
        <v>1</v>
      </c>
      <c r="N473" s="5">
        <f t="shared" si="31"/>
        <v>2</v>
      </c>
    </row>
    <row r="474" spans="1:14" x14ac:dyDescent="0.3">
      <c r="A474" s="3">
        <v>43445</v>
      </c>
      <c r="B474" s="1" t="s">
        <v>24</v>
      </c>
      <c r="C474" s="1">
        <f>COUNTIF($B$2:$B474,$B474)+COUNTIF($E$2:$E474,$B474)</f>
        <v>32</v>
      </c>
      <c r="D474" s="1">
        <v>3</v>
      </c>
      <c r="E474" s="1" t="s">
        <v>27</v>
      </c>
      <c r="F474" s="1">
        <f>COUNTIF($B$2:$B474,$E474)+COUNTIF($E$2:$E474,$E474)</f>
        <v>30</v>
      </c>
      <c r="G474" s="1">
        <v>6</v>
      </c>
      <c r="H474" s="1" t="s">
        <v>38</v>
      </c>
      <c r="I474" s="4">
        <v>15321</v>
      </c>
      <c r="J474" s="2">
        <v>9.930555555555555E-2</v>
      </c>
      <c r="K474" s="5">
        <f t="shared" si="28"/>
        <v>0</v>
      </c>
      <c r="L474" s="5">
        <f t="shared" si="30"/>
        <v>0</v>
      </c>
      <c r="M474">
        <f t="shared" si="29"/>
        <v>1</v>
      </c>
      <c r="N474" s="5">
        <f t="shared" si="31"/>
        <v>2</v>
      </c>
    </row>
    <row r="475" spans="1:14" x14ac:dyDescent="0.3">
      <c r="A475" s="3">
        <v>43445</v>
      </c>
      <c r="B475" s="1" t="s">
        <v>21</v>
      </c>
      <c r="C475" s="1">
        <f>COUNTIF($B$2:$B475,$B475)+COUNTIF($E$2:$E475,$B475)</f>
        <v>32</v>
      </c>
      <c r="D475" s="1">
        <v>2</v>
      </c>
      <c r="E475" s="1" t="s">
        <v>12</v>
      </c>
      <c r="F475" s="1">
        <f>COUNTIF($B$2:$B475,$E475)+COUNTIF($E$2:$E475,$E475)</f>
        <v>30</v>
      </c>
      <c r="G475" s="1">
        <v>6</v>
      </c>
      <c r="H475" s="1" t="s">
        <v>38</v>
      </c>
      <c r="I475" s="4">
        <v>18506</v>
      </c>
      <c r="J475" s="2">
        <v>0.1076388888888889</v>
      </c>
      <c r="K475" s="5">
        <f t="shared" si="28"/>
        <v>0</v>
      </c>
      <c r="L475" s="5">
        <f t="shared" si="30"/>
        <v>0</v>
      </c>
      <c r="M475">
        <f t="shared" si="29"/>
        <v>1</v>
      </c>
      <c r="N475" s="5">
        <f t="shared" si="31"/>
        <v>2</v>
      </c>
    </row>
    <row r="476" spans="1:14" x14ac:dyDescent="0.3">
      <c r="A476" s="3">
        <v>43446</v>
      </c>
      <c r="B476" s="1" t="s">
        <v>19</v>
      </c>
      <c r="C476" s="1">
        <f>COUNTIF($B$2:$B476,$B476)+COUNTIF($E$2:$E476,$B476)</f>
        <v>31</v>
      </c>
      <c r="D476" s="1">
        <v>3</v>
      </c>
      <c r="E476" s="1" t="s">
        <v>4</v>
      </c>
      <c r="F476" s="1">
        <f>COUNTIF($B$2:$B476,$E476)+COUNTIF($E$2:$E476,$E476)</f>
        <v>33</v>
      </c>
      <c r="G476" s="1">
        <v>6</v>
      </c>
      <c r="H476" s="1" t="s">
        <v>38</v>
      </c>
      <c r="I476" s="4">
        <v>16810</v>
      </c>
      <c r="J476" s="2">
        <v>0.10555555555555556</v>
      </c>
      <c r="K476" s="5">
        <f t="shared" si="28"/>
        <v>0</v>
      </c>
      <c r="L476" s="5">
        <f t="shared" si="30"/>
        <v>0</v>
      </c>
      <c r="M476">
        <f t="shared" si="29"/>
        <v>1</v>
      </c>
      <c r="N476" s="5">
        <f t="shared" si="31"/>
        <v>2</v>
      </c>
    </row>
    <row r="477" spans="1:14" x14ac:dyDescent="0.3">
      <c r="A477" s="3">
        <v>43446</v>
      </c>
      <c r="B477" s="1" t="s">
        <v>29</v>
      </c>
      <c r="C477" s="1">
        <f>COUNTIF($B$2:$B477,$B477)+COUNTIF($E$2:$E477,$B477)</f>
        <v>29</v>
      </c>
      <c r="D477" s="1">
        <v>5</v>
      </c>
      <c r="E477" s="1" t="s">
        <v>9</v>
      </c>
      <c r="F477" s="1">
        <f>COUNTIF($B$2:$B477,$E477)+COUNTIF($E$2:$E477,$E477)</f>
        <v>32</v>
      </c>
      <c r="G477" s="1">
        <v>6</v>
      </c>
      <c r="H477" s="1" t="s">
        <v>8</v>
      </c>
      <c r="I477" s="4">
        <v>17763</v>
      </c>
      <c r="J477" s="2">
        <v>0.10486111111111111</v>
      </c>
      <c r="K477" s="5">
        <f t="shared" si="28"/>
        <v>0</v>
      </c>
      <c r="L477" s="5">
        <f t="shared" si="30"/>
        <v>1</v>
      </c>
      <c r="M477">
        <f t="shared" si="29"/>
        <v>1</v>
      </c>
      <c r="N477" s="5">
        <f t="shared" si="31"/>
        <v>2</v>
      </c>
    </row>
    <row r="478" spans="1:14" x14ac:dyDescent="0.3">
      <c r="A478" s="3">
        <v>43446</v>
      </c>
      <c r="B478" s="1" t="s">
        <v>26</v>
      </c>
      <c r="C478" s="1">
        <f>COUNTIF($B$2:$B478,$B478)+COUNTIF($E$2:$E478,$B478)</f>
        <v>30</v>
      </c>
      <c r="D478" s="1">
        <v>3</v>
      </c>
      <c r="E478" s="1" t="s">
        <v>24</v>
      </c>
      <c r="F478" s="1">
        <f>COUNTIF($B$2:$B478,$E478)+COUNTIF($E$2:$E478,$E478)</f>
        <v>33</v>
      </c>
      <c r="G478" s="1">
        <v>6</v>
      </c>
      <c r="H478" s="1" t="s">
        <v>38</v>
      </c>
      <c r="I478" s="4">
        <v>21232</v>
      </c>
      <c r="J478" s="2">
        <v>0.10277777777777779</v>
      </c>
      <c r="K478" s="5">
        <f t="shared" si="28"/>
        <v>0</v>
      </c>
      <c r="L478" s="5">
        <f t="shared" si="30"/>
        <v>0</v>
      </c>
      <c r="M478">
        <f t="shared" si="29"/>
        <v>1</v>
      </c>
      <c r="N478" s="5">
        <f t="shared" si="31"/>
        <v>2</v>
      </c>
    </row>
    <row r="479" spans="1:14" x14ac:dyDescent="0.3">
      <c r="A479" s="3">
        <v>43446</v>
      </c>
      <c r="B479" s="1" t="s">
        <v>30</v>
      </c>
      <c r="C479" s="1">
        <f>COUNTIF($B$2:$B479,$B479)+COUNTIF($E$2:$E479,$B479)</f>
        <v>33</v>
      </c>
      <c r="D479" s="1">
        <v>3</v>
      </c>
      <c r="E479" s="1" t="s">
        <v>14</v>
      </c>
      <c r="F479" s="1">
        <f>COUNTIF($B$2:$B479,$E479)+COUNTIF($E$2:$E479,$E479)</f>
        <v>30</v>
      </c>
      <c r="G479" s="1">
        <v>2</v>
      </c>
      <c r="H479" s="1" t="s">
        <v>38</v>
      </c>
      <c r="I479" s="4">
        <v>9182</v>
      </c>
      <c r="J479" s="2">
        <v>0.11041666666666666</v>
      </c>
      <c r="K479" s="5">
        <f t="shared" si="28"/>
        <v>1</v>
      </c>
      <c r="L479" s="5">
        <f t="shared" si="30"/>
        <v>2</v>
      </c>
      <c r="M479">
        <f t="shared" si="29"/>
        <v>0</v>
      </c>
      <c r="N479" s="5">
        <f t="shared" si="31"/>
        <v>0</v>
      </c>
    </row>
    <row r="480" spans="1:14" x14ac:dyDescent="0.3">
      <c r="A480" s="3">
        <v>43447</v>
      </c>
      <c r="B480" s="1" t="s">
        <v>18</v>
      </c>
      <c r="C480" s="1">
        <f>COUNTIF($B$2:$B480,$B480)+COUNTIF($E$2:$E480,$B480)</f>
        <v>30</v>
      </c>
      <c r="D480" s="1">
        <v>1</v>
      </c>
      <c r="E480" s="1" t="s">
        <v>13</v>
      </c>
      <c r="F480" s="1">
        <f>COUNTIF($B$2:$B480,$E480)+COUNTIF($E$2:$E480,$E480)</f>
        <v>32</v>
      </c>
      <c r="G480" s="1">
        <v>3</v>
      </c>
      <c r="H480" s="1" t="s">
        <v>38</v>
      </c>
      <c r="I480" s="4">
        <v>16872</v>
      </c>
      <c r="J480" s="2">
        <v>0.10625</v>
      </c>
      <c r="K480" s="5">
        <f t="shared" si="28"/>
        <v>0</v>
      </c>
      <c r="L480" s="5">
        <f t="shared" si="30"/>
        <v>0</v>
      </c>
      <c r="M480">
        <f t="shared" si="29"/>
        <v>1</v>
      </c>
      <c r="N480" s="5">
        <f t="shared" si="31"/>
        <v>2</v>
      </c>
    </row>
    <row r="481" spans="1:14" x14ac:dyDescent="0.3">
      <c r="A481" s="3">
        <v>43447</v>
      </c>
      <c r="B481" s="1" t="s">
        <v>31</v>
      </c>
      <c r="C481" s="1">
        <f>COUNTIF($B$2:$B481,$B481)+COUNTIF($E$2:$E481,$B481)</f>
        <v>33</v>
      </c>
      <c r="D481" s="1">
        <v>1</v>
      </c>
      <c r="E481" s="1" t="s">
        <v>20</v>
      </c>
      <c r="F481" s="1">
        <f>COUNTIF($B$2:$B481,$E481)+COUNTIF($E$2:$E481,$E481)</f>
        <v>31</v>
      </c>
      <c r="G481" s="1">
        <v>4</v>
      </c>
      <c r="H481" s="1" t="s">
        <v>38</v>
      </c>
      <c r="I481" s="4">
        <v>15087</v>
      </c>
      <c r="J481" s="2">
        <v>0.10416666666666667</v>
      </c>
      <c r="K481" s="5">
        <f t="shared" si="28"/>
        <v>0</v>
      </c>
      <c r="L481" s="5">
        <f t="shared" si="30"/>
        <v>0</v>
      </c>
      <c r="M481">
        <f t="shared" si="29"/>
        <v>1</v>
      </c>
      <c r="N481" s="5">
        <f t="shared" si="31"/>
        <v>2</v>
      </c>
    </row>
    <row r="482" spans="1:14" x14ac:dyDescent="0.3">
      <c r="A482" s="3">
        <v>43447</v>
      </c>
      <c r="B482" s="1" t="s">
        <v>35</v>
      </c>
      <c r="C482" s="1">
        <f>COUNTIF($B$2:$B482,$B482)+COUNTIF($E$2:$E482,$B482)</f>
        <v>30</v>
      </c>
      <c r="D482" s="1">
        <v>1</v>
      </c>
      <c r="E482" s="1" t="s">
        <v>16</v>
      </c>
      <c r="F482" s="1">
        <f>COUNTIF($B$2:$B482,$E482)+COUNTIF($E$2:$E482,$E482)</f>
        <v>31</v>
      </c>
      <c r="G482" s="1">
        <v>5</v>
      </c>
      <c r="H482" s="1" t="s">
        <v>38</v>
      </c>
      <c r="I482" s="4">
        <v>18714</v>
      </c>
      <c r="J482" s="2">
        <v>0.10555555555555556</v>
      </c>
      <c r="K482" s="5">
        <f t="shared" si="28"/>
        <v>0</v>
      </c>
      <c r="L482" s="5">
        <f t="shared" si="30"/>
        <v>0</v>
      </c>
      <c r="M482">
        <f t="shared" si="29"/>
        <v>1</v>
      </c>
      <c r="N482" s="5">
        <f t="shared" si="31"/>
        <v>2</v>
      </c>
    </row>
    <row r="483" spans="1:14" x14ac:dyDescent="0.3">
      <c r="A483" s="3">
        <v>43447</v>
      </c>
      <c r="B483" s="1" t="s">
        <v>15</v>
      </c>
      <c r="C483" s="1">
        <f>COUNTIF($B$2:$B483,$B483)+COUNTIF($E$2:$E483,$B483)</f>
        <v>30</v>
      </c>
      <c r="D483" s="1">
        <v>4</v>
      </c>
      <c r="E483" s="1" t="s">
        <v>6</v>
      </c>
      <c r="F483" s="1">
        <f>COUNTIF($B$2:$B483,$E483)+COUNTIF($E$2:$E483,$E483)</f>
        <v>32</v>
      </c>
      <c r="G483" s="1">
        <v>6</v>
      </c>
      <c r="H483" s="1" t="s">
        <v>38</v>
      </c>
      <c r="I483" s="4">
        <v>20407</v>
      </c>
      <c r="J483" s="2">
        <v>0.10625</v>
      </c>
      <c r="K483" s="5">
        <f t="shared" si="28"/>
        <v>0</v>
      </c>
      <c r="L483" s="5">
        <f t="shared" si="30"/>
        <v>0</v>
      </c>
      <c r="M483">
        <f t="shared" si="29"/>
        <v>1</v>
      </c>
      <c r="N483" s="5">
        <f t="shared" si="31"/>
        <v>2</v>
      </c>
    </row>
    <row r="484" spans="1:14" x14ac:dyDescent="0.3">
      <c r="A484" s="3">
        <v>43447</v>
      </c>
      <c r="B484" s="1" t="s">
        <v>10</v>
      </c>
      <c r="C484" s="1">
        <f>COUNTIF($B$2:$B484,$B484)+COUNTIF($E$2:$E484,$B484)</f>
        <v>34</v>
      </c>
      <c r="D484" s="1">
        <v>3</v>
      </c>
      <c r="E484" s="1" t="s">
        <v>22</v>
      </c>
      <c r="F484" s="1">
        <f>COUNTIF($B$2:$B484,$E484)+COUNTIF($E$2:$E484,$E484)</f>
        <v>32</v>
      </c>
      <c r="G484" s="1">
        <v>4</v>
      </c>
      <c r="H484" s="1" t="s">
        <v>8</v>
      </c>
      <c r="I484" s="4">
        <v>17206</v>
      </c>
      <c r="J484" s="2">
        <v>0.11180555555555556</v>
      </c>
      <c r="K484" s="5">
        <f t="shared" si="28"/>
        <v>0</v>
      </c>
      <c r="L484" s="5">
        <f t="shared" si="30"/>
        <v>1</v>
      </c>
      <c r="M484">
        <f t="shared" si="29"/>
        <v>1</v>
      </c>
      <c r="N484" s="5">
        <f t="shared" si="31"/>
        <v>2</v>
      </c>
    </row>
    <row r="485" spans="1:14" x14ac:dyDescent="0.3">
      <c r="A485" s="3">
        <v>43447</v>
      </c>
      <c r="B485" s="1" t="s">
        <v>19</v>
      </c>
      <c r="C485" s="1">
        <f>COUNTIF($B$2:$B485,$B485)+COUNTIF($E$2:$E485,$B485)</f>
        <v>32</v>
      </c>
      <c r="D485" s="1">
        <v>2</v>
      </c>
      <c r="E485" s="1" t="s">
        <v>5</v>
      </c>
      <c r="F485" s="1">
        <f>COUNTIF($B$2:$B485,$E485)+COUNTIF($E$2:$E485,$E485)</f>
        <v>33</v>
      </c>
      <c r="G485" s="1">
        <v>3</v>
      </c>
      <c r="H485" s="1" t="s">
        <v>38</v>
      </c>
      <c r="I485" s="4">
        <v>17185</v>
      </c>
      <c r="J485" s="2">
        <v>0.10416666666666667</v>
      </c>
      <c r="K485" s="5">
        <f t="shared" si="28"/>
        <v>0</v>
      </c>
      <c r="L485" s="5">
        <f t="shared" si="30"/>
        <v>0</v>
      </c>
      <c r="M485">
        <f t="shared" si="29"/>
        <v>1</v>
      </c>
      <c r="N485" s="5">
        <f t="shared" si="31"/>
        <v>2</v>
      </c>
    </row>
    <row r="486" spans="1:14" x14ac:dyDescent="0.3">
      <c r="A486" s="3">
        <v>43447</v>
      </c>
      <c r="B486" s="1" t="s">
        <v>7</v>
      </c>
      <c r="C486" s="1">
        <f>COUNTIF($B$2:$B486,$B486)+COUNTIF($E$2:$E486,$B486)</f>
        <v>32</v>
      </c>
      <c r="D486" s="1">
        <v>1</v>
      </c>
      <c r="E486" s="1" t="s">
        <v>36</v>
      </c>
      <c r="F486" s="1">
        <f>COUNTIF($B$2:$B486,$E486)+COUNTIF($E$2:$E486,$E486)</f>
        <v>33</v>
      </c>
      <c r="G486" s="1">
        <v>4</v>
      </c>
      <c r="H486" s="1" t="s">
        <v>38</v>
      </c>
      <c r="I486" s="4">
        <v>19092</v>
      </c>
      <c r="J486" s="2">
        <v>0.11041666666666666</v>
      </c>
      <c r="K486" s="5">
        <f t="shared" si="28"/>
        <v>0</v>
      </c>
      <c r="L486" s="5">
        <f t="shared" si="30"/>
        <v>0</v>
      </c>
      <c r="M486">
        <f t="shared" si="29"/>
        <v>1</v>
      </c>
      <c r="N486" s="5">
        <f t="shared" si="31"/>
        <v>2</v>
      </c>
    </row>
    <row r="487" spans="1:14" x14ac:dyDescent="0.3">
      <c r="A487" s="3">
        <v>43447</v>
      </c>
      <c r="B487" s="1" t="s">
        <v>33</v>
      </c>
      <c r="C487" s="1">
        <f>COUNTIF($B$2:$B487,$B487)+COUNTIF($E$2:$E487,$B487)</f>
        <v>32</v>
      </c>
      <c r="D487" s="1">
        <v>4</v>
      </c>
      <c r="E487" s="1" t="s">
        <v>27</v>
      </c>
      <c r="F487" s="1">
        <f>COUNTIF($B$2:$B487,$E487)+COUNTIF($E$2:$E487,$E487)</f>
        <v>31</v>
      </c>
      <c r="G487" s="1">
        <v>5</v>
      </c>
      <c r="H487" s="1" t="s">
        <v>8</v>
      </c>
      <c r="I487" s="4">
        <v>15321</v>
      </c>
      <c r="J487" s="2">
        <v>0.1076388888888889</v>
      </c>
      <c r="K487" s="5">
        <f t="shared" si="28"/>
        <v>0</v>
      </c>
      <c r="L487" s="5">
        <f t="shared" si="30"/>
        <v>1</v>
      </c>
      <c r="M487">
        <f t="shared" si="29"/>
        <v>1</v>
      </c>
      <c r="N487" s="5">
        <f t="shared" si="31"/>
        <v>2</v>
      </c>
    </row>
    <row r="488" spans="1:14" x14ac:dyDescent="0.3">
      <c r="A488" s="3">
        <v>43448</v>
      </c>
      <c r="B488" s="1" t="s">
        <v>12</v>
      </c>
      <c r="C488" s="1">
        <f>COUNTIF($B$2:$B488,$B488)+COUNTIF($E$2:$E488,$B488)</f>
        <v>31</v>
      </c>
      <c r="D488" s="1">
        <v>6</v>
      </c>
      <c r="E488" s="1" t="s">
        <v>15</v>
      </c>
      <c r="F488" s="1">
        <f>COUNTIF($B$2:$B488,$E488)+COUNTIF($E$2:$E488,$E488)</f>
        <v>31</v>
      </c>
      <c r="G488" s="1">
        <v>5</v>
      </c>
      <c r="H488" s="1" t="s">
        <v>32</v>
      </c>
      <c r="I488" s="4">
        <v>14446</v>
      </c>
      <c r="J488" s="2">
        <v>0.11458333333333333</v>
      </c>
      <c r="K488" s="5">
        <f t="shared" si="28"/>
        <v>1</v>
      </c>
      <c r="L488" s="5">
        <f t="shared" si="30"/>
        <v>2</v>
      </c>
      <c r="M488">
        <f t="shared" si="29"/>
        <v>0</v>
      </c>
      <c r="N488" s="5">
        <f t="shared" si="31"/>
        <v>1</v>
      </c>
    </row>
    <row r="489" spans="1:14" x14ac:dyDescent="0.3">
      <c r="A489" s="3">
        <v>43448</v>
      </c>
      <c r="B489" s="1" t="s">
        <v>27</v>
      </c>
      <c r="C489" s="1">
        <f>COUNTIF($B$2:$B489,$B489)+COUNTIF($E$2:$E489,$B489)</f>
        <v>32</v>
      </c>
      <c r="D489" s="1">
        <v>4</v>
      </c>
      <c r="E489" s="1" t="s">
        <v>24</v>
      </c>
      <c r="F489" s="1">
        <f>COUNTIF($B$2:$B489,$E489)+COUNTIF($E$2:$E489,$E489)</f>
        <v>34</v>
      </c>
      <c r="G489" s="1">
        <v>3</v>
      </c>
      <c r="H489" s="1" t="s">
        <v>8</v>
      </c>
      <c r="I489" s="4">
        <v>21235</v>
      </c>
      <c r="J489" s="2">
        <v>0.10625</v>
      </c>
      <c r="K489" s="5">
        <f t="shared" si="28"/>
        <v>1</v>
      </c>
      <c r="L489" s="5">
        <f t="shared" si="30"/>
        <v>2</v>
      </c>
      <c r="M489">
        <f t="shared" si="29"/>
        <v>0</v>
      </c>
      <c r="N489" s="5">
        <f t="shared" si="31"/>
        <v>1</v>
      </c>
    </row>
    <row r="490" spans="1:14" x14ac:dyDescent="0.3">
      <c r="A490" s="3">
        <v>43448</v>
      </c>
      <c r="B490" s="1" t="s">
        <v>25</v>
      </c>
      <c r="C490" s="1">
        <f>COUNTIF($B$2:$B490,$B490)+COUNTIF($E$2:$E490,$B490)</f>
        <v>33</v>
      </c>
      <c r="D490" s="1">
        <v>4</v>
      </c>
      <c r="E490" s="1" t="s">
        <v>21</v>
      </c>
      <c r="F490" s="1">
        <f>COUNTIF($B$2:$B490,$E490)+COUNTIF($E$2:$E490,$E490)</f>
        <v>33</v>
      </c>
      <c r="G490" s="1">
        <v>2</v>
      </c>
      <c r="H490" s="1" t="s">
        <v>38</v>
      </c>
      <c r="I490" s="4">
        <v>18330</v>
      </c>
      <c r="J490" s="2">
        <v>0.10555555555555556</v>
      </c>
      <c r="K490" s="5">
        <f t="shared" si="28"/>
        <v>1</v>
      </c>
      <c r="L490" s="5">
        <f t="shared" si="30"/>
        <v>2</v>
      </c>
      <c r="M490">
        <f t="shared" si="29"/>
        <v>0</v>
      </c>
      <c r="N490" s="5">
        <f t="shared" si="31"/>
        <v>0</v>
      </c>
    </row>
    <row r="491" spans="1:14" x14ac:dyDescent="0.3">
      <c r="A491" s="3">
        <v>43448</v>
      </c>
      <c r="B491" s="1" t="s">
        <v>29</v>
      </c>
      <c r="C491" s="1">
        <f>COUNTIF($B$2:$B491,$B491)+COUNTIF($E$2:$E491,$B491)</f>
        <v>30</v>
      </c>
      <c r="D491" s="1">
        <v>1</v>
      </c>
      <c r="E491" s="1" t="s">
        <v>33</v>
      </c>
      <c r="F491" s="1">
        <f>COUNTIF($B$2:$B491,$E491)+COUNTIF($E$2:$E491,$E491)</f>
        <v>33</v>
      </c>
      <c r="G491" s="1">
        <v>4</v>
      </c>
      <c r="H491" s="1" t="s">
        <v>38</v>
      </c>
      <c r="I491" s="4">
        <v>18347</v>
      </c>
      <c r="J491" s="2">
        <v>9.9999999999999992E-2</v>
      </c>
      <c r="K491" s="5">
        <f t="shared" si="28"/>
        <v>0</v>
      </c>
      <c r="L491" s="5">
        <f t="shared" si="30"/>
        <v>0</v>
      </c>
      <c r="M491">
        <f t="shared" si="29"/>
        <v>1</v>
      </c>
      <c r="N491" s="5">
        <f t="shared" si="31"/>
        <v>2</v>
      </c>
    </row>
    <row r="492" spans="1:14" x14ac:dyDescent="0.3">
      <c r="A492" s="3">
        <v>43448</v>
      </c>
      <c r="B492" s="1" t="s">
        <v>30</v>
      </c>
      <c r="C492" s="1">
        <f>COUNTIF($B$2:$B492,$B492)+COUNTIF($E$2:$E492,$B492)</f>
        <v>34</v>
      </c>
      <c r="D492" s="1">
        <v>4</v>
      </c>
      <c r="E492" s="1" t="s">
        <v>34</v>
      </c>
      <c r="F492" s="1">
        <f>COUNTIF($B$2:$B492,$E492)+COUNTIF($E$2:$E492,$E492)</f>
        <v>30</v>
      </c>
      <c r="G492" s="1">
        <v>5</v>
      </c>
      <c r="H492" s="1" t="s">
        <v>8</v>
      </c>
      <c r="I492" s="4">
        <v>14076</v>
      </c>
      <c r="J492" s="2">
        <v>0.10486111111111111</v>
      </c>
      <c r="K492" s="5">
        <f t="shared" si="28"/>
        <v>0</v>
      </c>
      <c r="L492" s="5">
        <f t="shared" si="30"/>
        <v>1</v>
      </c>
      <c r="M492">
        <f t="shared" si="29"/>
        <v>1</v>
      </c>
      <c r="N492" s="5">
        <f t="shared" si="31"/>
        <v>2</v>
      </c>
    </row>
    <row r="493" spans="1:14" x14ac:dyDescent="0.3">
      <c r="A493" s="3">
        <v>43448</v>
      </c>
      <c r="B493" s="1" t="s">
        <v>18</v>
      </c>
      <c r="C493" s="1">
        <f>COUNTIF($B$2:$B493,$B493)+COUNTIF($E$2:$E493,$B493)</f>
        <v>31</v>
      </c>
      <c r="D493" s="1">
        <v>4</v>
      </c>
      <c r="E493" s="1" t="s">
        <v>23</v>
      </c>
      <c r="F493" s="1">
        <f>COUNTIF($B$2:$B493,$E493)+COUNTIF($E$2:$E493,$E493)</f>
        <v>31</v>
      </c>
      <c r="G493" s="1">
        <v>3</v>
      </c>
      <c r="H493" s="1" t="s">
        <v>8</v>
      </c>
      <c r="I493" s="4">
        <v>17441</v>
      </c>
      <c r="J493" s="2">
        <v>0.10625</v>
      </c>
      <c r="K493" s="5">
        <f t="shared" si="28"/>
        <v>1</v>
      </c>
      <c r="L493" s="5">
        <f t="shared" si="30"/>
        <v>2</v>
      </c>
      <c r="M493">
        <f t="shared" si="29"/>
        <v>0</v>
      </c>
      <c r="N493" s="5">
        <f t="shared" si="31"/>
        <v>1</v>
      </c>
    </row>
    <row r="494" spans="1:14" x14ac:dyDescent="0.3">
      <c r="A494" s="3">
        <v>43448</v>
      </c>
      <c r="B494" s="1" t="s">
        <v>11</v>
      </c>
      <c r="C494" s="1">
        <f>COUNTIF($B$2:$B494,$B494)+COUNTIF($E$2:$E494,$B494)</f>
        <v>32</v>
      </c>
      <c r="D494" s="1">
        <v>3</v>
      </c>
      <c r="E494" s="1" t="s">
        <v>26</v>
      </c>
      <c r="F494" s="1">
        <f>COUNTIF($B$2:$B494,$E494)+COUNTIF($E$2:$E494,$E494)</f>
        <v>31</v>
      </c>
      <c r="G494" s="1">
        <v>5</v>
      </c>
      <c r="H494" s="1" t="s">
        <v>38</v>
      </c>
      <c r="I494" s="4">
        <v>18549</v>
      </c>
      <c r="J494" s="2">
        <v>0.10555555555555556</v>
      </c>
      <c r="K494" s="5">
        <f t="shared" si="28"/>
        <v>0</v>
      </c>
      <c r="L494" s="5">
        <f t="shared" si="30"/>
        <v>0</v>
      </c>
      <c r="M494">
        <f t="shared" si="29"/>
        <v>1</v>
      </c>
      <c r="N494" s="5">
        <f t="shared" si="31"/>
        <v>2</v>
      </c>
    </row>
    <row r="495" spans="1:14" x14ac:dyDescent="0.3">
      <c r="A495" s="3">
        <v>43448</v>
      </c>
      <c r="B495" s="1" t="s">
        <v>17</v>
      </c>
      <c r="C495" s="1">
        <f>COUNTIF($B$2:$B495,$B495)+COUNTIF($E$2:$E495,$B495)</f>
        <v>32</v>
      </c>
      <c r="D495" s="1">
        <v>3</v>
      </c>
      <c r="E495" s="1" t="s">
        <v>28</v>
      </c>
      <c r="F495" s="1">
        <f>COUNTIF($B$2:$B495,$E495)+COUNTIF($E$2:$E495,$E495)</f>
        <v>30</v>
      </c>
      <c r="G495" s="1">
        <v>4</v>
      </c>
      <c r="H495" s="1" t="s">
        <v>8</v>
      </c>
      <c r="I495" s="4">
        <v>16366</v>
      </c>
      <c r="J495" s="2">
        <v>0.11041666666666666</v>
      </c>
      <c r="K495" s="5">
        <f t="shared" si="28"/>
        <v>0</v>
      </c>
      <c r="L495" s="5">
        <f t="shared" si="30"/>
        <v>1</v>
      </c>
      <c r="M495">
        <f t="shared" si="29"/>
        <v>1</v>
      </c>
      <c r="N495" s="5">
        <f t="shared" si="31"/>
        <v>2</v>
      </c>
    </row>
    <row r="496" spans="1:14" x14ac:dyDescent="0.3">
      <c r="A496" s="3">
        <v>43449</v>
      </c>
      <c r="B496" s="1" t="s">
        <v>4</v>
      </c>
      <c r="C496" s="1">
        <f>COUNTIF($B$2:$B496,$B496)+COUNTIF($E$2:$E496,$B496)</f>
        <v>34</v>
      </c>
      <c r="D496" s="1">
        <v>2</v>
      </c>
      <c r="E496" s="1" t="s">
        <v>20</v>
      </c>
      <c r="F496" s="1">
        <f>COUNTIF($B$2:$B496,$E496)+COUNTIF($E$2:$E496,$E496)</f>
        <v>32</v>
      </c>
      <c r="G496" s="1">
        <v>1</v>
      </c>
      <c r="H496" s="1" t="s">
        <v>8</v>
      </c>
      <c r="I496" s="4">
        <v>16171</v>
      </c>
      <c r="J496" s="2">
        <v>0.10625</v>
      </c>
      <c r="K496" s="5">
        <f t="shared" si="28"/>
        <v>1</v>
      </c>
      <c r="L496" s="5">
        <f t="shared" si="30"/>
        <v>2</v>
      </c>
      <c r="M496">
        <f t="shared" si="29"/>
        <v>0</v>
      </c>
      <c r="N496" s="5">
        <f t="shared" si="31"/>
        <v>1</v>
      </c>
    </row>
    <row r="497" spans="1:14" x14ac:dyDescent="0.3">
      <c r="A497" s="3">
        <v>43449</v>
      </c>
      <c r="B497" s="1" t="s">
        <v>19</v>
      </c>
      <c r="C497" s="1">
        <f>COUNTIF($B$2:$B497,$B497)+COUNTIF($E$2:$E497,$B497)</f>
        <v>33</v>
      </c>
      <c r="D497" s="1">
        <v>4</v>
      </c>
      <c r="E497" s="1" t="s">
        <v>17</v>
      </c>
      <c r="F497" s="1">
        <f>COUNTIF($B$2:$B497,$E497)+COUNTIF($E$2:$E497,$E497)</f>
        <v>33</v>
      </c>
      <c r="G497" s="1">
        <v>6</v>
      </c>
      <c r="H497" s="1" t="s">
        <v>38</v>
      </c>
      <c r="I497" s="4">
        <v>17626</v>
      </c>
      <c r="J497" s="2">
        <v>0.12083333333333333</v>
      </c>
      <c r="K497" s="5">
        <f t="shared" si="28"/>
        <v>0</v>
      </c>
      <c r="L497" s="5">
        <f t="shared" si="30"/>
        <v>0</v>
      </c>
      <c r="M497">
        <f t="shared" si="29"/>
        <v>1</v>
      </c>
      <c r="N497" s="5">
        <f t="shared" si="31"/>
        <v>2</v>
      </c>
    </row>
    <row r="498" spans="1:14" x14ac:dyDescent="0.3">
      <c r="A498" s="3">
        <v>43449</v>
      </c>
      <c r="B498" s="1" t="s">
        <v>7</v>
      </c>
      <c r="C498" s="1">
        <f>COUNTIF($B$2:$B498,$B498)+COUNTIF($E$2:$E498,$B498)</f>
        <v>33</v>
      </c>
      <c r="D498" s="1">
        <v>3</v>
      </c>
      <c r="E498" s="1" t="s">
        <v>35</v>
      </c>
      <c r="F498" s="1">
        <f>COUNTIF($B$2:$B498,$E498)+COUNTIF($E$2:$E498,$E498)</f>
        <v>31</v>
      </c>
      <c r="G498" s="1">
        <v>4</v>
      </c>
      <c r="H498" s="1" t="s">
        <v>8</v>
      </c>
      <c r="I498" s="4">
        <v>14177</v>
      </c>
      <c r="J498" s="2">
        <v>0.11666666666666665</v>
      </c>
      <c r="K498" s="5">
        <f t="shared" si="28"/>
        <v>0</v>
      </c>
      <c r="L498" s="5">
        <f t="shared" si="30"/>
        <v>1</v>
      </c>
      <c r="M498">
        <f t="shared" si="29"/>
        <v>1</v>
      </c>
      <c r="N498" s="5">
        <f t="shared" si="31"/>
        <v>2</v>
      </c>
    </row>
    <row r="499" spans="1:14" x14ac:dyDescent="0.3">
      <c r="A499" s="3">
        <v>43449</v>
      </c>
      <c r="B499" s="1" t="s">
        <v>9</v>
      </c>
      <c r="C499" s="1">
        <f>COUNTIF($B$2:$B499,$B499)+COUNTIF($E$2:$E499,$B499)</f>
        <v>33</v>
      </c>
      <c r="D499" s="1">
        <v>2</v>
      </c>
      <c r="E499" s="1" t="s">
        <v>16</v>
      </c>
      <c r="F499" s="1">
        <f>COUNTIF($B$2:$B499,$E499)+COUNTIF($E$2:$E499,$E499)</f>
        <v>32</v>
      </c>
      <c r="G499" s="1">
        <v>1</v>
      </c>
      <c r="H499" s="1" t="s">
        <v>38</v>
      </c>
      <c r="I499" s="4">
        <v>18882</v>
      </c>
      <c r="J499" s="2">
        <v>0.10069444444444443</v>
      </c>
      <c r="K499" s="5">
        <f t="shared" si="28"/>
        <v>1</v>
      </c>
      <c r="L499" s="5">
        <f t="shared" si="30"/>
        <v>2</v>
      </c>
      <c r="M499">
        <f t="shared" si="29"/>
        <v>0</v>
      </c>
      <c r="N499" s="5">
        <f t="shared" si="31"/>
        <v>0</v>
      </c>
    </row>
    <row r="500" spans="1:14" x14ac:dyDescent="0.3">
      <c r="A500" s="3">
        <v>43449</v>
      </c>
      <c r="B500" s="1" t="s">
        <v>25</v>
      </c>
      <c r="C500" s="1">
        <f>COUNTIF($B$2:$B500,$B500)+COUNTIF($E$2:$E500,$B500)</f>
        <v>34</v>
      </c>
      <c r="D500" s="1">
        <v>2</v>
      </c>
      <c r="E500" s="1" t="s">
        <v>6</v>
      </c>
      <c r="F500" s="1">
        <f>COUNTIF($B$2:$B500,$E500)+COUNTIF($E$2:$E500,$E500)</f>
        <v>33</v>
      </c>
      <c r="G500" s="1">
        <v>5</v>
      </c>
      <c r="H500" s="1" t="s">
        <v>38</v>
      </c>
      <c r="I500" s="4">
        <v>21302</v>
      </c>
      <c r="J500" s="2">
        <v>0.10625</v>
      </c>
      <c r="K500" s="5">
        <f t="shared" si="28"/>
        <v>0</v>
      </c>
      <c r="L500" s="5">
        <f t="shared" si="30"/>
        <v>0</v>
      </c>
      <c r="M500">
        <f t="shared" si="29"/>
        <v>1</v>
      </c>
      <c r="N500" s="5">
        <f t="shared" si="31"/>
        <v>2</v>
      </c>
    </row>
    <row r="501" spans="1:14" x14ac:dyDescent="0.3">
      <c r="A501" s="3">
        <v>43449</v>
      </c>
      <c r="B501" s="1" t="s">
        <v>34</v>
      </c>
      <c r="C501" s="1">
        <f>COUNTIF($B$2:$B501,$B501)+COUNTIF($E$2:$E501,$B501)</f>
        <v>31</v>
      </c>
      <c r="D501" s="1">
        <v>1</v>
      </c>
      <c r="E501" s="1" t="s">
        <v>22</v>
      </c>
      <c r="F501" s="1">
        <f>COUNTIF($B$2:$B501,$E501)+COUNTIF($E$2:$E501,$E501)</f>
        <v>33</v>
      </c>
      <c r="G501" s="1">
        <v>2</v>
      </c>
      <c r="H501" s="1" t="s">
        <v>32</v>
      </c>
      <c r="I501" s="4">
        <v>17446</v>
      </c>
      <c r="J501" s="2">
        <v>0.12291666666666667</v>
      </c>
      <c r="K501" s="5">
        <f t="shared" si="28"/>
        <v>0</v>
      </c>
      <c r="L501" s="5">
        <f t="shared" si="30"/>
        <v>1</v>
      </c>
      <c r="M501">
        <f t="shared" si="29"/>
        <v>1</v>
      </c>
      <c r="N501" s="5">
        <f t="shared" si="31"/>
        <v>2</v>
      </c>
    </row>
    <row r="502" spans="1:14" x14ac:dyDescent="0.3">
      <c r="A502" s="3">
        <v>43449</v>
      </c>
      <c r="B502" s="1" t="s">
        <v>21</v>
      </c>
      <c r="C502" s="1">
        <f>COUNTIF($B$2:$B502,$B502)+COUNTIF($E$2:$E502,$B502)</f>
        <v>34</v>
      </c>
      <c r="D502" s="1">
        <v>3</v>
      </c>
      <c r="E502" s="1" t="s">
        <v>14</v>
      </c>
      <c r="F502" s="1">
        <f>COUNTIF($B$2:$B502,$E502)+COUNTIF($E$2:$E502,$E502)</f>
        <v>31</v>
      </c>
      <c r="G502" s="1">
        <v>4</v>
      </c>
      <c r="H502" s="1" t="s">
        <v>32</v>
      </c>
      <c r="I502" s="4">
        <v>13917</v>
      </c>
      <c r="J502" s="2">
        <v>0.11597222222222221</v>
      </c>
      <c r="K502" s="5">
        <f t="shared" si="28"/>
        <v>0</v>
      </c>
      <c r="L502" s="5">
        <f t="shared" si="30"/>
        <v>1</v>
      </c>
      <c r="M502">
        <f t="shared" si="29"/>
        <v>1</v>
      </c>
      <c r="N502" s="5">
        <f t="shared" si="31"/>
        <v>2</v>
      </c>
    </row>
    <row r="503" spans="1:14" x14ac:dyDescent="0.3">
      <c r="A503" s="3">
        <v>43449</v>
      </c>
      <c r="B503" s="1" t="s">
        <v>31</v>
      </c>
      <c r="C503" s="1">
        <f>COUNTIF($B$2:$B503,$B503)+COUNTIF($E$2:$E503,$B503)</f>
        <v>34</v>
      </c>
      <c r="D503" s="1">
        <v>3</v>
      </c>
      <c r="E503" s="1" t="s">
        <v>26</v>
      </c>
      <c r="F503" s="1">
        <f>COUNTIF($B$2:$B503,$E503)+COUNTIF($E$2:$E503,$E503)</f>
        <v>32</v>
      </c>
      <c r="G503" s="1">
        <v>4</v>
      </c>
      <c r="H503" s="1" t="s">
        <v>8</v>
      </c>
      <c r="I503" s="4">
        <v>18627</v>
      </c>
      <c r="J503" s="2">
        <v>0.10555555555555556</v>
      </c>
      <c r="K503" s="5">
        <f t="shared" si="28"/>
        <v>0</v>
      </c>
      <c r="L503" s="5">
        <f t="shared" si="30"/>
        <v>1</v>
      </c>
      <c r="M503">
        <f t="shared" si="29"/>
        <v>1</v>
      </c>
      <c r="N503" s="5">
        <f t="shared" si="31"/>
        <v>2</v>
      </c>
    </row>
    <row r="504" spans="1:14" x14ac:dyDescent="0.3">
      <c r="A504" s="3">
        <v>43449</v>
      </c>
      <c r="B504" s="1" t="s">
        <v>29</v>
      </c>
      <c r="C504" s="1">
        <f>COUNTIF($B$2:$B504,$B504)+COUNTIF($E$2:$E504,$B504)</f>
        <v>31</v>
      </c>
      <c r="D504" s="1">
        <v>1</v>
      </c>
      <c r="E504" s="1" t="s">
        <v>10</v>
      </c>
      <c r="F504" s="1">
        <f>COUNTIF($B$2:$B504,$E504)+COUNTIF($E$2:$E504,$E504)</f>
        <v>35</v>
      </c>
      <c r="G504" s="1">
        <v>5</v>
      </c>
      <c r="H504" s="1" t="s">
        <v>38</v>
      </c>
      <c r="I504" s="4">
        <v>17238</v>
      </c>
      <c r="J504" s="2">
        <v>9.930555555555555E-2</v>
      </c>
      <c r="K504" s="5">
        <f t="shared" si="28"/>
        <v>0</v>
      </c>
      <c r="L504" s="5">
        <f t="shared" si="30"/>
        <v>0</v>
      </c>
      <c r="M504">
        <f t="shared" si="29"/>
        <v>1</v>
      </c>
      <c r="N504" s="5">
        <f t="shared" si="31"/>
        <v>2</v>
      </c>
    </row>
    <row r="505" spans="1:14" x14ac:dyDescent="0.3">
      <c r="A505" s="3">
        <v>43449</v>
      </c>
      <c r="B505" s="1" t="s">
        <v>13</v>
      </c>
      <c r="C505" s="1">
        <f>COUNTIF($B$2:$B505,$B505)+COUNTIF($E$2:$E505,$B505)</f>
        <v>33</v>
      </c>
      <c r="D505" s="1">
        <v>3</v>
      </c>
      <c r="E505" s="1" t="s">
        <v>12</v>
      </c>
      <c r="F505" s="1">
        <f>COUNTIF($B$2:$B505,$E505)+COUNTIF($E$2:$E505,$E505)</f>
        <v>32</v>
      </c>
      <c r="G505" s="1">
        <v>4</v>
      </c>
      <c r="H505" s="1" t="s">
        <v>32</v>
      </c>
      <c r="I505" s="4">
        <v>18506</v>
      </c>
      <c r="J505" s="2">
        <v>0.11319444444444444</v>
      </c>
      <c r="K505" s="5">
        <f t="shared" si="28"/>
        <v>0</v>
      </c>
      <c r="L505" s="5">
        <f t="shared" si="30"/>
        <v>1</v>
      </c>
      <c r="M505">
        <f t="shared" si="29"/>
        <v>1</v>
      </c>
      <c r="N505" s="5">
        <f t="shared" si="31"/>
        <v>2</v>
      </c>
    </row>
    <row r="506" spans="1:14" x14ac:dyDescent="0.3">
      <c r="A506" s="3">
        <v>43450</v>
      </c>
      <c r="B506" s="1" t="s">
        <v>13</v>
      </c>
      <c r="C506" s="1">
        <f>COUNTIF($B$2:$B506,$B506)+COUNTIF($E$2:$E506,$B506)</f>
        <v>34</v>
      </c>
      <c r="D506" s="1">
        <v>4</v>
      </c>
      <c r="E506" s="1" t="s">
        <v>11</v>
      </c>
      <c r="F506" s="1">
        <f>COUNTIF($B$2:$B506,$E506)+COUNTIF($E$2:$E506,$E506)</f>
        <v>33</v>
      </c>
      <c r="G506" s="1">
        <v>2</v>
      </c>
      <c r="H506" s="1" t="s">
        <v>38</v>
      </c>
      <c r="I506" s="4">
        <v>17565</v>
      </c>
      <c r="J506" s="2">
        <v>0.10694444444444444</v>
      </c>
      <c r="K506" s="5">
        <f t="shared" si="28"/>
        <v>1</v>
      </c>
      <c r="L506" s="5">
        <f t="shared" si="30"/>
        <v>2</v>
      </c>
      <c r="M506">
        <f t="shared" si="29"/>
        <v>0</v>
      </c>
      <c r="N506" s="5">
        <f t="shared" si="31"/>
        <v>0</v>
      </c>
    </row>
    <row r="507" spans="1:14" x14ac:dyDescent="0.3">
      <c r="A507" s="3">
        <v>43450</v>
      </c>
      <c r="B507" s="1" t="s">
        <v>18</v>
      </c>
      <c r="C507" s="1">
        <f>COUNTIF($B$2:$B507,$B507)+COUNTIF($E$2:$E507,$B507)</f>
        <v>32</v>
      </c>
      <c r="D507" s="1">
        <v>0</v>
      </c>
      <c r="E507" s="1" t="s">
        <v>15</v>
      </c>
      <c r="F507" s="1">
        <f>COUNTIF($B$2:$B507,$E507)+COUNTIF($E$2:$E507,$E507)</f>
        <v>32</v>
      </c>
      <c r="G507" s="1">
        <v>3</v>
      </c>
      <c r="H507" s="1" t="s">
        <v>38</v>
      </c>
      <c r="I507" s="4">
        <v>13051</v>
      </c>
      <c r="J507" s="2">
        <v>0.10069444444444443</v>
      </c>
      <c r="K507" s="5">
        <f t="shared" si="28"/>
        <v>0</v>
      </c>
      <c r="L507" s="5">
        <f t="shared" si="30"/>
        <v>0</v>
      </c>
      <c r="M507">
        <f t="shared" si="29"/>
        <v>1</v>
      </c>
      <c r="N507" s="5">
        <f t="shared" si="31"/>
        <v>2</v>
      </c>
    </row>
    <row r="508" spans="1:14" x14ac:dyDescent="0.3">
      <c r="A508" s="3">
        <v>43450</v>
      </c>
      <c r="B508" s="1" t="s">
        <v>5</v>
      </c>
      <c r="C508" s="1">
        <f>COUNTIF($B$2:$B508,$B508)+COUNTIF($E$2:$E508,$B508)</f>
        <v>34</v>
      </c>
      <c r="D508" s="1">
        <v>7</v>
      </c>
      <c r="E508" s="1" t="s">
        <v>24</v>
      </c>
      <c r="F508" s="1">
        <f>COUNTIF($B$2:$B508,$E508)+COUNTIF($E$2:$E508,$E508)</f>
        <v>35</v>
      </c>
      <c r="G508" s="1">
        <v>3</v>
      </c>
      <c r="H508" s="1" t="s">
        <v>38</v>
      </c>
      <c r="I508" s="4">
        <v>21237</v>
      </c>
      <c r="J508" s="2">
        <v>0.1013888888888889</v>
      </c>
      <c r="K508" s="5">
        <f t="shared" si="28"/>
        <v>1</v>
      </c>
      <c r="L508" s="5">
        <f t="shared" si="30"/>
        <v>2</v>
      </c>
      <c r="M508">
        <f t="shared" si="29"/>
        <v>0</v>
      </c>
      <c r="N508" s="5">
        <f t="shared" si="31"/>
        <v>0</v>
      </c>
    </row>
    <row r="509" spans="1:14" x14ac:dyDescent="0.3">
      <c r="A509" s="3">
        <v>43450</v>
      </c>
      <c r="B509" s="1" t="s">
        <v>30</v>
      </c>
      <c r="C509" s="1">
        <f>COUNTIF($B$2:$B509,$B509)+COUNTIF($E$2:$E509,$B509)</f>
        <v>35</v>
      </c>
      <c r="D509" s="1">
        <v>4</v>
      </c>
      <c r="E509" s="1" t="s">
        <v>23</v>
      </c>
      <c r="F509" s="1">
        <f>COUNTIF($B$2:$B509,$E509)+COUNTIF($E$2:$E509,$E509)</f>
        <v>32</v>
      </c>
      <c r="G509" s="1">
        <v>3</v>
      </c>
      <c r="H509" s="1" t="s">
        <v>8</v>
      </c>
      <c r="I509" s="4">
        <v>17660</v>
      </c>
      <c r="J509" s="2">
        <v>0.10972222222222222</v>
      </c>
      <c r="K509" s="5">
        <f t="shared" si="28"/>
        <v>1</v>
      </c>
      <c r="L509" s="5">
        <f t="shared" si="30"/>
        <v>2</v>
      </c>
      <c r="M509">
        <f t="shared" si="29"/>
        <v>0</v>
      </c>
      <c r="N509" s="5">
        <f t="shared" si="31"/>
        <v>1</v>
      </c>
    </row>
    <row r="510" spans="1:14" x14ac:dyDescent="0.3">
      <c r="A510" s="3">
        <v>43450</v>
      </c>
      <c r="B510" s="1" t="s">
        <v>9</v>
      </c>
      <c r="C510" s="1">
        <f>COUNTIF($B$2:$B510,$B510)+COUNTIF($E$2:$E510,$B510)</f>
        <v>34</v>
      </c>
      <c r="D510" s="1">
        <v>7</v>
      </c>
      <c r="E510" s="1" t="s">
        <v>28</v>
      </c>
      <c r="F510" s="1">
        <f>COUNTIF($B$2:$B510,$E510)+COUNTIF($E$2:$E510,$E510)</f>
        <v>31</v>
      </c>
      <c r="G510" s="1">
        <v>2</v>
      </c>
      <c r="H510" s="1" t="s">
        <v>38</v>
      </c>
      <c r="I510" s="4">
        <v>17064</v>
      </c>
      <c r="J510" s="2">
        <v>0.1013888888888889</v>
      </c>
      <c r="K510" s="5">
        <f t="shared" si="28"/>
        <v>1</v>
      </c>
      <c r="L510" s="5">
        <f t="shared" si="30"/>
        <v>2</v>
      </c>
      <c r="M510">
        <f t="shared" si="29"/>
        <v>0</v>
      </c>
      <c r="N510" s="5">
        <f t="shared" si="31"/>
        <v>0</v>
      </c>
    </row>
    <row r="511" spans="1:14" x14ac:dyDescent="0.3">
      <c r="A511" s="3">
        <v>43450</v>
      </c>
      <c r="B511" s="1" t="s">
        <v>33</v>
      </c>
      <c r="C511" s="1">
        <f>COUNTIF($B$2:$B511,$B511)+COUNTIF($E$2:$E511,$B511)</f>
        <v>34</v>
      </c>
      <c r="D511" s="1">
        <v>2</v>
      </c>
      <c r="E511" s="1" t="s">
        <v>10</v>
      </c>
      <c r="F511" s="1">
        <f>COUNTIF($B$2:$B511,$E511)+COUNTIF($E$2:$E511,$E511)</f>
        <v>36</v>
      </c>
      <c r="G511" s="1">
        <v>4</v>
      </c>
      <c r="H511" s="1" t="s">
        <v>38</v>
      </c>
      <c r="I511" s="4">
        <v>18036</v>
      </c>
      <c r="J511" s="2">
        <v>9.930555555555555E-2</v>
      </c>
      <c r="K511" s="5">
        <f t="shared" si="28"/>
        <v>0</v>
      </c>
      <c r="L511" s="5">
        <f t="shared" si="30"/>
        <v>0</v>
      </c>
      <c r="M511">
        <f t="shared" si="29"/>
        <v>1</v>
      </c>
      <c r="N511" s="5">
        <f t="shared" si="31"/>
        <v>2</v>
      </c>
    </row>
    <row r="512" spans="1:14" x14ac:dyDescent="0.3">
      <c r="A512" s="3">
        <v>43450</v>
      </c>
      <c r="B512" s="1" t="s">
        <v>36</v>
      </c>
      <c r="C512" s="1">
        <f>COUNTIF($B$2:$B512,$B512)+COUNTIF($E$2:$E512,$B512)</f>
        <v>34</v>
      </c>
      <c r="D512" s="1">
        <v>4</v>
      </c>
      <c r="E512" s="1" t="s">
        <v>27</v>
      </c>
      <c r="F512" s="1">
        <f>COUNTIF($B$2:$B512,$E512)+COUNTIF($E$2:$E512,$E512)</f>
        <v>33</v>
      </c>
      <c r="G512" s="1">
        <v>5</v>
      </c>
      <c r="H512" s="1" t="s">
        <v>8</v>
      </c>
      <c r="I512" s="4">
        <v>15321</v>
      </c>
      <c r="J512" s="2">
        <v>0.10972222222222222</v>
      </c>
      <c r="K512" s="5">
        <f t="shared" si="28"/>
        <v>0</v>
      </c>
      <c r="L512" s="5">
        <f t="shared" si="30"/>
        <v>1</v>
      </c>
      <c r="M512">
        <f t="shared" si="29"/>
        <v>1</v>
      </c>
      <c r="N512" s="5">
        <f t="shared" si="31"/>
        <v>2</v>
      </c>
    </row>
    <row r="513" spans="1:14" x14ac:dyDescent="0.3">
      <c r="A513" s="3">
        <v>43451</v>
      </c>
      <c r="B513" s="1" t="s">
        <v>30</v>
      </c>
      <c r="C513" s="1">
        <f>COUNTIF($B$2:$B513,$B513)+COUNTIF($E$2:$E513,$B513)</f>
        <v>36</v>
      </c>
      <c r="D513" s="1">
        <v>0</v>
      </c>
      <c r="E513" s="1" t="s">
        <v>20</v>
      </c>
      <c r="F513" s="1">
        <f>COUNTIF($B$2:$B513,$E513)+COUNTIF($E$2:$E513,$E513)</f>
        <v>33</v>
      </c>
      <c r="G513" s="1">
        <v>1</v>
      </c>
      <c r="H513" s="1" t="s">
        <v>38</v>
      </c>
      <c r="I513" s="4">
        <v>15008</v>
      </c>
      <c r="J513" s="2">
        <v>9.7916666666666666E-2</v>
      </c>
      <c r="K513" s="5">
        <f t="shared" si="28"/>
        <v>0</v>
      </c>
      <c r="L513" s="5">
        <f t="shared" si="30"/>
        <v>0</v>
      </c>
      <c r="M513">
        <f t="shared" si="29"/>
        <v>1</v>
      </c>
      <c r="N513" s="5">
        <f t="shared" si="31"/>
        <v>2</v>
      </c>
    </row>
    <row r="514" spans="1:14" x14ac:dyDescent="0.3">
      <c r="A514" s="3">
        <v>43451</v>
      </c>
      <c r="B514" s="1" t="s">
        <v>14</v>
      </c>
      <c r="C514" s="1">
        <f>COUNTIF($B$2:$B514,$B514)+COUNTIF($E$2:$E514,$B514)</f>
        <v>32</v>
      </c>
      <c r="D514" s="1">
        <v>4</v>
      </c>
      <c r="E514" s="1" t="s">
        <v>17</v>
      </c>
      <c r="F514" s="1">
        <f>COUNTIF($B$2:$B514,$E514)+COUNTIF($E$2:$E514,$E514)</f>
        <v>34</v>
      </c>
      <c r="G514" s="1">
        <v>1</v>
      </c>
      <c r="H514" s="1" t="s">
        <v>38</v>
      </c>
      <c r="I514" s="4">
        <v>15066</v>
      </c>
      <c r="J514" s="2">
        <v>0.10347222222222223</v>
      </c>
      <c r="K514" s="5">
        <f t="shared" ref="K514:K577" si="32">1-M514</f>
        <v>1</v>
      </c>
      <c r="L514" s="5">
        <f t="shared" si="30"/>
        <v>2</v>
      </c>
      <c r="M514">
        <f t="shared" ref="M514:M577" si="33">IF(D514=G514,0.5,IF(D514&lt;G514,1,0))</f>
        <v>0</v>
      </c>
      <c r="N514" s="5">
        <f t="shared" si="31"/>
        <v>0</v>
      </c>
    </row>
    <row r="515" spans="1:14" x14ac:dyDescent="0.3">
      <c r="A515" s="3">
        <v>43451</v>
      </c>
      <c r="B515" s="1" t="s">
        <v>11</v>
      </c>
      <c r="C515" s="1">
        <f>COUNTIF($B$2:$B515,$B515)+COUNTIF($E$2:$E515,$B515)</f>
        <v>34</v>
      </c>
      <c r="D515" s="1">
        <v>4</v>
      </c>
      <c r="E515" s="1" t="s">
        <v>6</v>
      </c>
      <c r="F515" s="1">
        <f>COUNTIF($B$2:$B515,$E515)+COUNTIF($E$2:$E515,$E515)</f>
        <v>34</v>
      </c>
      <c r="G515" s="1">
        <v>0</v>
      </c>
      <c r="H515" s="1" t="s">
        <v>38</v>
      </c>
      <c r="I515" s="4">
        <v>21302</v>
      </c>
      <c r="J515" s="2">
        <v>9.8611111111111108E-2</v>
      </c>
      <c r="K515" s="5">
        <f t="shared" si="32"/>
        <v>1</v>
      </c>
      <c r="L515" s="5">
        <f t="shared" ref="L515:L578" si="34">IF(OR($H515="-",$K515=1),$K515*2,IF($K515=0,1,0))</f>
        <v>2</v>
      </c>
      <c r="M515">
        <f t="shared" si="33"/>
        <v>0</v>
      </c>
      <c r="N515" s="5">
        <f t="shared" ref="N515:N578" si="35">IF(OR($H515="-",$M515=1),$M515*2,IF($M515=0,1,0))</f>
        <v>0</v>
      </c>
    </row>
    <row r="516" spans="1:14" x14ac:dyDescent="0.3">
      <c r="A516" s="3">
        <v>43451</v>
      </c>
      <c r="B516" s="1" t="s">
        <v>22</v>
      </c>
      <c r="C516" s="1">
        <f>COUNTIF($B$2:$B516,$B516)+COUNTIF($E$2:$E516,$B516)</f>
        <v>34</v>
      </c>
      <c r="D516" s="1">
        <v>3</v>
      </c>
      <c r="E516" s="1" t="s">
        <v>25</v>
      </c>
      <c r="F516" s="1">
        <f>COUNTIF($B$2:$B516,$E516)+COUNTIF($E$2:$E516,$E516)</f>
        <v>35</v>
      </c>
      <c r="G516" s="1">
        <v>4</v>
      </c>
      <c r="H516" s="1" t="s">
        <v>8</v>
      </c>
      <c r="I516" s="4">
        <v>14492</v>
      </c>
      <c r="J516" s="2">
        <v>0.10902777777777778</v>
      </c>
      <c r="K516" s="5">
        <f t="shared" si="32"/>
        <v>0</v>
      </c>
      <c r="L516" s="5">
        <f t="shared" si="34"/>
        <v>1</v>
      </c>
      <c r="M516">
        <f t="shared" si="33"/>
        <v>1</v>
      </c>
      <c r="N516" s="5">
        <f t="shared" si="35"/>
        <v>2</v>
      </c>
    </row>
    <row r="517" spans="1:14" x14ac:dyDescent="0.3">
      <c r="A517" s="3">
        <v>43451</v>
      </c>
      <c r="B517" s="1" t="s">
        <v>4</v>
      </c>
      <c r="C517" s="1">
        <f>COUNTIF($B$2:$B517,$B517)+COUNTIF($E$2:$E517,$B517)</f>
        <v>35</v>
      </c>
      <c r="D517" s="1">
        <v>4</v>
      </c>
      <c r="E517" s="1" t="s">
        <v>26</v>
      </c>
      <c r="F517" s="1">
        <f>COUNTIF($B$2:$B517,$E517)+COUNTIF($E$2:$E517,$E517)</f>
        <v>33</v>
      </c>
      <c r="G517" s="1">
        <v>2</v>
      </c>
      <c r="H517" s="1" t="s">
        <v>38</v>
      </c>
      <c r="I517" s="4">
        <v>18575</v>
      </c>
      <c r="J517" s="2">
        <v>9.930555555555555E-2</v>
      </c>
      <c r="K517" s="5">
        <f t="shared" si="32"/>
        <v>1</v>
      </c>
      <c r="L517" s="5">
        <f t="shared" si="34"/>
        <v>2</v>
      </c>
      <c r="M517">
        <f t="shared" si="33"/>
        <v>0</v>
      </c>
      <c r="N517" s="5">
        <f t="shared" si="35"/>
        <v>0</v>
      </c>
    </row>
    <row r="518" spans="1:14" x14ac:dyDescent="0.3">
      <c r="A518" s="3">
        <v>43452</v>
      </c>
      <c r="B518" s="1" t="s">
        <v>14</v>
      </c>
      <c r="C518" s="1">
        <f>COUNTIF($B$2:$B518,$B518)+COUNTIF($E$2:$E518,$B518)</f>
        <v>33</v>
      </c>
      <c r="D518" s="1">
        <v>3</v>
      </c>
      <c r="E518" s="1" t="s">
        <v>18</v>
      </c>
      <c r="F518" s="1">
        <f>COUNTIF($B$2:$B518,$E518)+COUNTIF($E$2:$E518,$E518)</f>
        <v>33</v>
      </c>
      <c r="G518" s="1">
        <v>1</v>
      </c>
      <c r="H518" s="1" t="s">
        <v>38</v>
      </c>
      <c r="I518" s="4">
        <v>11640</v>
      </c>
      <c r="J518" s="2">
        <v>0.10069444444444443</v>
      </c>
      <c r="K518" s="5">
        <f t="shared" si="32"/>
        <v>1</v>
      </c>
      <c r="L518" s="5">
        <f t="shared" si="34"/>
        <v>2</v>
      </c>
      <c r="M518">
        <f t="shared" si="33"/>
        <v>0</v>
      </c>
      <c r="N518" s="5">
        <f t="shared" si="35"/>
        <v>0</v>
      </c>
    </row>
    <row r="519" spans="1:14" x14ac:dyDescent="0.3">
      <c r="A519" s="3">
        <v>43452</v>
      </c>
      <c r="B519" s="1" t="s">
        <v>35</v>
      </c>
      <c r="C519" s="1">
        <f>COUNTIF($B$2:$B519,$B519)+COUNTIF($E$2:$E519,$B519)</f>
        <v>32</v>
      </c>
      <c r="D519" s="1">
        <v>5</v>
      </c>
      <c r="E519" s="1" t="s">
        <v>13</v>
      </c>
      <c r="F519" s="1">
        <f>COUNTIF($B$2:$B519,$E519)+COUNTIF($E$2:$E519,$E519)</f>
        <v>35</v>
      </c>
      <c r="G519" s="1">
        <v>2</v>
      </c>
      <c r="H519" s="1" t="s">
        <v>38</v>
      </c>
      <c r="I519" s="4">
        <v>17602</v>
      </c>
      <c r="J519" s="2">
        <v>0.10208333333333335</v>
      </c>
      <c r="K519" s="5">
        <f t="shared" si="32"/>
        <v>1</v>
      </c>
      <c r="L519" s="5">
        <f t="shared" si="34"/>
        <v>2</v>
      </c>
      <c r="M519">
        <f t="shared" si="33"/>
        <v>0</v>
      </c>
      <c r="N519" s="5">
        <f t="shared" si="35"/>
        <v>0</v>
      </c>
    </row>
    <row r="520" spans="1:14" x14ac:dyDescent="0.3">
      <c r="A520" s="3">
        <v>43452</v>
      </c>
      <c r="B520" s="1" t="s">
        <v>22</v>
      </c>
      <c r="C520" s="1">
        <f>COUNTIF($B$2:$B520,$B520)+COUNTIF($E$2:$E520,$B520)</f>
        <v>35</v>
      </c>
      <c r="D520" s="1">
        <v>1</v>
      </c>
      <c r="E520" s="1" t="s">
        <v>24</v>
      </c>
      <c r="F520" s="1">
        <f>COUNTIF($B$2:$B520,$E520)+COUNTIF($E$2:$E520,$E520)</f>
        <v>36</v>
      </c>
      <c r="G520" s="1">
        <v>2</v>
      </c>
      <c r="H520" s="1" t="s">
        <v>38</v>
      </c>
      <c r="I520" s="4">
        <v>21223</v>
      </c>
      <c r="J520" s="2">
        <v>0.10347222222222223</v>
      </c>
      <c r="K520" s="5">
        <f t="shared" si="32"/>
        <v>0</v>
      </c>
      <c r="L520" s="5">
        <f t="shared" si="34"/>
        <v>0</v>
      </c>
      <c r="M520">
        <f t="shared" si="33"/>
        <v>1</v>
      </c>
      <c r="N520" s="5">
        <f t="shared" si="35"/>
        <v>2</v>
      </c>
    </row>
    <row r="521" spans="1:14" x14ac:dyDescent="0.3">
      <c r="A521" s="3">
        <v>43452</v>
      </c>
      <c r="B521" s="1" t="s">
        <v>9</v>
      </c>
      <c r="C521" s="1">
        <f>COUNTIF($B$2:$B521,$B521)+COUNTIF($E$2:$E521,$B521)</f>
        <v>35</v>
      </c>
      <c r="D521" s="1">
        <v>0</v>
      </c>
      <c r="E521" s="1" t="s">
        <v>19</v>
      </c>
      <c r="F521" s="1">
        <f>COUNTIF($B$2:$B521,$E521)+COUNTIF($E$2:$E521,$E521)</f>
        <v>34</v>
      </c>
      <c r="G521" s="1">
        <v>2</v>
      </c>
      <c r="H521" s="1" t="s">
        <v>38</v>
      </c>
      <c r="I521" s="4">
        <v>18127</v>
      </c>
      <c r="J521" s="2">
        <v>0.10555555555555556</v>
      </c>
      <c r="K521" s="5">
        <f t="shared" si="32"/>
        <v>0</v>
      </c>
      <c r="L521" s="5">
        <f t="shared" si="34"/>
        <v>0</v>
      </c>
      <c r="M521">
        <f t="shared" si="33"/>
        <v>1</v>
      </c>
      <c r="N521" s="5">
        <f t="shared" si="35"/>
        <v>2</v>
      </c>
    </row>
    <row r="522" spans="1:14" x14ac:dyDescent="0.3">
      <c r="A522" s="3">
        <v>43452</v>
      </c>
      <c r="B522" s="1" t="s">
        <v>28</v>
      </c>
      <c r="C522" s="1">
        <f>COUNTIF($B$2:$B522,$B522)+COUNTIF($E$2:$E522,$B522)</f>
        <v>32</v>
      </c>
      <c r="D522" s="1">
        <v>4</v>
      </c>
      <c r="E522" s="1" t="s">
        <v>33</v>
      </c>
      <c r="F522" s="1">
        <f>COUNTIF($B$2:$B522,$E522)+COUNTIF($E$2:$E522,$E522)</f>
        <v>35</v>
      </c>
      <c r="G522" s="1">
        <v>1</v>
      </c>
      <c r="H522" s="1" t="s">
        <v>38</v>
      </c>
      <c r="I522" s="4">
        <v>18347</v>
      </c>
      <c r="J522" s="2">
        <v>0.10625</v>
      </c>
      <c r="K522" s="5">
        <f t="shared" si="32"/>
        <v>1</v>
      </c>
      <c r="L522" s="5">
        <f t="shared" si="34"/>
        <v>2</v>
      </c>
      <c r="M522">
        <f t="shared" si="33"/>
        <v>0</v>
      </c>
      <c r="N522" s="5">
        <f t="shared" si="35"/>
        <v>0</v>
      </c>
    </row>
    <row r="523" spans="1:14" x14ac:dyDescent="0.3">
      <c r="A523" s="3">
        <v>43452</v>
      </c>
      <c r="B523" s="1" t="s">
        <v>27</v>
      </c>
      <c r="C523" s="1">
        <f>COUNTIF($B$2:$B523,$B523)+COUNTIF($E$2:$E523,$B523)</f>
        <v>34</v>
      </c>
      <c r="D523" s="1">
        <v>1</v>
      </c>
      <c r="E523" s="1" t="s">
        <v>31</v>
      </c>
      <c r="F523" s="1">
        <f>COUNTIF($B$2:$B523,$E523)+COUNTIF($E$2:$E523,$E523)</f>
        <v>35</v>
      </c>
      <c r="G523" s="1">
        <v>4</v>
      </c>
      <c r="H523" s="1" t="s">
        <v>38</v>
      </c>
      <c r="I523" s="4">
        <v>17405</v>
      </c>
      <c r="J523" s="2">
        <v>0.10416666666666667</v>
      </c>
      <c r="K523" s="5">
        <f t="shared" si="32"/>
        <v>0</v>
      </c>
      <c r="L523" s="5">
        <f t="shared" si="34"/>
        <v>0</v>
      </c>
      <c r="M523">
        <f t="shared" si="33"/>
        <v>1</v>
      </c>
      <c r="N523" s="5">
        <f t="shared" si="35"/>
        <v>2</v>
      </c>
    </row>
    <row r="524" spans="1:14" x14ac:dyDescent="0.3">
      <c r="A524" s="3">
        <v>43452</v>
      </c>
      <c r="B524" s="1" t="s">
        <v>5</v>
      </c>
      <c r="C524" s="1">
        <f>COUNTIF($B$2:$B524,$B524)+COUNTIF($E$2:$E524,$B524)</f>
        <v>35</v>
      </c>
      <c r="D524" s="1">
        <v>4</v>
      </c>
      <c r="E524" s="1" t="s">
        <v>16</v>
      </c>
      <c r="F524" s="1">
        <f>COUNTIF($B$2:$B524,$E524)+COUNTIF($E$2:$E524,$E524)</f>
        <v>33</v>
      </c>
      <c r="G524" s="1">
        <v>0</v>
      </c>
      <c r="H524" s="1" t="s">
        <v>38</v>
      </c>
      <c r="I524" s="4">
        <v>18870</v>
      </c>
      <c r="J524" s="2">
        <v>9.930555555555555E-2</v>
      </c>
      <c r="K524" s="5">
        <f t="shared" si="32"/>
        <v>1</v>
      </c>
      <c r="L524" s="5">
        <f t="shared" si="34"/>
        <v>2</v>
      </c>
      <c r="M524">
        <f t="shared" si="33"/>
        <v>0</v>
      </c>
      <c r="N524" s="5">
        <f t="shared" si="35"/>
        <v>0</v>
      </c>
    </row>
    <row r="525" spans="1:14" x14ac:dyDescent="0.3">
      <c r="A525" s="3">
        <v>43452</v>
      </c>
      <c r="B525" s="1" t="s">
        <v>7</v>
      </c>
      <c r="C525" s="1">
        <f>COUNTIF($B$2:$B525,$B525)+COUNTIF($E$2:$E525,$B525)</f>
        <v>34</v>
      </c>
      <c r="D525" s="1">
        <v>7</v>
      </c>
      <c r="E525" s="1" t="s">
        <v>34</v>
      </c>
      <c r="F525" s="1">
        <f>COUNTIF($B$2:$B525,$E525)+COUNTIF($E$2:$E525,$E525)</f>
        <v>32</v>
      </c>
      <c r="G525" s="1">
        <v>2</v>
      </c>
      <c r="H525" s="1" t="s">
        <v>38</v>
      </c>
      <c r="I525" s="4">
        <v>14586</v>
      </c>
      <c r="J525" s="2">
        <v>0.10416666666666667</v>
      </c>
      <c r="K525" s="5">
        <f t="shared" si="32"/>
        <v>1</v>
      </c>
      <c r="L525" s="5">
        <f t="shared" si="34"/>
        <v>2</v>
      </c>
      <c r="M525">
        <f t="shared" si="33"/>
        <v>0</v>
      </c>
      <c r="N525" s="5">
        <f t="shared" si="35"/>
        <v>0</v>
      </c>
    </row>
    <row r="526" spans="1:14" x14ac:dyDescent="0.3">
      <c r="A526" s="3">
        <v>43452</v>
      </c>
      <c r="B526" s="1" t="s">
        <v>4</v>
      </c>
      <c r="C526" s="1">
        <f>COUNTIF($B$2:$B526,$B526)+COUNTIF($E$2:$E526,$B526)</f>
        <v>36</v>
      </c>
      <c r="D526" s="1">
        <v>1</v>
      </c>
      <c r="E526" s="1" t="s">
        <v>23</v>
      </c>
      <c r="F526" s="1">
        <f>COUNTIF($B$2:$B526,$E526)+COUNTIF($E$2:$E526,$E526)</f>
        <v>33</v>
      </c>
      <c r="G526" s="1">
        <v>3</v>
      </c>
      <c r="H526" s="1" t="s">
        <v>38</v>
      </c>
      <c r="I526" s="4">
        <v>17590</v>
      </c>
      <c r="J526" s="2">
        <v>0.10208333333333335</v>
      </c>
      <c r="K526" s="5">
        <f t="shared" si="32"/>
        <v>0</v>
      </c>
      <c r="L526" s="5">
        <f t="shared" si="34"/>
        <v>0</v>
      </c>
      <c r="M526">
        <f t="shared" si="33"/>
        <v>1</v>
      </c>
      <c r="N526" s="5">
        <f t="shared" si="35"/>
        <v>2</v>
      </c>
    </row>
    <row r="527" spans="1:14" x14ac:dyDescent="0.3">
      <c r="A527" s="3">
        <v>43452</v>
      </c>
      <c r="B527" s="1" t="s">
        <v>21</v>
      </c>
      <c r="C527" s="1">
        <f>COUNTIF($B$2:$B527,$B527)+COUNTIF($E$2:$E527,$B527)</f>
        <v>35</v>
      </c>
      <c r="D527" s="1">
        <v>2</v>
      </c>
      <c r="E527" s="1" t="s">
        <v>29</v>
      </c>
      <c r="F527" s="1">
        <f>COUNTIF($B$2:$B527,$E527)+COUNTIF($E$2:$E527,$E527)</f>
        <v>32</v>
      </c>
      <c r="G527" s="1">
        <v>3</v>
      </c>
      <c r="H527" s="1" t="s">
        <v>38</v>
      </c>
      <c r="I527" s="4">
        <v>19255</v>
      </c>
      <c r="J527" s="2">
        <v>0.10416666666666667</v>
      </c>
      <c r="K527" s="5">
        <f t="shared" si="32"/>
        <v>0</v>
      </c>
      <c r="L527" s="5">
        <f t="shared" si="34"/>
        <v>0</v>
      </c>
      <c r="M527">
        <f t="shared" si="33"/>
        <v>1</v>
      </c>
      <c r="N527" s="5">
        <f t="shared" si="35"/>
        <v>2</v>
      </c>
    </row>
    <row r="528" spans="1:14" x14ac:dyDescent="0.3">
      <c r="A528" s="3">
        <v>43452</v>
      </c>
      <c r="B528" s="1" t="s">
        <v>36</v>
      </c>
      <c r="C528" s="1">
        <f>COUNTIF($B$2:$B528,$B528)+COUNTIF($E$2:$E528,$B528)</f>
        <v>35</v>
      </c>
      <c r="D528" s="1">
        <v>5</v>
      </c>
      <c r="E528" s="1" t="s">
        <v>10</v>
      </c>
      <c r="F528" s="1">
        <f>COUNTIF($B$2:$B528,$E528)+COUNTIF($E$2:$E528,$E528)</f>
        <v>37</v>
      </c>
      <c r="G528" s="1">
        <v>2</v>
      </c>
      <c r="H528" s="1" t="s">
        <v>38</v>
      </c>
      <c r="I528" s="4">
        <v>17193</v>
      </c>
      <c r="J528" s="2">
        <v>0.1125</v>
      </c>
      <c r="K528" s="5">
        <f t="shared" si="32"/>
        <v>1</v>
      </c>
      <c r="L528" s="5">
        <f t="shared" si="34"/>
        <v>2</v>
      </c>
      <c r="M528">
        <f t="shared" si="33"/>
        <v>0</v>
      </c>
      <c r="N528" s="5">
        <f t="shared" si="35"/>
        <v>0</v>
      </c>
    </row>
    <row r="529" spans="1:14" x14ac:dyDescent="0.3">
      <c r="A529" s="3">
        <v>43453</v>
      </c>
      <c r="B529" s="1" t="s">
        <v>6</v>
      </c>
      <c r="C529" s="1">
        <f>COUNTIF($B$2:$B529,$B529)+COUNTIF($E$2:$E529,$B529)</f>
        <v>35</v>
      </c>
      <c r="D529" s="1">
        <v>1</v>
      </c>
      <c r="E529" s="1" t="s">
        <v>17</v>
      </c>
      <c r="F529" s="1">
        <f>COUNTIF($B$2:$B529,$E529)+COUNTIF($E$2:$E529,$E529)</f>
        <v>35</v>
      </c>
      <c r="G529" s="1">
        <v>2</v>
      </c>
      <c r="H529" s="1" t="s">
        <v>38</v>
      </c>
      <c r="I529" s="4">
        <v>15469</v>
      </c>
      <c r="J529" s="2">
        <v>0.10555555555555556</v>
      </c>
      <c r="K529" s="5">
        <f t="shared" si="32"/>
        <v>0</v>
      </c>
      <c r="L529" s="5">
        <f t="shared" si="34"/>
        <v>0</v>
      </c>
      <c r="M529">
        <f t="shared" si="33"/>
        <v>1</v>
      </c>
      <c r="N529" s="5">
        <f t="shared" si="35"/>
        <v>2</v>
      </c>
    </row>
    <row r="530" spans="1:14" x14ac:dyDescent="0.3">
      <c r="A530" s="3">
        <v>43453</v>
      </c>
      <c r="B530" s="1" t="s">
        <v>26</v>
      </c>
      <c r="C530" s="1">
        <f>COUNTIF($B$2:$B530,$B530)+COUNTIF($E$2:$E530,$B530)</f>
        <v>34</v>
      </c>
      <c r="D530" s="1">
        <v>2</v>
      </c>
      <c r="E530" s="1" t="s">
        <v>12</v>
      </c>
      <c r="F530" s="1">
        <f>COUNTIF($B$2:$B530,$E530)+COUNTIF($E$2:$E530,$E530)</f>
        <v>33</v>
      </c>
      <c r="G530" s="1">
        <v>1</v>
      </c>
      <c r="H530" s="1" t="s">
        <v>38</v>
      </c>
      <c r="I530" s="4">
        <v>18506</v>
      </c>
      <c r="J530" s="2">
        <v>0.10694444444444444</v>
      </c>
      <c r="K530" s="5">
        <f t="shared" si="32"/>
        <v>1</v>
      </c>
      <c r="L530" s="5">
        <f t="shared" si="34"/>
        <v>2</v>
      </c>
      <c r="M530">
        <f t="shared" si="33"/>
        <v>0</v>
      </c>
      <c r="N530" s="5">
        <f t="shared" si="35"/>
        <v>0</v>
      </c>
    </row>
    <row r="531" spans="1:14" x14ac:dyDescent="0.3">
      <c r="A531" s="3">
        <v>43454</v>
      </c>
      <c r="B531" s="1" t="s">
        <v>6</v>
      </c>
      <c r="C531" s="1">
        <f>COUNTIF($B$2:$B531,$B531)+COUNTIF($E$2:$E531,$B531)</f>
        <v>36</v>
      </c>
      <c r="D531" s="1">
        <v>2</v>
      </c>
      <c r="E531" s="1" t="s">
        <v>18</v>
      </c>
      <c r="F531" s="1">
        <f>COUNTIF($B$2:$B531,$E531)+COUNTIF($E$2:$E531,$E531)</f>
        <v>34</v>
      </c>
      <c r="G531" s="1">
        <v>1</v>
      </c>
      <c r="H531" s="1" t="s">
        <v>38</v>
      </c>
      <c r="I531" s="4">
        <v>11149</v>
      </c>
      <c r="J531" s="2">
        <v>0.10347222222222223</v>
      </c>
      <c r="K531" s="5">
        <f t="shared" si="32"/>
        <v>1</v>
      </c>
      <c r="L531" s="5">
        <f t="shared" si="34"/>
        <v>2</v>
      </c>
      <c r="M531">
        <f t="shared" si="33"/>
        <v>0</v>
      </c>
      <c r="N531" s="5">
        <f t="shared" si="35"/>
        <v>0</v>
      </c>
    </row>
    <row r="532" spans="1:14" x14ac:dyDescent="0.3">
      <c r="A532" s="3">
        <v>43454</v>
      </c>
      <c r="B532" s="1" t="s">
        <v>4</v>
      </c>
      <c r="C532" s="1">
        <f>COUNTIF($B$2:$B532,$B532)+COUNTIF($E$2:$E532,$B532)</f>
        <v>37</v>
      </c>
      <c r="D532" s="1">
        <v>1</v>
      </c>
      <c r="E532" s="1" t="s">
        <v>11</v>
      </c>
      <c r="F532" s="1">
        <f>COUNTIF($B$2:$B532,$E532)+COUNTIF($E$2:$E532,$E532)</f>
        <v>35</v>
      </c>
      <c r="G532" s="1">
        <v>3</v>
      </c>
      <c r="H532" s="1" t="s">
        <v>38</v>
      </c>
      <c r="I532" s="4">
        <v>17565</v>
      </c>
      <c r="J532" s="2">
        <v>0.10416666666666667</v>
      </c>
      <c r="K532" s="5">
        <f t="shared" si="32"/>
        <v>0</v>
      </c>
      <c r="L532" s="5">
        <f t="shared" si="34"/>
        <v>0</v>
      </c>
      <c r="M532">
        <f t="shared" si="33"/>
        <v>1</v>
      </c>
      <c r="N532" s="5">
        <f t="shared" si="35"/>
        <v>2</v>
      </c>
    </row>
    <row r="533" spans="1:14" x14ac:dyDescent="0.3">
      <c r="A533" s="3">
        <v>43454</v>
      </c>
      <c r="B533" s="1" t="s">
        <v>21</v>
      </c>
      <c r="C533" s="1">
        <f>COUNTIF($B$2:$B533,$B533)+COUNTIF($E$2:$E533,$B533)</f>
        <v>36</v>
      </c>
      <c r="D533" s="1">
        <v>4</v>
      </c>
      <c r="E533" s="1" t="s">
        <v>15</v>
      </c>
      <c r="F533" s="1">
        <f>COUNTIF($B$2:$B533,$E533)+COUNTIF($E$2:$E533,$E533)</f>
        <v>33</v>
      </c>
      <c r="G533" s="1">
        <v>1</v>
      </c>
      <c r="H533" s="1" t="s">
        <v>38</v>
      </c>
      <c r="I533" s="4">
        <v>13548</v>
      </c>
      <c r="J533" s="2">
        <v>0.10833333333333334</v>
      </c>
      <c r="K533" s="5">
        <f t="shared" si="32"/>
        <v>1</v>
      </c>
      <c r="L533" s="5">
        <f t="shared" si="34"/>
        <v>2</v>
      </c>
      <c r="M533">
        <f t="shared" si="33"/>
        <v>0</v>
      </c>
      <c r="N533" s="5">
        <f t="shared" si="35"/>
        <v>0</v>
      </c>
    </row>
    <row r="534" spans="1:14" x14ac:dyDescent="0.3">
      <c r="A534" s="3">
        <v>43454</v>
      </c>
      <c r="B534" s="1" t="s">
        <v>34</v>
      </c>
      <c r="C534" s="1">
        <f>COUNTIF($B$2:$B534,$B534)+COUNTIF($E$2:$E534,$B534)</f>
        <v>33</v>
      </c>
      <c r="D534" s="1">
        <v>1</v>
      </c>
      <c r="E534" s="1" t="s">
        <v>20</v>
      </c>
      <c r="F534" s="1">
        <f>COUNTIF($B$2:$B534,$E534)+COUNTIF($E$2:$E534,$E534)</f>
        <v>34</v>
      </c>
      <c r="G534" s="1">
        <v>2</v>
      </c>
      <c r="H534" s="1" t="s">
        <v>38</v>
      </c>
      <c r="I534" s="4">
        <v>15595</v>
      </c>
      <c r="J534" s="2">
        <v>0.10416666666666667</v>
      </c>
      <c r="K534" s="5">
        <f t="shared" si="32"/>
        <v>0</v>
      </c>
      <c r="L534" s="5">
        <f t="shared" si="34"/>
        <v>0</v>
      </c>
      <c r="M534">
        <f t="shared" si="33"/>
        <v>1</v>
      </c>
      <c r="N534" s="5">
        <f t="shared" si="35"/>
        <v>2</v>
      </c>
    </row>
    <row r="535" spans="1:14" x14ac:dyDescent="0.3">
      <c r="A535" s="3">
        <v>43454</v>
      </c>
      <c r="B535" s="1" t="s">
        <v>36</v>
      </c>
      <c r="C535" s="1">
        <f>COUNTIF($B$2:$B535,$B535)+COUNTIF($E$2:$E535,$B535)</f>
        <v>36</v>
      </c>
      <c r="D535" s="1">
        <v>5</v>
      </c>
      <c r="E535" s="1" t="s">
        <v>9</v>
      </c>
      <c r="F535" s="1">
        <f>COUNTIF($B$2:$B535,$E535)+COUNTIF($E$2:$E535,$E535)</f>
        <v>36</v>
      </c>
      <c r="G535" s="1">
        <v>4</v>
      </c>
      <c r="H535" s="1" t="s">
        <v>32</v>
      </c>
      <c r="I535" s="4">
        <v>19289</v>
      </c>
      <c r="J535" s="2">
        <v>0.11805555555555557</v>
      </c>
      <c r="K535" s="5">
        <f t="shared" si="32"/>
        <v>1</v>
      </c>
      <c r="L535" s="5">
        <f t="shared" si="34"/>
        <v>2</v>
      </c>
      <c r="M535">
        <f t="shared" si="33"/>
        <v>0</v>
      </c>
      <c r="N535" s="5">
        <f t="shared" si="35"/>
        <v>1</v>
      </c>
    </row>
    <row r="536" spans="1:14" x14ac:dyDescent="0.3">
      <c r="A536" s="3">
        <v>43454</v>
      </c>
      <c r="B536" s="1" t="s">
        <v>24</v>
      </c>
      <c r="C536" s="1">
        <f>COUNTIF($B$2:$B536,$B536)+COUNTIF($E$2:$E536,$B536)</f>
        <v>37</v>
      </c>
      <c r="D536" s="1">
        <v>5</v>
      </c>
      <c r="E536" s="1" t="s">
        <v>19</v>
      </c>
      <c r="F536" s="1">
        <f>COUNTIF($B$2:$B536,$E536)+COUNTIF($E$2:$E536,$E536)</f>
        <v>35</v>
      </c>
      <c r="G536" s="1">
        <v>2</v>
      </c>
      <c r="H536" s="1" t="s">
        <v>38</v>
      </c>
      <c r="I536" s="4">
        <v>18532</v>
      </c>
      <c r="J536" s="2">
        <v>0.10486111111111111</v>
      </c>
      <c r="K536" s="5">
        <f t="shared" si="32"/>
        <v>1</v>
      </c>
      <c r="L536" s="5">
        <f t="shared" si="34"/>
        <v>2</v>
      </c>
      <c r="M536">
        <f t="shared" si="33"/>
        <v>0</v>
      </c>
      <c r="N536" s="5">
        <f t="shared" si="35"/>
        <v>0</v>
      </c>
    </row>
    <row r="537" spans="1:14" x14ac:dyDescent="0.3">
      <c r="A537" s="3">
        <v>43454</v>
      </c>
      <c r="B537" s="1" t="s">
        <v>22</v>
      </c>
      <c r="C537" s="1">
        <f>COUNTIF($B$2:$B537,$B537)+COUNTIF($E$2:$E537,$B537)</f>
        <v>36</v>
      </c>
      <c r="D537" s="1">
        <v>1</v>
      </c>
      <c r="E537" s="1" t="s">
        <v>29</v>
      </c>
      <c r="F537" s="1">
        <f>COUNTIF($B$2:$B537,$E537)+COUNTIF($E$2:$E537,$E537)</f>
        <v>33</v>
      </c>
      <c r="G537" s="1">
        <v>2</v>
      </c>
      <c r="H537" s="1" t="s">
        <v>38</v>
      </c>
      <c r="I537" s="4">
        <v>19142</v>
      </c>
      <c r="J537" s="2">
        <v>9.930555555555555E-2</v>
      </c>
      <c r="K537" s="5">
        <f t="shared" si="32"/>
        <v>0</v>
      </c>
      <c r="L537" s="5">
        <f t="shared" si="34"/>
        <v>0</v>
      </c>
      <c r="M537">
        <f t="shared" si="33"/>
        <v>1</v>
      </c>
      <c r="N537" s="5">
        <f t="shared" si="35"/>
        <v>2</v>
      </c>
    </row>
    <row r="538" spans="1:14" x14ac:dyDescent="0.3">
      <c r="A538" s="3">
        <v>43454</v>
      </c>
      <c r="B538" s="1" t="s">
        <v>16</v>
      </c>
      <c r="C538" s="1">
        <f>COUNTIF($B$2:$B538,$B538)+COUNTIF($E$2:$E538,$B538)</f>
        <v>34</v>
      </c>
      <c r="D538" s="1">
        <v>1</v>
      </c>
      <c r="E538" s="1" t="s">
        <v>26</v>
      </c>
      <c r="F538" s="1">
        <f>COUNTIF($B$2:$B538,$E538)+COUNTIF($E$2:$E538,$E538)</f>
        <v>35</v>
      </c>
      <c r="G538" s="1">
        <v>2</v>
      </c>
      <c r="H538" s="1" t="s">
        <v>38</v>
      </c>
      <c r="I538" s="4">
        <v>18435</v>
      </c>
      <c r="J538" s="2">
        <v>0.10347222222222223</v>
      </c>
      <c r="K538" s="5">
        <f t="shared" si="32"/>
        <v>0</v>
      </c>
      <c r="L538" s="5">
        <f t="shared" si="34"/>
        <v>0</v>
      </c>
      <c r="M538">
        <f t="shared" si="33"/>
        <v>1</v>
      </c>
      <c r="N538" s="5">
        <f t="shared" si="35"/>
        <v>2</v>
      </c>
    </row>
    <row r="539" spans="1:14" x14ac:dyDescent="0.3">
      <c r="A539" s="3">
        <v>43454</v>
      </c>
      <c r="B539" s="1" t="s">
        <v>27</v>
      </c>
      <c r="C539" s="1">
        <f>COUNTIF($B$2:$B539,$B539)+COUNTIF($E$2:$E539,$B539)</f>
        <v>35</v>
      </c>
      <c r="D539" s="1">
        <v>5</v>
      </c>
      <c r="E539" s="1" t="s">
        <v>5</v>
      </c>
      <c r="F539" s="1">
        <f>COUNTIF($B$2:$B539,$E539)+COUNTIF($E$2:$E539,$E539)</f>
        <v>36</v>
      </c>
      <c r="G539" s="1">
        <v>3</v>
      </c>
      <c r="H539" s="1" t="s">
        <v>38</v>
      </c>
      <c r="I539" s="4">
        <v>17213</v>
      </c>
      <c r="J539" s="2">
        <v>0.10347222222222223</v>
      </c>
      <c r="K539" s="5">
        <f t="shared" si="32"/>
        <v>1</v>
      </c>
      <c r="L539" s="5">
        <f t="shared" si="34"/>
        <v>2</v>
      </c>
      <c r="M539">
        <f t="shared" si="33"/>
        <v>0</v>
      </c>
      <c r="N539" s="5">
        <f t="shared" si="35"/>
        <v>0</v>
      </c>
    </row>
    <row r="540" spans="1:14" x14ac:dyDescent="0.3">
      <c r="A540" s="3">
        <v>43454</v>
      </c>
      <c r="B540" s="1" t="s">
        <v>35</v>
      </c>
      <c r="C540" s="1">
        <f>COUNTIF($B$2:$B540,$B540)+COUNTIF($E$2:$E540,$B540)</f>
        <v>33</v>
      </c>
      <c r="D540" s="1">
        <v>1</v>
      </c>
      <c r="E540" s="1" t="s">
        <v>7</v>
      </c>
      <c r="F540" s="1">
        <f>COUNTIF($B$2:$B540,$E540)+COUNTIF($E$2:$E540,$E540)</f>
        <v>35</v>
      </c>
      <c r="G540" s="1">
        <v>6</v>
      </c>
      <c r="H540" s="1" t="s">
        <v>38</v>
      </c>
      <c r="I540" s="4">
        <v>19329</v>
      </c>
      <c r="J540" s="2">
        <v>0.10486111111111111</v>
      </c>
      <c r="K540" s="5">
        <f t="shared" si="32"/>
        <v>0</v>
      </c>
      <c r="L540" s="5">
        <f t="shared" si="34"/>
        <v>0</v>
      </c>
      <c r="M540">
        <f t="shared" si="33"/>
        <v>1</v>
      </c>
      <c r="N540" s="5">
        <f t="shared" si="35"/>
        <v>2</v>
      </c>
    </row>
    <row r="541" spans="1:14" x14ac:dyDescent="0.3">
      <c r="A541" s="3">
        <v>43454</v>
      </c>
      <c r="B541" s="1" t="s">
        <v>28</v>
      </c>
      <c r="C541" s="1">
        <f>COUNTIF($B$2:$B541,$B541)+COUNTIF($E$2:$E541,$B541)</f>
        <v>33</v>
      </c>
      <c r="D541" s="1">
        <v>1</v>
      </c>
      <c r="E541" s="1" t="s">
        <v>10</v>
      </c>
      <c r="F541" s="1">
        <f>COUNTIF($B$2:$B541,$E541)+COUNTIF($E$2:$E541,$E541)</f>
        <v>38</v>
      </c>
      <c r="G541" s="1">
        <v>5</v>
      </c>
      <c r="H541" s="1" t="s">
        <v>38</v>
      </c>
      <c r="I541" s="4">
        <v>18261</v>
      </c>
      <c r="J541" s="2">
        <v>0.10486111111111111</v>
      </c>
      <c r="K541" s="5">
        <f t="shared" si="32"/>
        <v>0</v>
      </c>
      <c r="L541" s="5">
        <f t="shared" si="34"/>
        <v>0</v>
      </c>
      <c r="M541">
        <f t="shared" si="33"/>
        <v>1</v>
      </c>
      <c r="N541" s="5">
        <f t="shared" si="35"/>
        <v>2</v>
      </c>
    </row>
    <row r="542" spans="1:14" x14ac:dyDescent="0.3">
      <c r="A542" s="3">
        <v>43454</v>
      </c>
      <c r="B542" s="1" t="s">
        <v>14</v>
      </c>
      <c r="C542" s="1">
        <f>COUNTIF($B$2:$B542,$B542)+COUNTIF($E$2:$E542,$B542)</f>
        <v>34</v>
      </c>
      <c r="D542" s="1">
        <v>2</v>
      </c>
      <c r="E542" s="1" t="s">
        <v>30</v>
      </c>
      <c r="F542" s="1">
        <f>COUNTIF($B$2:$B542,$E542)+COUNTIF($E$2:$E542,$E542)</f>
        <v>37</v>
      </c>
      <c r="G542" s="1">
        <v>4</v>
      </c>
      <c r="H542" s="1" t="s">
        <v>38</v>
      </c>
      <c r="I542" s="4">
        <v>18226</v>
      </c>
      <c r="J542" s="2">
        <v>0.1076388888888889</v>
      </c>
      <c r="K542" s="5">
        <f t="shared" si="32"/>
        <v>0</v>
      </c>
      <c r="L542" s="5">
        <f t="shared" si="34"/>
        <v>0</v>
      </c>
      <c r="M542">
        <f t="shared" si="33"/>
        <v>1</v>
      </c>
      <c r="N542" s="5">
        <f t="shared" si="35"/>
        <v>2</v>
      </c>
    </row>
    <row r="543" spans="1:14" x14ac:dyDescent="0.3">
      <c r="A543" s="3">
        <v>43455</v>
      </c>
      <c r="B543" s="1" t="s">
        <v>24</v>
      </c>
      <c r="C543" s="1">
        <f>COUNTIF($B$2:$B543,$B543)+COUNTIF($E$2:$E543,$B543)</f>
        <v>38</v>
      </c>
      <c r="D543" s="1">
        <v>2</v>
      </c>
      <c r="E543" s="1" t="s">
        <v>17</v>
      </c>
      <c r="F543" s="1">
        <f>COUNTIF($B$2:$B543,$E543)+COUNTIF($E$2:$E543,$E543)</f>
        <v>36</v>
      </c>
      <c r="G543" s="1">
        <v>1</v>
      </c>
      <c r="H543" s="1" t="s">
        <v>38</v>
      </c>
      <c r="I543" s="4">
        <v>17850</v>
      </c>
      <c r="J543" s="2">
        <v>0.1013888888888889</v>
      </c>
      <c r="K543" s="5">
        <f t="shared" si="32"/>
        <v>1</v>
      </c>
      <c r="L543" s="5">
        <f t="shared" si="34"/>
        <v>2</v>
      </c>
      <c r="M543">
        <f t="shared" si="33"/>
        <v>0</v>
      </c>
      <c r="N543" s="5">
        <f t="shared" si="35"/>
        <v>0</v>
      </c>
    </row>
    <row r="544" spans="1:14" x14ac:dyDescent="0.3">
      <c r="A544" s="3">
        <v>43455</v>
      </c>
      <c r="B544" s="1" t="s">
        <v>25</v>
      </c>
      <c r="C544" s="1">
        <f>COUNTIF($B$2:$B544,$B544)+COUNTIF($E$2:$E544,$B544)</f>
        <v>36</v>
      </c>
      <c r="D544" s="1">
        <v>2</v>
      </c>
      <c r="E544" s="1" t="s">
        <v>34</v>
      </c>
      <c r="F544" s="1">
        <f>COUNTIF($B$2:$B544,$E544)+COUNTIF($E$2:$E544,$E544)</f>
        <v>34</v>
      </c>
      <c r="G544" s="1">
        <v>5</v>
      </c>
      <c r="H544" s="1" t="s">
        <v>38</v>
      </c>
      <c r="I544" s="4">
        <v>14614</v>
      </c>
      <c r="J544" s="2">
        <v>0.10972222222222222</v>
      </c>
      <c r="K544" s="5">
        <f t="shared" si="32"/>
        <v>0</v>
      </c>
      <c r="L544" s="5">
        <f t="shared" si="34"/>
        <v>0</v>
      </c>
      <c r="M544">
        <f t="shared" si="33"/>
        <v>1</v>
      </c>
      <c r="N544" s="5">
        <f t="shared" si="35"/>
        <v>2</v>
      </c>
    </row>
    <row r="545" spans="1:14" x14ac:dyDescent="0.3">
      <c r="A545" s="3">
        <v>43455</v>
      </c>
      <c r="B545" s="1" t="s">
        <v>13</v>
      </c>
      <c r="C545" s="1">
        <f>COUNTIF($B$2:$B545,$B545)+COUNTIF($E$2:$E545,$B545)</f>
        <v>36</v>
      </c>
      <c r="D545" s="1">
        <v>1</v>
      </c>
      <c r="E545" s="1" t="s">
        <v>12</v>
      </c>
      <c r="F545" s="1">
        <f>COUNTIF($B$2:$B545,$E545)+COUNTIF($E$2:$E545,$E545)</f>
        <v>34</v>
      </c>
      <c r="G545" s="1">
        <v>2</v>
      </c>
      <c r="H545" s="1" t="s">
        <v>38</v>
      </c>
      <c r="I545" s="4">
        <v>18506</v>
      </c>
      <c r="J545" s="2">
        <v>0.10208333333333335</v>
      </c>
      <c r="K545" s="5">
        <f t="shared" si="32"/>
        <v>0</v>
      </c>
      <c r="L545" s="5">
        <f t="shared" si="34"/>
        <v>0</v>
      </c>
      <c r="M545">
        <f t="shared" si="33"/>
        <v>1</v>
      </c>
      <c r="N545" s="5">
        <f t="shared" si="35"/>
        <v>2</v>
      </c>
    </row>
    <row r="546" spans="1:14" x14ac:dyDescent="0.3">
      <c r="A546" s="3">
        <v>43456</v>
      </c>
      <c r="B546" s="1" t="s">
        <v>17</v>
      </c>
      <c r="C546" s="1">
        <f>COUNTIF($B$2:$B546,$B546)+COUNTIF($E$2:$E546,$B546)</f>
        <v>37</v>
      </c>
      <c r="D546" s="1">
        <v>4</v>
      </c>
      <c r="E546" s="1" t="s">
        <v>18</v>
      </c>
      <c r="F546" s="1">
        <f>COUNTIF($B$2:$B546,$E546)+COUNTIF($E$2:$E546,$E546)</f>
        <v>35</v>
      </c>
      <c r="G546" s="1">
        <v>6</v>
      </c>
      <c r="H546" s="1" t="s">
        <v>38</v>
      </c>
      <c r="I546" s="4">
        <v>13896</v>
      </c>
      <c r="J546" s="2">
        <v>0.1076388888888889</v>
      </c>
      <c r="K546" s="5">
        <f t="shared" si="32"/>
        <v>0</v>
      </c>
      <c r="L546" s="5">
        <f t="shared" si="34"/>
        <v>0</v>
      </c>
      <c r="M546">
        <f t="shared" si="33"/>
        <v>1</v>
      </c>
      <c r="N546" s="5">
        <f t="shared" si="35"/>
        <v>2</v>
      </c>
    </row>
    <row r="547" spans="1:14" x14ac:dyDescent="0.3">
      <c r="A547" s="3">
        <v>43456</v>
      </c>
      <c r="B547" s="1" t="s">
        <v>22</v>
      </c>
      <c r="C547" s="1">
        <f>COUNTIF($B$2:$B547,$B547)+COUNTIF($E$2:$E547,$B547)</f>
        <v>37</v>
      </c>
      <c r="D547" s="1">
        <v>2</v>
      </c>
      <c r="E547" s="1" t="s">
        <v>11</v>
      </c>
      <c r="F547" s="1">
        <f>COUNTIF($B$2:$B547,$E547)+COUNTIF($E$2:$E547,$E547)</f>
        <v>36</v>
      </c>
      <c r="G547" s="1">
        <v>5</v>
      </c>
      <c r="H547" s="1" t="s">
        <v>38</v>
      </c>
      <c r="I547" s="4">
        <v>17565</v>
      </c>
      <c r="J547" s="2">
        <v>0.10625</v>
      </c>
      <c r="K547" s="5">
        <f t="shared" si="32"/>
        <v>0</v>
      </c>
      <c r="L547" s="5">
        <f t="shared" si="34"/>
        <v>0</v>
      </c>
      <c r="M547">
        <f t="shared" si="33"/>
        <v>1</v>
      </c>
      <c r="N547" s="5">
        <f t="shared" si="35"/>
        <v>2</v>
      </c>
    </row>
    <row r="548" spans="1:14" x14ac:dyDescent="0.3">
      <c r="A548" s="3">
        <v>43456</v>
      </c>
      <c r="B548" s="1" t="s">
        <v>4</v>
      </c>
      <c r="C548" s="1">
        <f>COUNTIF($B$2:$B548,$B548)+COUNTIF($E$2:$E548,$B548)</f>
        <v>38</v>
      </c>
      <c r="D548" s="1">
        <v>0</v>
      </c>
      <c r="E548" s="1" t="s">
        <v>13</v>
      </c>
      <c r="F548" s="1">
        <f>COUNTIF($B$2:$B548,$E548)+COUNTIF($E$2:$E548,$E548)</f>
        <v>37</v>
      </c>
      <c r="G548" s="1">
        <v>3</v>
      </c>
      <c r="H548" s="1" t="s">
        <v>38</v>
      </c>
      <c r="I548" s="4">
        <v>19070</v>
      </c>
      <c r="J548" s="2">
        <v>0.10625</v>
      </c>
      <c r="K548" s="5">
        <f t="shared" si="32"/>
        <v>0</v>
      </c>
      <c r="L548" s="5">
        <f t="shared" si="34"/>
        <v>0</v>
      </c>
      <c r="M548">
        <f t="shared" si="33"/>
        <v>1</v>
      </c>
      <c r="N548" s="5">
        <f t="shared" si="35"/>
        <v>2</v>
      </c>
    </row>
    <row r="549" spans="1:14" x14ac:dyDescent="0.3">
      <c r="A549" s="3">
        <v>43456</v>
      </c>
      <c r="B549" s="1" t="s">
        <v>26</v>
      </c>
      <c r="C549" s="1">
        <f>COUNTIF($B$2:$B549,$B549)+COUNTIF($E$2:$E549,$B549)</f>
        <v>36</v>
      </c>
      <c r="D549" s="1">
        <v>3</v>
      </c>
      <c r="E549" s="1" t="s">
        <v>15</v>
      </c>
      <c r="F549" s="1">
        <f>COUNTIF($B$2:$B549,$E549)+COUNTIF($E$2:$E549,$E549)</f>
        <v>34</v>
      </c>
      <c r="G549" s="1">
        <v>0</v>
      </c>
      <c r="H549" s="1" t="s">
        <v>38</v>
      </c>
      <c r="I549" s="4">
        <v>16264</v>
      </c>
      <c r="J549" s="2">
        <v>9.9999999999999992E-2</v>
      </c>
      <c r="K549" s="5">
        <f t="shared" si="32"/>
        <v>1</v>
      </c>
      <c r="L549" s="5">
        <f t="shared" si="34"/>
        <v>2</v>
      </c>
      <c r="M549">
        <f t="shared" si="33"/>
        <v>0</v>
      </c>
      <c r="N549" s="5">
        <f t="shared" si="35"/>
        <v>0</v>
      </c>
    </row>
    <row r="550" spans="1:14" x14ac:dyDescent="0.3">
      <c r="A550" s="3">
        <v>43456</v>
      </c>
      <c r="B550" s="1" t="s">
        <v>28</v>
      </c>
      <c r="C550" s="1">
        <f>COUNTIF($B$2:$B550,$B550)+COUNTIF($E$2:$E550,$B550)</f>
        <v>34</v>
      </c>
      <c r="D550" s="1">
        <v>3</v>
      </c>
      <c r="E550" s="1" t="s">
        <v>9</v>
      </c>
      <c r="F550" s="1">
        <f>COUNTIF($B$2:$B550,$E550)+COUNTIF($E$2:$E550,$E550)</f>
        <v>37</v>
      </c>
      <c r="G550" s="1">
        <v>1</v>
      </c>
      <c r="H550" s="1" t="s">
        <v>38</v>
      </c>
      <c r="I550" s="4">
        <v>18683</v>
      </c>
      <c r="J550" s="2">
        <v>9.930555555555555E-2</v>
      </c>
      <c r="K550" s="5">
        <f t="shared" si="32"/>
        <v>1</v>
      </c>
      <c r="L550" s="5">
        <f t="shared" si="34"/>
        <v>2</v>
      </c>
      <c r="M550">
        <f t="shared" si="33"/>
        <v>0</v>
      </c>
      <c r="N550" s="5">
        <f t="shared" si="35"/>
        <v>0</v>
      </c>
    </row>
    <row r="551" spans="1:14" x14ac:dyDescent="0.3">
      <c r="A551" s="3">
        <v>43456</v>
      </c>
      <c r="B551" s="1" t="s">
        <v>35</v>
      </c>
      <c r="C551" s="1">
        <f>COUNTIF($B$2:$B551,$B551)+COUNTIF($E$2:$E551,$B551)</f>
        <v>34</v>
      </c>
      <c r="D551" s="1">
        <v>2</v>
      </c>
      <c r="E551" s="1" t="s">
        <v>21</v>
      </c>
      <c r="F551" s="1">
        <f>COUNTIF($B$2:$B551,$E551)+COUNTIF($E$2:$E551,$E551)</f>
        <v>37</v>
      </c>
      <c r="G551" s="1">
        <v>1</v>
      </c>
      <c r="H551" s="1" t="s">
        <v>38</v>
      </c>
      <c r="I551" s="4">
        <v>19515</v>
      </c>
      <c r="J551" s="2">
        <v>0.10277777777777779</v>
      </c>
      <c r="K551" s="5">
        <f t="shared" si="32"/>
        <v>1</v>
      </c>
      <c r="L551" s="5">
        <f t="shared" si="34"/>
        <v>2</v>
      </c>
      <c r="M551">
        <f t="shared" si="33"/>
        <v>0</v>
      </c>
      <c r="N551" s="5">
        <f t="shared" si="35"/>
        <v>0</v>
      </c>
    </row>
    <row r="552" spans="1:14" x14ac:dyDescent="0.3">
      <c r="A552" s="3">
        <v>43456</v>
      </c>
      <c r="B552" s="1" t="s">
        <v>36</v>
      </c>
      <c r="C552" s="1">
        <f>COUNTIF($B$2:$B552,$B552)+COUNTIF($E$2:$E552,$B552)</f>
        <v>37</v>
      </c>
      <c r="D552" s="1">
        <v>6</v>
      </c>
      <c r="E552" s="1" t="s">
        <v>33</v>
      </c>
      <c r="F552" s="1">
        <f>COUNTIF($B$2:$B552,$E552)+COUNTIF($E$2:$E552,$E552)</f>
        <v>36</v>
      </c>
      <c r="G552" s="1">
        <v>3</v>
      </c>
      <c r="H552" s="1" t="s">
        <v>38</v>
      </c>
      <c r="I552" s="4">
        <v>18347</v>
      </c>
      <c r="J552" s="2">
        <v>0.11041666666666666</v>
      </c>
      <c r="K552" s="5">
        <f t="shared" si="32"/>
        <v>1</v>
      </c>
      <c r="L552" s="5">
        <f t="shared" si="34"/>
        <v>2</v>
      </c>
      <c r="M552">
        <f t="shared" si="33"/>
        <v>0</v>
      </c>
      <c r="N552" s="5">
        <f t="shared" si="35"/>
        <v>0</v>
      </c>
    </row>
    <row r="553" spans="1:14" x14ac:dyDescent="0.3">
      <c r="A553" s="3">
        <v>43456</v>
      </c>
      <c r="B553" s="1" t="s">
        <v>19</v>
      </c>
      <c r="C553" s="1">
        <f>COUNTIF($B$2:$B553,$B553)+COUNTIF($E$2:$E553,$B553)</f>
        <v>36</v>
      </c>
      <c r="D553" s="1">
        <v>2</v>
      </c>
      <c r="E553" s="1" t="s">
        <v>16</v>
      </c>
      <c r="F553" s="1">
        <f>COUNTIF($B$2:$B553,$E553)+COUNTIF($E$2:$E553,$E553)</f>
        <v>35</v>
      </c>
      <c r="G553" s="1">
        <v>1</v>
      </c>
      <c r="H553" s="1" t="s">
        <v>8</v>
      </c>
      <c r="I553" s="4">
        <v>19074</v>
      </c>
      <c r="J553" s="2">
        <v>0.1111111111111111</v>
      </c>
      <c r="K553" s="5">
        <f t="shared" si="32"/>
        <v>1</v>
      </c>
      <c r="L553" s="5">
        <f t="shared" si="34"/>
        <v>2</v>
      </c>
      <c r="M553">
        <f t="shared" si="33"/>
        <v>0</v>
      </c>
      <c r="N553" s="5">
        <f t="shared" si="35"/>
        <v>1</v>
      </c>
    </row>
    <row r="554" spans="1:14" x14ac:dyDescent="0.3">
      <c r="A554" s="3">
        <v>43456</v>
      </c>
      <c r="B554" s="1" t="s">
        <v>12</v>
      </c>
      <c r="C554" s="1">
        <f>COUNTIF($B$2:$B554,$B554)+COUNTIF($E$2:$E554,$B554)</f>
        <v>35</v>
      </c>
      <c r="D554" s="1">
        <v>4</v>
      </c>
      <c r="E554" s="1" t="s">
        <v>25</v>
      </c>
      <c r="F554" s="1">
        <f>COUNTIF($B$2:$B554,$E554)+COUNTIF($E$2:$E554,$E554)</f>
        <v>37</v>
      </c>
      <c r="G554" s="1">
        <v>0</v>
      </c>
      <c r="H554" s="1" t="s">
        <v>38</v>
      </c>
      <c r="I554" s="4">
        <v>15605</v>
      </c>
      <c r="J554" s="2">
        <v>9.6527777777777768E-2</v>
      </c>
      <c r="K554" s="5">
        <f t="shared" si="32"/>
        <v>1</v>
      </c>
      <c r="L554" s="5">
        <f t="shared" si="34"/>
        <v>2</v>
      </c>
      <c r="M554">
        <f t="shared" si="33"/>
        <v>0</v>
      </c>
      <c r="N554" s="5">
        <f t="shared" si="35"/>
        <v>0</v>
      </c>
    </row>
    <row r="555" spans="1:14" x14ac:dyDescent="0.3">
      <c r="A555" s="3">
        <v>43456</v>
      </c>
      <c r="B555" s="1" t="s">
        <v>20</v>
      </c>
      <c r="C555" s="1">
        <f>COUNTIF($B$2:$B555,$B555)+COUNTIF($E$2:$E555,$B555)</f>
        <v>35</v>
      </c>
      <c r="D555" s="1">
        <v>4</v>
      </c>
      <c r="E555" s="1" t="s">
        <v>29</v>
      </c>
      <c r="F555" s="1">
        <f>COUNTIF($B$2:$B555,$E555)+COUNTIF($E$2:$E555,$E555)</f>
        <v>34</v>
      </c>
      <c r="G555" s="1">
        <v>3</v>
      </c>
      <c r="H555" s="1" t="s">
        <v>38</v>
      </c>
      <c r="I555" s="4">
        <v>19311</v>
      </c>
      <c r="J555" s="2">
        <v>0.1013888888888889</v>
      </c>
      <c r="K555" s="5">
        <f t="shared" si="32"/>
        <v>1</v>
      </c>
      <c r="L555" s="5">
        <f t="shared" si="34"/>
        <v>2</v>
      </c>
      <c r="M555">
        <f t="shared" si="33"/>
        <v>0</v>
      </c>
      <c r="N555" s="5">
        <f t="shared" si="35"/>
        <v>0</v>
      </c>
    </row>
    <row r="556" spans="1:14" x14ac:dyDescent="0.3">
      <c r="A556" s="3">
        <v>43456</v>
      </c>
      <c r="B556" s="1" t="s">
        <v>31</v>
      </c>
      <c r="C556" s="1">
        <f>COUNTIF($B$2:$B556,$B556)+COUNTIF($E$2:$E556,$B556)</f>
        <v>36</v>
      </c>
      <c r="D556" s="1">
        <v>3</v>
      </c>
      <c r="E556" s="1" t="s">
        <v>5</v>
      </c>
      <c r="F556" s="1">
        <f>COUNTIF($B$2:$B556,$E556)+COUNTIF($E$2:$E556,$E556)</f>
        <v>37</v>
      </c>
      <c r="G556" s="1">
        <v>2</v>
      </c>
      <c r="H556" s="1" t="s">
        <v>8</v>
      </c>
      <c r="I556" s="4">
        <v>17562</v>
      </c>
      <c r="J556" s="2">
        <v>0.1076388888888889</v>
      </c>
      <c r="K556" s="5">
        <f t="shared" si="32"/>
        <v>1</v>
      </c>
      <c r="L556" s="5">
        <f t="shared" si="34"/>
        <v>2</v>
      </c>
      <c r="M556">
        <f t="shared" si="33"/>
        <v>0</v>
      </c>
      <c r="N556" s="5">
        <f t="shared" si="35"/>
        <v>1</v>
      </c>
    </row>
    <row r="557" spans="1:14" x14ac:dyDescent="0.3">
      <c r="A557" s="3">
        <v>43456</v>
      </c>
      <c r="B557" s="1" t="s">
        <v>23</v>
      </c>
      <c r="C557" s="1">
        <f>COUNTIF($B$2:$B557,$B557)+COUNTIF($E$2:$E557,$B557)</f>
        <v>34</v>
      </c>
      <c r="D557" s="1">
        <v>3</v>
      </c>
      <c r="E557" s="1" t="s">
        <v>7</v>
      </c>
      <c r="F557" s="1">
        <f>COUNTIF($B$2:$B557,$E557)+COUNTIF($E$2:$E557,$E557)</f>
        <v>36</v>
      </c>
      <c r="G557" s="1">
        <v>5</v>
      </c>
      <c r="H557" s="1" t="s">
        <v>38</v>
      </c>
      <c r="I557" s="4">
        <v>19466</v>
      </c>
      <c r="J557" s="2">
        <v>9.7916666666666666E-2</v>
      </c>
      <c r="K557" s="5">
        <f t="shared" si="32"/>
        <v>0</v>
      </c>
      <c r="L557" s="5">
        <f t="shared" si="34"/>
        <v>0</v>
      </c>
      <c r="M557">
        <f t="shared" si="33"/>
        <v>1</v>
      </c>
      <c r="N557" s="5">
        <f t="shared" si="35"/>
        <v>2</v>
      </c>
    </row>
    <row r="558" spans="1:14" x14ac:dyDescent="0.3">
      <c r="A558" s="3">
        <v>43456</v>
      </c>
      <c r="B558" s="1" t="s">
        <v>27</v>
      </c>
      <c r="C558" s="1">
        <f>COUNTIF($B$2:$B558,$B558)+COUNTIF($E$2:$E558,$B558)</f>
        <v>36</v>
      </c>
      <c r="D558" s="1">
        <v>1</v>
      </c>
      <c r="E558" s="1" t="s">
        <v>10</v>
      </c>
      <c r="F558" s="1">
        <f>COUNTIF($B$2:$B558,$E558)+COUNTIF($E$2:$E558,$E558)</f>
        <v>39</v>
      </c>
      <c r="G558" s="1">
        <v>0</v>
      </c>
      <c r="H558" s="1" t="s">
        <v>38</v>
      </c>
      <c r="I558" s="4">
        <v>18028</v>
      </c>
      <c r="J558" s="2">
        <v>9.930555555555555E-2</v>
      </c>
      <c r="K558" s="5">
        <f t="shared" si="32"/>
        <v>1</v>
      </c>
      <c r="L558" s="5">
        <f t="shared" si="34"/>
        <v>2</v>
      </c>
      <c r="M558">
        <f t="shared" si="33"/>
        <v>0</v>
      </c>
      <c r="N558" s="5">
        <f t="shared" si="35"/>
        <v>0</v>
      </c>
    </row>
    <row r="559" spans="1:14" x14ac:dyDescent="0.3">
      <c r="A559" s="3">
        <v>43456</v>
      </c>
      <c r="B559" s="1" t="s">
        <v>6</v>
      </c>
      <c r="C559" s="1">
        <f>COUNTIF($B$2:$B559,$B559)+COUNTIF($E$2:$E559,$B559)</f>
        <v>37</v>
      </c>
      <c r="D559" s="1">
        <v>4</v>
      </c>
      <c r="E559" s="1" t="s">
        <v>30</v>
      </c>
      <c r="F559" s="1">
        <f>COUNTIF($B$2:$B559,$E559)+COUNTIF($E$2:$E559,$E559)</f>
        <v>38</v>
      </c>
      <c r="G559" s="1">
        <v>3</v>
      </c>
      <c r="H559" s="1" t="s">
        <v>8</v>
      </c>
      <c r="I559" s="4">
        <v>18173</v>
      </c>
      <c r="J559" s="2">
        <v>0.10625</v>
      </c>
      <c r="K559" s="5">
        <f t="shared" si="32"/>
        <v>1</v>
      </c>
      <c r="L559" s="5">
        <f t="shared" si="34"/>
        <v>2</v>
      </c>
      <c r="M559">
        <f t="shared" si="33"/>
        <v>0</v>
      </c>
      <c r="N559" s="5">
        <f t="shared" si="35"/>
        <v>1</v>
      </c>
    </row>
    <row r="560" spans="1:14" x14ac:dyDescent="0.3">
      <c r="A560" s="3">
        <v>43457</v>
      </c>
      <c r="B560" s="1" t="s">
        <v>11</v>
      </c>
      <c r="C560" s="1">
        <f>COUNTIF($B$2:$B560,$B560)+COUNTIF($E$2:$E560,$B560)</f>
        <v>37</v>
      </c>
      <c r="D560" s="1">
        <v>3</v>
      </c>
      <c r="E560" s="1" t="s">
        <v>15</v>
      </c>
      <c r="F560" s="1">
        <f>COUNTIF($B$2:$B560,$E560)+COUNTIF($E$2:$E560,$E560)</f>
        <v>35</v>
      </c>
      <c r="G560" s="1">
        <v>5</v>
      </c>
      <c r="H560" s="1" t="s">
        <v>38</v>
      </c>
      <c r="I560" s="4">
        <v>17491</v>
      </c>
      <c r="J560" s="2">
        <v>0.10902777777777778</v>
      </c>
      <c r="K560" s="5">
        <f t="shared" si="32"/>
        <v>0</v>
      </c>
      <c r="L560" s="5">
        <f t="shared" si="34"/>
        <v>0</v>
      </c>
      <c r="M560">
        <f t="shared" si="33"/>
        <v>1</v>
      </c>
      <c r="N560" s="5">
        <f t="shared" si="35"/>
        <v>2</v>
      </c>
    </row>
    <row r="561" spans="1:14" x14ac:dyDescent="0.3">
      <c r="A561" s="3">
        <v>43457</v>
      </c>
      <c r="B561" s="1" t="s">
        <v>35</v>
      </c>
      <c r="C561" s="1">
        <f>COUNTIF($B$2:$B561,$B561)+COUNTIF($E$2:$E561,$B561)</f>
        <v>35</v>
      </c>
      <c r="D561" s="1">
        <v>6</v>
      </c>
      <c r="E561" s="1" t="s">
        <v>24</v>
      </c>
      <c r="F561" s="1">
        <f>COUNTIF($B$2:$B561,$E561)+COUNTIF($E$2:$E561,$E561)</f>
        <v>39</v>
      </c>
      <c r="G561" s="1">
        <v>3</v>
      </c>
      <c r="H561" s="1" t="s">
        <v>38</v>
      </c>
      <c r="I561" s="4">
        <v>21789</v>
      </c>
      <c r="J561" s="2">
        <v>9.4444444444444442E-2</v>
      </c>
      <c r="K561" s="5">
        <f t="shared" si="32"/>
        <v>1</v>
      </c>
      <c r="L561" s="5">
        <f t="shared" si="34"/>
        <v>2</v>
      </c>
      <c r="M561">
        <f t="shared" si="33"/>
        <v>0</v>
      </c>
      <c r="N561" s="5">
        <f t="shared" si="35"/>
        <v>0</v>
      </c>
    </row>
    <row r="562" spans="1:14" x14ac:dyDescent="0.3">
      <c r="A562" s="3">
        <v>43457</v>
      </c>
      <c r="B562" s="1" t="s">
        <v>14</v>
      </c>
      <c r="C562" s="1">
        <f>COUNTIF($B$2:$B562,$B562)+COUNTIF($E$2:$E562,$B562)</f>
        <v>35</v>
      </c>
      <c r="D562" s="1">
        <v>3</v>
      </c>
      <c r="E562" s="1" t="s">
        <v>19</v>
      </c>
      <c r="F562" s="1">
        <f>COUNTIF($B$2:$B562,$E562)+COUNTIF($E$2:$E562,$E562)</f>
        <v>37</v>
      </c>
      <c r="G562" s="1">
        <v>1</v>
      </c>
      <c r="H562" s="1" t="s">
        <v>38</v>
      </c>
      <c r="I562" s="4">
        <v>18031</v>
      </c>
      <c r="J562" s="2">
        <v>0.1013888888888889</v>
      </c>
      <c r="K562" s="5">
        <f t="shared" si="32"/>
        <v>1</v>
      </c>
      <c r="L562" s="5">
        <f t="shared" si="34"/>
        <v>2</v>
      </c>
      <c r="M562">
        <f t="shared" si="33"/>
        <v>0</v>
      </c>
      <c r="N562" s="5">
        <f t="shared" si="35"/>
        <v>0</v>
      </c>
    </row>
    <row r="563" spans="1:14" x14ac:dyDescent="0.3">
      <c r="A563" s="3">
        <v>43457</v>
      </c>
      <c r="B563" s="1" t="s">
        <v>20</v>
      </c>
      <c r="C563" s="1">
        <f>COUNTIF($B$2:$B563,$B563)+COUNTIF($E$2:$E563,$B563)</f>
        <v>36</v>
      </c>
      <c r="D563" s="1">
        <v>3</v>
      </c>
      <c r="E563" s="1" t="s">
        <v>34</v>
      </c>
      <c r="F563" s="1">
        <f>COUNTIF($B$2:$B563,$E563)+COUNTIF($E$2:$E563,$E563)</f>
        <v>35</v>
      </c>
      <c r="G563" s="1">
        <v>0</v>
      </c>
      <c r="H563" s="1" t="s">
        <v>38</v>
      </c>
      <c r="I563" s="4">
        <v>12872</v>
      </c>
      <c r="J563" s="2">
        <v>0.1013888888888889</v>
      </c>
      <c r="K563" s="5">
        <f t="shared" si="32"/>
        <v>1</v>
      </c>
      <c r="L563" s="5">
        <f t="shared" si="34"/>
        <v>2</v>
      </c>
      <c r="M563">
        <f t="shared" si="33"/>
        <v>0</v>
      </c>
      <c r="N563" s="5">
        <f t="shared" si="35"/>
        <v>0</v>
      </c>
    </row>
    <row r="564" spans="1:14" x14ac:dyDescent="0.3">
      <c r="A564" s="3">
        <v>43457</v>
      </c>
      <c r="B564" s="1" t="s">
        <v>29</v>
      </c>
      <c r="C564" s="1">
        <f>COUNTIF($B$2:$B564,$B564)+COUNTIF($E$2:$E564,$B564)</f>
        <v>35</v>
      </c>
      <c r="D564" s="1">
        <v>3</v>
      </c>
      <c r="E564" s="1" t="s">
        <v>23</v>
      </c>
      <c r="F564" s="1">
        <f>COUNTIF($B$2:$B564,$E564)+COUNTIF($E$2:$E564,$E564)</f>
        <v>35</v>
      </c>
      <c r="G564" s="1">
        <v>2</v>
      </c>
      <c r="H564" s="1" t="s">
        <v>32</v>
      </c>
      <c r="I564" s="4">
        <v>17515</v>
      </c>
      <c r="J564" s="2">
        <v>0.11319444444444444</v>
      </c>
      <c r="K564" s="5">
        <f t="shared" si="32"/>
        <v>1</v>
      </c>
      <c r="L564" s="5">
        <f t="shared" si="34"/>
        <v>2</v>
      </c>
      <c r="M564">
        <f t="shared" si="33"/>
        <v>0</v>
      </c>
      <c r="N564" s="5">
        <f t="shared" si="35"/>
        <v>1</v>
      </c>
    </row>
    <row r="565" spans="1:14" x14ac:dyDescent="0.3">
      <c r="A565" s="3">
        <v>43457</v>
      </c>
      <c r="B565" s="1" t="s">
        <v>18</v>
      </c>
      <c r="C565" s="1">
        <f>COUNTIF($B$2:$B565,$B565)+COUNTIF($E$2:$E565,$B565)</f>
        <v>36</v>
      </c>
      <c r="D565" s="1">
        <v>4</v>
      </c>
      <c r="E565" s="1" t="s">
        <v>5</v>
      </c>
      <c r="F565" s="1">
        <f>COUNTIF($B$2:$B565,$E565)+COUNTIF($E$2:$E565,$E565)</f>
        <v>38</v>
      </c>
      <c r="G565" s="1">
        <v>3</v>
      </c>
      <c r="H565" s="1" t="s">
        <v>32</v>
      </c>
      <c r="I565" s="4">
        <v>17325</v>
      </c>
      <c r="J565" s="2">
        <v>0.10972222222222222</v>
      </c>
      <c r="K565" s="5">
        <f t="shared" si="32"/>
        <v>1</v>
      </c>
      <c r="L565" s="5">
        <f t="shared" si="34"/>
        <v>2</v>
      </c>
      <c r="M565">
        <f t="shared" si="33"/>
        <v>0</v>
      </c>
      <c r="N565" s="5">
        <f t="shared" si="35"/>
        <v>1</v>
      </c>
    </row>
    <row r="566" spans="1:14" x14ac:dyDescent="0.3">
      <c r="A566" s="3">
        <v>43457</v>
      </c>
      <c r="B566" s="1" t="s">
        <v>21</v>
      </c>
      <c r="C566" s="1">
        <f>COUNTIF($B$2:$B566,$B566)+COUNTIF($E$2:$E566,$B566)</f>
        <v>38</v>
      </c>
      <c r="D566" s="1">
        <v>4</v>
      </c>
      <c r="E566" s="1" t="s">
        <v>7</v>
      </c>
      <c r="F566" s="1">
        <f>COUNTIF($B$2:$B566,$E566)+COUNTIF($E$2:$E566,$E566)</f>
        <v>37</v>
      </c>
      <c r="G566" s="1">
        <v>5</v>
      </c>
      <c r="H566" s="1" t="s">
        <v>8</v>
      </c>
      <c r="I566" s="4">
        <v>19196</v>
      </c>
      <c r="J566" s="2">
        <v>0.10486111111111111</v>
      </c>
      <c r="K566" s="5">
        <f t="shared" si="32"/>
        <v>0</v>
      </c>
      <c r="L566" s="5">
        <f t="shared" si="34"/>
        <v>1</v>
      </c>
      <c r="M566">
        <f t="shared" si="33"/>
        <v>1</v>
      </c>
      <c r="N566" s="5">
        <f t="shared" si="35"/>
        <v>2</v>
      </c>
    </row>
    <row r="567" spans="1:14" x14ac:dyDescent="0.3">
      <c r="A567" s="3">
        <v>43457</v>
      </c>
      <c r="B567" s="1" t="s">
        <v>31</v>
      </c>
      <c r="C567" s="1">
        <f>COUNTIF($B$2:$B567,$B567)+COUNTIF($E$2:$E567,$B567)</f>
        <v>37</v>
      </c>
      <c r="D567" s="1">
        <v>4</v>
      </c>
      <c r="E567" s="1" t="s">
        <v>30</v>
      </c>
      <c r="F567" s="1">
        <f>COUNTIF($B$2:$B567,$E567)+COUNTIF($E$2:$E567,$E567)</f>
        <v>39</v>
      </c>
      <c r="G567" s="1">
        <v>3</v>
      </c>
      <c r="H567" s="1" t="s">
        <v>8</v>
      </c>
      <c r="I567" s="4">
        <v>18225</v>
      </c>
      <c r="J567" s="2">
        <v>0.10069444444444443</v>
      </c>
      <c r="K567" s="5">
        <f t="shared" si="32"/>
        <v>1</v>
      </c>
      <c r="L567" s="5">
        <f t="shared" si="34"/>
        <v>2</v>
      </c>
      <c r="M567">
        <f t="shared" si="33"/>
        <v>0</v>
      </c>
      <c r="N567" s="5">
        <f t="shared" si="35"/>
        <v>1</v>
      </c>
    </row>
    <row r="568" spans="1:14" x14ac:dyDescent="0.3">
      <c r="A568" s="3">
        <v>43461</v>
      </c>
      <c r="B568" s="1" t="s">
        <v>34</v>
      </c>
      <c r="C568" s="1">
        <f>COUNTIF($B$2:$B568,$B568)+COUNTIF($E$2:$E568,$B568)</f>
        <v>36</v>
      </c>
      <c r="D568" s="1">
        <v>5</v>
      </c>
      <c r="E568" s="1" t="s">
        <v>11</v>
      </c>
      <c r="F568" s="1">
        <f>COUNTIF($B$2:$B568,$E568)+COUNTIF($E$2:$E568,$E568)</f>
        <v>38</v>
      </c>
      <c r="G568" s="1">
        <v>2</v>
      </c>
      <c r="H568" s="1" t="s">
        <v>38</v>
      </c>
      <c r="I568" s="4">
        <v>17565</v>
      </c>
      <c r="J568" s="2">
        <v>0.10486111111111111</v>
      </c>
      <c r="K568" s="5">
        <f t="shared" si="32"/>
        <v>1</v>
      </c>
      <c r="L568" s="5">
        <f t="shared" si="34"/>
        <v>2</v>
      </c>
      <c r="M568">
        <f t="shared" si="33"/>
        <v>0</v>
      </c>
      <c r="N568" s="5">
        <f t="shared" si="35"/>
        <v>0</v>
      </c>
    </row>
    <row r="569" spans="1:14" x14ac:dyDescent="0.3">
      <c r="A569" s="3">
        <v>43461</v>
      </c>
      <c r="B569" s="1" t="s">
        <v>16</v>
      </c>
      <c r="C569" s="1">
        <f>COUNTIF($B$2:$B569,$B569)+COUNTIF($E$2:$E569,$B569)</f>
        <v>36</v>
      </c>
      <c r="D569" s="1">
        <v>2</v>
      </c>
      <c r="E569" s="1" t="s">
        <v>24</v>
      </c>
      <c r="F569" s="1">
        <f>COUNTIF($B$2:$B569,$E569)+COUNTIF($E$2:$E569,$E569)</f>
        <v>40</v>
      </c>
      <c r="G569" s="1">
        <v>5</v>
      </c>
      <c r="H569" s="1" t="s">
        <v>38</v>
      </c>
      <c r="I569" s="4">
        <v>21735</v>
      </c>
      <c r="J569" s="2">
        <v>0.10833333333333334</v>
      </c>
      <c r="K569" s="5">
        <f t="shared" si="32"/>
        <v>0</v>
      </c>
      <c r="L569" s="5">
        <f t="shared" si="34"/>
        <v>0</v>
      </c>
      <c r="M569">
        <f t="shared" si="33"/>
        <v>1</v>
      </c>
      <c r="N569" s="5">
        <f t="shared" si="35"/>
        <v>2</v>
      </c>
    </row>
    <row r="570" spans="1:14" x14ac:dyDescent="0.3">
      <c r="A570" s="3">
        <v>43461</v>
      </c>
      <c r="B570" s="1" t="s">
        <v>10</v>
      </c>
      <c r="C570" s="1">
        <f>COUNTIF($B$2:$B570,$B570)+COUNTIF($E$2:$E570,$B570)</f>
        <v>40</v>
      </c>
      <c r="D570" s="1">
        <v>4</v>
      </c>
      <c r="E570" s="1" t="s">
        <v>33</v>
      </c>
      <c r="F570" s="1">
        <f>COUNTIF($B$2:$B570,$E570)+COUNTIF($E$2:$E570,$E570)</f>
        <v>37</v>
      </c>
      <c r="G570" s="1">
        <v>2</v>
      </c>
      <c r="H570" s="1" t="s">
        <v>38</v>
      </c>
      <c r="I570" s="4">
        <v>18347</v>
      </c>
      <c r="J570" s="2">
        <v>0.10208333333333335</v>
      </c>
      <c r="K570" s="5">
        <f t="shared" si="32"/>
        <v>1</v>
      </c>
      <c r="L570" s="5">
        <f t="shared" si="34"/>
        <v>2</v>
      </c>
      <c r="M570">
        <f t="shared" si="33"/>
        <v>0</v>
      </c>
      <c r="N570" s="5">
        <f t="shared" si="35"/>
        <v>0</v>
      </c>
    </row>
    <row r="571" spans="1:14" x14ac:dyDescent="0.3">
      <c r="A571" s="3">
        <v>43461</v>
      </c>
      <c r="B571" s="1" t="s">
        <v>18</v>
      </c>
      <c r="C571" s="1">
        <f>COUNTIF($B$2:$B571,$B571)+COUNTIF($E$2:$E571,$B571)</f>
        <v>37</v>
      </c>
      <c r="D571" s="1">
        <v>1</v>
      </c>
      <c r="E571" s="1" t="s">
        <v>31</v>
      </c>
      <c r="F571" s="1">
        <f>COUNTIF($B$2:$B571,$E571)+COUNTIF($E$2:$E571,$E571)</f>
        <v>38</v>
      </c>
      <c r="G571" s="1">
        <v>2</v>
      </c>
      <c r="H571" s="1" t="s">
        <v>38</v>
      </c>
      <c r="I571" s="4">
        <v>18230</v>
      </c>
      <c r="J571" s="2">
        <v>0.10416666666666667</v>
      </c>
      <c r="K571" s="5">
        <f t="shared" si="32"/>
        <v>0</v>
      </c>
      <c r="L571" s="5">
        <f t="shared" si="34"/>
        <v>0</v>
      </c>
      <c r="M571">
        <f t="shared" si="33"/>
        <v>1</v>
      </c>
      <c r="N571" s="5">
        <f t="shared" si="35"/>
        <v>2</v>
      </c>
    </row>
    <row r="572" spans="1:14" x14ac:dyDescent="0.3">
      <c r="A572" s="3">
        <v>43461</v>
      </c>
      <c r="B572" s="1" t="s">
        <v>19</v>
      </c>
      <c r="C572" s="1">
        <f>COUNTIF($B$2:$B572,$B572)+COUNTIF($E$2:$E572,$B572)</f>
        <v>38</v>
      </c>
      <c r="D572" s="1">
        <v>2</v>
      </c>
      <c r="E572" s="1" t="s">
        <v>22</v>
      </c>
      <c r="F572" s="1">
        <f>COUNTIF($B$2:$B572,$E572)+COUNTIF($E$2:$E572,$E572)</f>
        <v>38</v>
      </c>
      <c r="G572" s="1">
        <v>0</v>
      </c>
      <c r="H572" s="1" t="s">
        <v>38</v>
      </c>
      <c r="I572" s="4">
        <v>17697</v>
      </c>
      <c r="J572" s="2">
        <v>0.10902777777777778</v>
      </c>
      <c r="K572" s="5">
        <f t="shared" si="32"/>
        <v>1</v>
      </c>
      <c r="L572" s="5">
        <f t="shared" si="34"/>
        <v>2</v>
      </c>
      <c r="M572">
        <f t="shared" si="33"/>
        <v>0</v>
      </c>
      <c r="N572" s="5">
        <f t="shared" si="35"/>
        <v>0</v>
      </c>
    </row>
    <row r="573" spans="1:14" x14ac:dyDescent="0.3">
      <c r="A573" s="3">
        <v>43461</v>
      </c>
      <c r="B573" s="1" t="s">
        <v>20</v>
      </c>
      <c r="C573" s="1">
        <f>COUNTIF($B$2:$B573,$B573)+COUNTIF($E$2:$E573,$B573)</f>
        <v>37</v>
      </c>
      <c r="D573" s="1">
        <v>4</v>
      </c>
      <c r="E573" s="1" t="s">
        <v>23</v>
      </c>
      <c r="F573" s="1">
        <f>COUNTIF($B$2:$B573,$E573)+COUNTIF($E$2:$E573,$E573)</f>
        <v>36</v>
      </c>
      <c r="G573" s="1">
        <v>3</v>
      </c>
      <c r="H573" s="1" t="s">
        <v>8</v>
      </c>
      <c r="I573" s="4">
        <v>18006</v>
      </c>
      <c r="J573" s="2">
        <v>0.10347222222222223</v>
      </c>
      <c r="K573" s="5">
        <f t="shared" si="32"/>
        <v>1</v>
      </c>
      <c r="L573" s="5">
        <f t="shared" si="34"/>
        <v>2</v>
      </c>
      <c r="M573">
        <f t="shared" si="33"/>
        <v>0</v>
      </c>
      <c r="N573" s="5">
        <f t="shared" si="35"/>
        <v>1</v>
      </c>
    </row>
    <row r="574" spans="1:14" x14ac:dyDescent="0.3">
      <c r="A574" s="3">
        <v>43461</v>
      </c>
      <c r="B574" s="1" t="s">
        <v>21</v>
      </c>
      <c r="C574" s="1">
        <f>COUNTIF($B$2:$B574,$B574)+COUNTIF($E$2:$E574,$B574)</f>
        <v>39</v>
      </c>
      <c r="D574" s="1">
        <v>2</v>
      </c>
      <c r="E574" s="1" t="s">
        <v>26</v>
      </c>
      <c r="F574" s="1">
        <f>COUNTIF($B$2:$B574,$E574)+COUNTIF($E$2:$E574,$E574)</f>
        <v>37</v>
      </c>
      <c r="G574" s="1">
        <v>5</v>
      </c>
      <c r="H574" s="1" t="s">
        <v>38</v>
      </c>
      <c r="I574" s="4">
        <v>18639</v>
      </c>
      <c r="J574" s="2">
        <v>0.10277777777777779</v>
      </c>
      <c r="K574" s="5">
        <f t="shared" si="32"/>
        <v>0</v>
      </c>
      <c r="L574" s="5">
        <f t="shared" si="34"/>
        <v>0</v>
      </c>
      <c r="M574">
        <f t="shared" si="33"/>
        <v>1</v>
      </c>
      <c r="N574" s="5">
        <f t="shared" si="35"/>
        <v>2</v>
      </c>
    </row>
    <row r="575" spans="1:14" x14ac:dyDescent="0.3">
      <c r="A575" s="3">
        <v>43461</v>
      </c>
      <c r="B575" s="1" t="s">
        <v>4</v>
      </c>
      <c r="C575" s="1">
        <f>COUNTIF($B$2:$B575,$B575)+COUNTIF($E$2:$E575,$B575)</f>
        <v>39</v>
      </c>
      <c r="D575" s="1">
        <v>2</v>
      </c>
      <c r="E575" s="1" t="s">
        <v>5</v>
      </c>
      <c r="F575" s="1">
        <f>COUNTIF($B$2:$B575,$E575)+COUNTIF($E$2:$E575,$E575)</f>
        <v>39</v>
      </c>
      <c r="G575" s="1">
        <v>4</v>
      </c>
      <c r="H575" s="1" t="s">
        <v>38</v>
      </c>
      <c r="I575" s="4">
        <v>17562</v>
      </c>
      <c r="J575" s="2">
        <v>9.9999999999999992E-2</v>
      </c>
      <c r="K575" s="5">
        <f t="shared" si="32"/>
        <v>0</v>
      </c>
      <c r="L575" s="5">
        <f t="shared" si="34"/>
        <v>0</v>
      </c>
      <c r="M575">
        <f t="shared" si="33"/>
        <v>1</v>
      </c>
      <c r="N575" s="5">
        <f t="shared" si="35"/>
        <v>2</v>
      </c>
    </row>
    <row r="576" spans="1:14" x14ac:dyDescent="0.3">
      <c r="A576" s="3">
        <v>43461</v>
      </c>
      <c r="B576" s="1" t="s">
        <v>13</v>
      </c>
      <c r="C576" s="1">
        <f>COUNTIF($B$2:$B576,$B576)+COUNTIF($E$2:$E576,$B576)</f>
        <v>38</v>
      </c>
      <c r="D576" s="1">
        <v>1</v>
      </c>
      <c r="E576" s="1" t="s">
        <v>28</v>
      </c>
      <c r="F576" s="1">
        <f>COUNTIF($B$2:$B576,$E576)+COUNTIF($E$2:$E576,$E576)</f>
        <v>35</v>
      </c>
      <c r="G576" s="1">
        <v>4</v>
      </c>
      <c r="H576" s="1" t="s">
        <v>38</v>
      </c>
      <c r="I576" s="4">
        <v>17867</v>
      </c>
      <c r="J576" s="2">
        <v>9.7916666666666666E-2</v>
      </c>
      <c r="K576" s="5">
        <f t="shared" si="32"/>
        <v>0</v>
      </c>
      <c r="L576" s="5">
        <f t="shared" si="34"/>
        <v>0</v>
      </c>
      <c r="M576">
        <f t="shared" si="33"/>
        <v>1</v>
      </c>
      <c r="N576" s="5">
        <f t="shared" si="35"/>
        <v>2</v>
      </c>
    </row>
    <row r="577" spans="1:14" x14ac:dyDescent="0.3">
      <c r="A577" s="3">
        <v>43461</v>
      </c>
      <c r="B577" s="1" t="s">
        <v>29</v>
      </c>
      <c r="C577" s="1">
        <f>COUNTIF($B$2:$B577,$B577)+COUNTIF($E$2:$E577,$B577)</f>
        <v>36</v>
      </c>
      <c r="D577" s="1">
        <v>5</v>
      </c>
      <c r="E577" s="1" t="s">
        <v>36</v>
      </c>
      <c r="F577" s="1">
        <f>COUNTIF($B$2:$B577,$E577)+COUNTIF($E$2:$E577,$E577)</f>
        <v>38</v>
      </c>
      <c r="G577" s="1">
        <v>6</v>
      </c>
      <c r="H577" s="1" t="s">
        <v>8</v>
      </c>
      <c r="I577" s="4">
        <v>19092</v>
      </c>
      <c r="J577" s="2">
        <v>0.11180555555555556</v>
      </c>
      <c r="K577" s="5">
        <f t="shared" si="32"/>
        <v>0</v>
      </c>
      <c r="L577" s="5">
        <f t="shared" si="34"/>
        <v>1</v>
      </c>
      <c r="M577">
        <f t="shared" si="33"/>
        <v>1</v>
      </c>
      <c r="N577" s="5">
        <f t="shared" si="35"/>
        <v>2</v>
      </c>
    </row>
    <row r="578" spans="1:14" x14ac:dyDescent="0.3">
      <c r="A578" s="3">
        <v>43461</v>
      </c>
      <c r="B578" s="1" t="s">
        <v>17</v>
      </c>
      <c r="C578" s="1">
        <f>COUNTIF($B$2:$B578,$B578)+COUNTIF($E$2:$E578,$B578)</f>
        <v>38</v>
      </c>
      <c r="D578" s="1">
        <v>1</v>
      </c>
      <c r="E578" s="1" t="s">
        <v>30</v>
      </c>
      <c r="F578" s="1">
        <f>COUNTIF($B$2:$B578,$E578)+COUNTIF($E$2:$E578,$E578)</f>
        <v>40</v>
      </c>
      <c r="G578" s="1">
        <v>2</v>
      </c>
      <c r="H578" s="1" t="s">
        <v>38</v>
      </c>
      <c r="I578" s="4">
        <v>18505</v>
      </c>
      <c r="J578" s="2">
        <v>0.10208333333333335</v>
      </c>
      <c r="K578" s="5">
        <f t="shared" ref="K578:K641" si="36">1-M578</f>
        <v>0</v>
      </c>
      <c r="L578" s="5">
        <f t="shared" si="34"/>
        <v>0</v>
      </c>
      <c r="M578">
        <f t="shared" ref="M578:M641" si="37">IF(D578=G578,0.5,IF(D578&lt;G578,1,0))</f>
        <v>1</v>
      </c>
      <c r="N578" s="5">
        <f t="shared" si="35"/>
        <v>2</v>
      </c>
    </row>
    <row r="579" spans="1:14" x14ac:dyDescent="0.3">
      <c r="A579" s="3">
        <v>43461</v>
      </c>
      <c r="B579" s="1" t="s">
        <v>9</v>
      </c>
      <c r="C579" s="1">
        <f>COUNTIF($B$2:$B579,$B579)+COUNTIF($E$2:$E579,$B579)</f>
        <v>38</v>
      </c>
      <c r="D579" s="1">
        <v>4</v>
      </c>
      <c r="E579" s="1" t="s">
        <v>27</v>
      </c>
      <c r="F579" s="1">
        <f>COUNTIF($B$2:$B579,$E579)+COUNTIF($E$2:$E579,$E579)</f>
        <v>37</v>
      </c>
      <c r="G579" s="1">
        <v>1</v>
      </c>
      <c r="H579" s="1" t="s">
        <v>38</v>
      </c>
      <c r="I579" s="4">
        <v>15321</v>
      </c>
      <c r="J579" s="2">
        <v>0.10347222222222223</v>
      </c>
      <c r="K579" s="5">
        <f t="shared" si="36"/>
        <v>1</v>
      </c>
      <c r="L579" s="5">
        <f t="shared" ref="L579:L642" si="38">IF(OR($H579="-",$K579=1),$K579*2,IF($K579=0,1,0))</f>
        <v>2</v>
      </c>
      <c r="M579">
        <f t="shared" si="37"/>
        <v>0</v>
      </c>
      <c r="N579" s="5">
        <f t="shared" ref="N579:N642" si="39">IF(OR($H579="-",$M579=1),$M579*2,IF($M579=0,1,0))</f>
        <v>0</v>
      </c>
    </row>
    <row r="580" spans="1:14" x14ac:dyDescent="0.3">
      <c r="A580" s="3">
        <v>43461</v>
      </c>
      <c r="B580" s="1" t="s">
        <v>15</v>
      </c>
      <c r="C580" s="1">
        <f>COUNTIF($B$2:$B580,$B580)+COUNTIF($E$2:$E580,$B580)</f>
        <v>36</v>
      </c>
      <c r="D580" s="1">
        <v>1</v>
      </c>
      <c r="E580" s="1" t="s">
        <v>12</v>
      </c>
      <c r="F580" s="1">
        <f>COUNTIF($B$2:$B580,$E580)+COUNTIF($E$2:$E580,$E580)</f>
        <v>36</v>
      </c>
      <c r="G580" s="1">
        <v>3</v>
      </c>
      <c r="H580" s="1" t="s">
        <v>38</v>
      </c>
      <c r="I580" s="4">
        <v>18506</v>
      </c>
      <c r="J580" s="2">
        <v>0.10347222222222223</v>
      </c>
      <c r="K580" s="5">
        <f t="shared" si="36"/>
        <v>0</v>
      </c>
      <c r="L580" s="5">
        <f t="shared" si="38"/>
        <v>0</v>
      </c>
      <c r="M580">
        <f t="shared" si="37"/>
        <v>1</v>
      </c>
      <c r="N580" s="5">
        <f t="shared" si="39"/>
        <v>2</v>
      </c>
    </row>
    <row r="581" spans="1:14" x14ac:dyDescent="0.3">
      <c r="A581" s="3">
        <v>43462</v>
      </c>
      <c r="B581" s="1" t="s">
        <v>7</v>
      </c>
      <c r="C581" s="1">
        <f>COUNTIF($B$2:$B581,$B581)+COUNTIF($E$2:$E581,$B581)</f>
        <v>38</v>
      </c>
      <c r="D581" s="1">
        <v>4</v>
      </c>
      <c r="E581" s="1" t="s">
        <v>20</v>
      </c>
      <c r="F581" s="1">
        <f>COUNTIF($B$2:$B581,$E581)+COUNTIF($E$2:$E581,$E581)</f>
        <v>38</v>
      </c>
      <c r="G581" s="1">
        <v>2</v>
      </c>
      <c r="H581" s="1" t="s">
        <v>38</v>
      </c>
      <c r="I581" s="4">
        <v>18963</v>
      </c>
      <c r="J581" s="2">
        <v>9.9999999999999992E-2</v>
      </c>
      <c r="K581" s="5">
        <f t="shared" si="36"/>
        <v>1</v>
      </c>
      <c r="L581" s="5">
        <f t="shared" si="38"/>
        <v>2</v>
      </c>
      <c r="M581">
        <f t="shared" si="37"/>
        <v>0</v>
      </c>
      <c r="N581" s="5">
        <f t="shared" si="39"/>
        <v>0</v>
      </c>
    </row>
    <row r="582" spans="1:14" x14ac:dyDescent="0.3">
      <c r="A582" s="3">
        <v>43462</v>
      </c>
      <c r="B582" s="1" t="s">
        <v>6</v>
      </c>
      <c r="C582" s="1">
        <f>COUNTIF($B$2:$B582,$B582)+COUNTIF($E$2:$E582,$B582)</f>
        <v>38</v>
      </c>
      <c r="D582" s="1">
        <v>5</v>
      </c>
      <c r="E582" s="1" t="s">
        <v>35</v>
      </c>
      <c r="F582" s="1">
        <f>COUNTIF($B$2:$B582,$E582)+COUNTIF($E$2:$E582,$E582)</f>
        <v>36</v>
      </c>
      <c r="G582" s="1">
        <v>3</v>
      </c>
      <c r="H582" s="1" t="s">
        <v>38</v>
      </c>
      <c r="I582" s="4">
        <v>19512</v>
      </c>
      <c r="J582" s="2">
        <v>9.9999999999999992E-2</v>
      </c>
      <c r="K582" s="5">
        <f t="shared" si="36"/>
        <v>1</v>
      </c>
      <c r="L582" s="5">
        <f t="shared" si="38"/>
        <v>2</v>
      </c>
      <c r="M582">
        <f t="shared" si="37"/>
        <v>0</v>
      </c>
      <c r="N582" s="5">
        <f t="shared" si="39"/>
        <v>0</v>
      </c>
    </row>
    <row r="583" spans="1:14" x14ac:dyDescent="0.3">
      <c r="A583" s="3">
        <v>43462</v>
      </c>
      <c r="B583" s="1" t="s">
        <v>25</v>
      </c>
      <c r="C583" s="1">
        <f>COUNTIF($B$2:$B583,$B583)+COUNTIF($E$2:$E583,$B583)</f>
        <v>38</v>
      </c>
      <c r="D583" s="1">
        <v>3</v>
      </c>
      <c r="E583" s="1" t="s">
        <v>14</v>
      </c>
      <c r="F583" s="1">
        <f>COUNTIF($B$2:$B583,$E583)+COUNTIF($E$2:$E583,$E583)</f>
        <v>36</v>
      </c>
      <c r="G583" s="1">
        <v>6</v>
      </c>
      <c r="H583" s="1" t="s">
        <v>38</v>
      </c>
      <c r="I583" s="4">
        <v>13434</v>
      </c>
      <c r="J583" s="2">
        <v>0.1076388888888889</v>
      </c>
      <c r="K583" s="5">
        <f t="shared" si="36"/>
        <v>0</v>
      </c>
      <c r="L583" s="5">
        <f t="shared" si="38"/>
        <v>0</v>
      </c>
      <c r="M583">
        <f t="shared" si="37"/>
        <v>1</v>
      </c>
      <c r="N583" s="5">
        <f t="shared" si="39"/>
        <v>2</v>
      </c>
    </row>
    <row r="584" spans="1:14" x14ac:dyDescent="0.3">
      <c r="A584" s="3">
        <v>43463</v>
      </c>
      <c r="B584" s="1" t="s">
        <v>18</v>
      </c>
      <c r="C584" s="1">
        <f>COUNTIF($B$2:$B584,$B584)+COUNTIF($E$2:$E584,$B584)</f>
        <v>38</v>
      </c>
      <c r="D584" s="1">
        <v>5</v>
      </c>
      <c r="E584" s="1" t="s">
        <v>4</v>
      </c>
      <c r="F584" s="1">
        <f>COUNTIF($B$2:$B584,$E584)+COUNTIF($E$2:$E584,$E584)</f>
        <v>40</v>
      </c>
      <c r="G584" s="1">
        <v>4</v>
      </c>
      <c r="H584" s="1" t="s">
        <v>8</v>
      </c>
      <c r="I584" s="4">
        <v>17174</v>
      </c>
      <c r="J584" s="2">
        <v>0.10625</v>
      </c>
      <c r="K584" s="5">
        <f t="shared" si="36"/>
        <v>1</v>
      </c>
      <c r="L584" s="5">
        <f t="shared" si="38"/>
        <v>2</v>
      </c>
      <c r="M584">
        <f t="shared" si="37"/>
        <v>0</v>
      </c>
      <c r="N584" s="5">
        <f t="shared" si="39"/>
        <v>1</v>
      </c>
    </row>
    <row r="585" spans="1:14" x14ac:dyDescent="0.3">
      <c r="A585" s="3">
        <v>43463</v>
      </c>
      <c r="B585" s="1" t="s">
        <v>11</v>
      </c>
      <c r="C585" s="1">
        <f>COUNTIF($B$2:$B585,$B585)+COUNTIF($E$2:$E585,$B585)</f>
        <v>39</v>
      </c>
      <c r="D585" s="1">
        <v>3</v>
      </c>
      <c r="E585" s="1" t="s">
        <v>13</v>
      </c>
      <c r="F585" s="1">
        <f>COUNTIF($B$2:$B585,$E585)+COUNTIF($E$2:$E585,$E585)</f>
        <v>39</v>
      </c>
      <c r="G585" s="1">
        <v>2</v>
      </c>
      <c r="H585" s="1" t="s">
        <v>8</v>
      </c>
      <c r="I585" s="4">
        <v>19070</v>
      </c>
      <c r="J585" s="2">
        <v>0.10347222222222223</v>
      </c>
      <c r="K585" s="5">
        <f t="shared" si="36"/>
        <v>1</v>
      </c>
      <c r="L585" s="5">
        <f t="shared" si="38"/>
        <v>2</v>
      </c>
      <c r="M585">
        <f t="shared" si="37"/>
        <v>0</v>
      </c>
      <c r="N585" s="5">
        <f t="shared" si="39"/>
        <v>1</v>
      </c>
    </row>
    <row r="586" spans="1:14" x14ac:dyDescent="0.3">
      <c r="A586" s="3">
        <v>43463</v>
      </c>
      <c r="B586" s="1" t="s">
        <v>10</v>
      </c>
      <c r="C586" s="1">
        <f>COUNTIF($B$2:$B586,$B586)+COUNTIF($E$2:$E586,$B586)</f>
        <v>41</v>
      </c>
      <c r="D586" s="1">
        <v>3</v>
      </c>
      <c r="E586" s="1" t="s">
        <v>9</v>
      </c>
      <c r="F586" s="1">
        <f>COUNTIF($B$2:$B586,$E586)+COUNTIF($E$2:$E586,$E586)</f>
        <v>39</v>
      </c>
      <c r="G586" s="1">
        <v>2</v>
      </c>
      <c r="H586" s="1" t="s">
        <v>8</v>
      </c>
      <c r="I586" s="4">
        <v>19289</v>
      </c>
      <c r="J586" s="2">
        <v>0.1076388888888889</v>
      </c>
      <c r="K586" s="5">
        <f t="shared" si="36"/>
        <v>1</v>
      </c>
      <c r="L586" s="5">
        <f t="shared" si="38"/>
        <v>2</v>
      </c>
      <c r="M586">
        <f t="shared" si="37"/>
        <v>0</v>
      </c>
      <c r="N586" s="5">
        <f t="shared" si="39"/>
        <v>1</v>
      </c>
    </row>
    <row r="587" spans="1:14" x14ac:dyDescent="0.3">
      <c r="A587" s="3">
        <v>43463</v>
      </c>
      <c r="B587" s="1" t="s">
        <v>24</v>
      </c>
      <c r="C587" s="1">
        <f>COUNTIF($B$2:$B587,$B587)+COUNTIF($E$2:$E587,$B587)</f>
        <v>41</v>
      </c>
      <c r="D587" s="1">
        <v>3</v>
      </c>
      <c r="E587" s="1" t="s">
        <v>17</v>
      </c>
      <c r="F587" s="1">
        <f>COUNTIF($B$2:$B587,$E587)+COUNTIF($E$2:$E587,$E587)</f>
        <v>39</v>
      </c>
      <c r="G587" s="1">
        <v>2</v>
      </c>
      <c r="H587" s="1" t="s">
        <v>8</v>
      </c>
      <c r="I587" s="4">
        <v>18028</v>
      </c>
      <c r="J587" s="2">
        <v>0.10625</v>
      </c>
      <c r="K587" s="5">
        <f t="shared" si="36"/>
        <v>1</v>
      </c>
      <c r="L587" s="5">
        <f t="shared" si="38"/>
        <v>2</v>
      </c>
      <c r="M587">
        <f t="shared" si="37"/>
        <v>0</v>
      </c>
      <c r="N587" s="5">
        <f t="shared" si="39"/>
        <v>1</v>
      </c>
    </row>
    <row r="588" spans="1:14" x14ac:dyDescent="0.3">
      <c r="A588" s="3">
        <v>43463</v>
      </c>
      <c r="B588" s="1" t="s">
        <v>21</v>
      </c>
      <c r="C588" s="1">
        <f>COUNTIF($B$2:$B588,$B588)+COUNTIF($E$2:$E588,$B588)</f>
        <v>40</v>
      </c>
      <c r="D588" s="1">
        <v>1</v>
      </c>
      <c r="E588" s="1" t="s">
        <v>19</v>
      </c>
      <c r="F588" s="1">
        <f>COUNTIF($B$2:$B588,$E588)+COUNTIF($E$2:$E588,$E588)</f>
        <v>39</v>
      </c>
      <c r="G588" s="1">
        <v>5</v>
      </c>
      <c r="H588" s="1" t="s">
        <v>38</v>
      </c>
      <c r="I588" s="4">
        <v>18532</v>
      </c>
      <c r="J588" s="2">
        <v>0.10833333333333334</v>
      </c>
      <c r="K588" s="5">
        <f t="shared" si="36"/>
        <v>0</v>
      </c>
      <c r="L588" s="5">
        <f t="shared" si="38"/>
        <v>0</v>
      </c>
      <c r="M588">
        <f t="shared" si="37"/>
        <v>1</v>
      </c>
      <c r="N588" s="5">
        <f t="shared" si="39"/>
        <v>2</v>
      </c>
    </row>
    <row r="589" spans="1:14" x14ac:dyDescent="0.3">
      <c r="A589" s="3">
        <v>43463</v>
      </c>
      <c r="B589" s="1" t="s">
        <v>5</v>
      </c>
      <c r="C589" s="1">
        <f>COUNTIF($B$2:$B589,$B589)+COUNTIF($E$2:$E589,$B589)</f>
        <v>40</v>
      </c>
      <c r="D589" s="1">
        <v>7</v>
      </c>
      <c r="E589" s="1" t="s">
        <v>33</v>
      </c>
      <c r="F589" s="1">
        <f>COUNTIF($B$2:$B589,$E589)+COUNTIF($E$2:$E589,$E589)</f>
        <v>38</v>
      </c>
      <c r="G589" s="1">
        <v>4</v>
      </c>
      <c r="H589" s="1" t="s">
        <v>38</v>
      </c>
      <c r="I589" s="4">
        <v>18347</v>
      </c>
      <c r="J589" s="2">
        <v>0.10347222222222223</v>
      </c>
      <c r="K589" s="5">
        <f t="shared" si="36"/>
        <v>1</v>
      </c>
      <c r="L589" s="5">
        <f t="shared" si="38"/>
        <v>2</v>
      </c>
      <c r="M589">
        <f t="shared" si="37"/>
        <v>0</v>
      </c>
      <c r="N589" s="5">
        <f t="shared" si="39"/>
        <v>0</v>
      </c>
    </row>
    <row r="590" spans="1:14" x14ac:dyDescent="0.3">
      <c r="A590" s="3">
        <v>43463</v>
      </c>
      <c r="B590" s="1" t="s">
        <v>29</v>
      </c>
      <c r="C590" s="1">
        <f>COUNTIF($B$2:$B590,$B590)+COUNTIF($E$2:$E590,$B590)</f>
        <v>37</v>
      </c>
      <c r="D590" s="1">
        <v>1</v>
      </c>
      <c r="E590" s="1" t="s">
        <v>35</v>
      </c>
      <c r="F590" s="1">
        <f>COUNTIF($B$2:$B590,$E590)+COUNTIF($E$2:$E590,$E590)</f>
        <v>37</v>
      </c>
      <c r="G590" s="1">
        <v>2</v>
      </c>
      <c r="H590" s="1" t="s">
        <v>38</v>
      </c>
      <c r="I590" s="4">
        <v>15737</v>
      </c>
      <c r="J590" s="2">
        <v>0.10416666666666667</v>
      </c>
      <c r="K590" s="5">
        <f t="shared" si="36"/>
        <v>0</v>
      </c>
      <c r="L590" s="5">
        <f t="shared" si="38"/>
        <v>0</v>
      </c>
      <c r="M590">
        <f t="shared" si="37"/>
        <v>1</v>
      </c>
      <c r="N590" s="5">
        <f t="shared" si="39"/>
        <v>2</v>
      </c>
    </row>
    <row r="591" spans="1:14" x14ac:dyDescent="0.3">
      <c r="A591" s="3">
        <v>43463</v>
      </c>
      <c r="B591" s="1" t="s">
        <v>30</v>
      </c>
      <c r="C591" s="1">
        <f>COUNTIF($B$2:$B591,$B591)+COUNTIF($E$2:$E591,$B591)</f>
        <v>41</v>
      </c>
      <c r="D591" s="1">
        <v>4</v>
      </c>
      <c r="E591" s="1" t="s">
        <v>31</v>
      </c>
      <c r="F591" s="1">
        <f>COUNTIF($B$2:$B591,$E591)+COUNTIF($E$2:$E591,$E591)</f>
        <v>39</v>
      </c>
      <c r="G591" s="1">
        <v>1</v>
      </c>
      <c r="H591" s="1" t="s">
        <v>38</v>
      </c>
      <c r="I591" s="4">
        <v>18230</v>
      </c>
      <c r="J591" s="2">
        <v>0.10277777777777779</v>
      </c>
      <c r="K591" s="5">
        <f t="shared" si="36"/>
        <v>1</v>
      </c>
      <c r="L591" s="5">
        <f t="shared" si="38"/>
        <v>2</v>
      </c>
      <c r="M591">
        <f t="shared" si="37"/>
        <v>0</v>
      </c>
      <c r="N591" s="5">
        <f t="shared" si="39"/>
        <v>0</v>
      </c>
    </row>
    <row r="592" spans="1:14" x14ac:dyDescent="0.3">
      <c r="A592" s="3">
        <v>43463</v>
      </c>
      <c r="B592" s="1" t="s">
        <v>15</v>
      </c>
      <c r="C592" s="1">
        <f>COUNTIF($B$2:$B592,$B592)+COUNTIF($E$2:$E592,$B592)</f>
        <v>37</v>
      </c>
      <c r="D592" s="1">
        <v>0</v>
      </c>
      <c r="E592" s="1" t="s">
        <v>34</v>
      </c>
      <c r="F592" s="1">
        <f>COUNTIF($B$2:$B592,$E592)+COUNTIF($E$2:$E592,$E592)</f>
        <v>37</v>
      </c>
      <c r="G592" s="1">
        <v>2</v>
      </c>
      <c r="H592" s="1" t="s">
        <v>38</v>
      </c>
      <c r="I592" s="4">
        <v>16514</v>
      </c>
      <c r="J592" s="2">
        <v>0.10833333333333334</v>
      </c>
      <c r="K592" s="5">
        <f t="shared" si="36"/>
        <v>0</v>
      </c>
      <c r="L592" s="5">
        <f t="shared" si="38"/>
        <v>0</v>
      </c>
      <c r="M592">
        <f t="shared" si="37"/>
        <v>1</v>
      </c>
      <c r="N592" s="5">
        <f t="shared" si="39"/>
        <v>2</v>
      </c>
    </row>
    <row r="593" spans="1:14" x14ac:dyDescent="0.3">
      <c r="A593" s="3">
        <v>43463</v>
      </c>
      <c r="B593" s="1" t="s">
        <v>23</v>
      </c>
      <c r="C593" s="1">
        <f>COUNTIF($B$2:$B593,$B593)+COUNTIF($E$2:$E593,$B593)</f>
        <v>37</v>
      </c>
      <c r="D593" s="1">
        <v>4</v>
      </c>
      <c r="E593" s="1" t="s">
        <v>22</v>
      </c>
      <c r="F593" s="1">
        <f>COUNTIF($B$2:$B593,$E593)+COUNTIF($E$2:$E593,$E593)</f>
        <v>39</v>
      </c>
      <c r="G593" s="1">
        <v>3</v>
      </c>
      <c r="H593" s="1" t="s">
        <v>38</v>
      </c>
      <c r="I593" s="4">
        <v>17673</v>
      </c>
      <c r="J593" s="2">
        <v>0.10902777777777778</v>
      </c>
      <c r="K593" s="5">
        <f t="shared" si="36"/>
        <v>1</v>
      </c>
      <c r="L593" s="5">
        <f t="shared" si="38"/>
        <v>2</v>
      </c>
      <c r="M593">
        <f t="shared" si="37"/>
        <v>0</v>
      </c>
      <c r="N593" s="5">
        <f t="shared" si="39"/>
        <v>0</v>
      </c>
    </row>
    <row r="594" spans="1:14" x14ac:dyDescent="0.3">
      <c r="A594" s="3">
        <v>43463</v>
      </c>
      <c r="B594" s="1" t="s">
        <v>12</v>
      </c>
      <c r="C594" s="1">
        <f>COUNTIF($B$2:$B594,$B594)+COUNTIF($E$2:$E594,$B594)</f>
        <v>37</v>
      </c>
      <c r="D594" s="1">
        <v>3</v>
      </c>
      <c r="E594" s="1" t="s">
        <v>25</v>
      </c>
      <c r="F594" s="1">
        <f>COUNTIF($B$2:$B594,$E594)+COUNTIF($E$2:$E594,$E594)</f>
        <v>39</v>
      </c>
      <c r="G594" s="1">
        <v>2</v>
      </c>
      <c r="H594" s="1" t="s">
        <v>38</v>
      </c>
      <c r="I594" s="4">
        <v>16808</v>
      </c>
      <c r="J594" s="2">
        <v>0.10416666666666667</v>
      </c>
      <c r="K594" s="5">
        <f t="shared" si="36"/>
        <v>1</v>
      </c>
      <c r="L594" s="5">
        <f t="shared" si="38"/>
        <v>2</v>
      </c>
      <c r="M594">
        <f t="shared" si="37"/>
        <v>0</v>
      </c>
      <c r="N594" s="5">
        <f t="shared" si="39"/>
        <v>0</v>
      </c>
    </row>
    <row r="595" spans="1:14" x14ac:dyDescent="0.3">
      <c r="A595" s="3">
        <v>43463</v>
      </c>
      <c r="B595" s="1" t="s">
        <v>26</v>
      </c>
      <c r="C595" s="1">
        <f>COUNTIF($B$2:$B595,$B595)+COUNTIF($E$2:$E595,$B595)</f>
        <v>38</v>
      </c>
      <c r="D595" s="1">
        <v>6</v>
      </c>
      <c r="E595" s="1" t="s">
        <v>28</v>
      </c>
      <c r="F595" s="1">
        <f>COUNTIF($B$2:$B595,$E595)+COUNTIF($E$2:$E595,$E595)</f>
        <v>36</v>
      </c>
      <c r="G595" s="1">
        <v>1</v>
      </c>
      <c r="H595" s="1" t="s">
        <v>38</v>
      </c>
      <c r="I595" s="4">
        <v>17475</v>
      </c>
      <c r="J595" s="2">
        <v>0.10625</v>
      </c>
      <c r="K595" s="5">
        <f t="shared" si="36"/>
        <v>1</v>
      </c>
      <c r="L595" s="5">
        <f t="shared" si="38"/>
        <v>2</v>
      </c>
      <c r="M595">
        <f t="shared" si="37"/>
        <v>0</v>
      </c>
      <c r="N595" s="5">
        <f t="shared" si="39"/>
        <v>0</v>
      </c>
    </row>
    <row r="596" spans="1:14" x14ac:dyDescent="0.3">
      <c r="A596" s="3">
        <v>43463</v>
      </c>
      <c r="B596" s="1" t="s">
        <v>6</v>
      </c>
      <c r="C596" s="1">
        <f>COUNTIF($B$2:$B596,$B596)+COUNTIF($E$2:$E596,$B596)</f>
        <v>39</v>
      </c>
      <c r="D596" s="1">
        <v>5</v>
      </c>
      <c r="E596" s="1" t="s">
        <v>36</v>
      </c>
      <c r="F596" s="1">
        <f>COUNTIF($B$2:$B596,$E596)+COUNTIF($E$2:$E596,$E596)</f>
        <v>39</v>
      </c>
      <c r="G596" s="1">
        <v>6</v>
      </c>
      <c r="H596" s="1" t="s">
        <v>38</v>
      </c>
      <c r="I596" s="4">
        <v>19092</v>
      </c>
      <c r="J596" s="2">
        <v>0.10902777777777778</v>
      </c>
      <c r="K596" s="5">
        <f t="shared" si="36"/>
        <v>0</v>
      </c>
      <c r="L596" s="5">
        <f t="shared" si="38"/>
        <v>0</v>
      </c>
      <c r="M596">
        <f t="shared" si="37"/>
        <v>1</v>
      </c>
      <c r="N596" s="5">
        <f t="shared" si="39"/>
        <v>2</v>
      </c>
    </row>
    <row r="597" spans="1:14" x14ac:dyDescent="0.3">
      <c r="A597" s="3">
        <v>43463</v>
      </c>
      <c r="B597" s="1" t="s">
        <v>14</v>
      </c>
      <c r="C597" s="1">
        <f>COUNTIF($B$2:$B597,$B597)+COUNTIF($E$2:$E597,$B597)</f>
        <v>37</v>
      </c>
      <c r="D597" s="1">
        <v>4</v>
      </c>
      <c r="E597" s="1" t="s">
        <v>7</v>
      </c>
      <c r="F597" s="1">
        <f>COUNTIF($B$2:$B597,$E597)+COUNTIF($E$2:$E597,$E597)</f>
        <v>39</v>
      </c>
      <c r="G597" s="1">
        <v>0</v>
      </c>
      <c r="H597" s="1" t="s">
        <v>38</v>
      </c>
      <c r="I597" s="4">
        <v>19514</v>
      </c>
      <c r="J597" s="2">
        <v>0.10347222222222223</v>
      </c>
      <c r="K597" s="5">
        <f t="shared" si="36"/>
        <v>1</v>
      </c>
      <c r="L597" s="5">
        <f t="shared" si="38"/>
        <v>2</v>
      </c>
      <c r="M597">
        <f t="shared" si="37"/>
        <v>0</v>
      </c>
      <c r="N597" s="5">
        <f t="shared" si="39"/>
        <v>0</v>
      </c>
    </row>
    <row r="598" spans="1:14" x14ac:dyDescent="0.3">
      <c r="A598" s="3">
        <v>43463</v>
      </c>
      <c r="B598" s="1" t="s">
        <v>16</v>
      </c>
      <c r="C598" s="1">
        <f>COUNTIF($B$2:$B598,$B598)+COUNTIF($E$2:$E598,$B598)</f>
        <v>37</v>
      </c>
      <c r="D598" s="1">
        <v>3</v>
      </c>
      <c r="E598" s="1" t="s">
        <v>27</v>
      </c>
      <c r="F598" s="1">
        <f>COUNTIF($B$2:$B598,$E598)+COUNTIF($E$2:$E598,$E598)</f>
        <v>38</v>
      </c>
      <c r="G598" s="1">
        <v>1</v>
      </c>
      <c r="H598" s="1" t="s">
        <v>38</v>
      </c>
      <c r="I598" s="4">
        <v>15321</v>
      </c>
      <c r="J598" s="2">
        <v>0.10069444444444443</v>
      </c>
      <c r="K598" s="5">
        <f t="shared" si="36"/>
        <v>1</v>
      </c>
      <c r="L598" s="5">
        <f t="shared" si="38"/>
        <v>2</v>
      </c>
      <c r="M598">
        <f t="shared" si="37"/>
        <v>0</v>
      </c>
      <c r="N598" s="5">
        <f t="shared" si="39"/>
        <v>0</v>
      </c>
    </row>
    <row r="599" spans="1:14" x14ac:dyDescent="0.3">
      <c r="A599" s="3">
        <v>43464</v>
      </c>
      <c r="B599" s="1" t="s">
        <v>30</v>
      </c>
      <c r="C599" s="1">
        <f>COUNTIF($B$2:$B599,$B599)+COUNTIF($E$2:$E599,$B599)</f>
        <v>42</v>
      </c>
      <c r="D599" s="1">
        <v>5</v>
      </c>
      <c r="E599" s="1" t="s">
        <v>18</v>
      </c>
      <c r="F599" s="1">
        <f>COUNTIF($B$2:$B599,$E599)+COUNTIF($E$2:$E599,$E599)</f>
        <v>39</v>
      </c>
      <c r="G599" s="1">
        <v>1</v>
      </c>
      <c r="H599" s="1" t="s">
        <v>38</v>
      </c>
      <c r="I599" s="4">
        <v>17125</v>
      </c>
      <c r="J599" s="2">
        <v>0.10486111111111111</v>
      </c>
      <c r="K599" s="5">
        <f t="shared" si="36"/>
        <v>1</v>
      </c>
      <c r="L599" s="5">
        <f t="shared" si="38"/>
        <v>2</v>
      </c>
      <c r="M599">
        <f t="shared" si="37"/>
        <v>0</v>
      </c>
      <c r="N599" s="5">
        <f t="shared" si="39"/>
        <v>0</v>
      </c>
    </row>
    <row r="600" spans="1:14" x14ac:dyDescent="0.3">
      <c r="A600" s="3">
        <v>43465</v>
      </c>
      <c r="B600" s="1" t="s">
        <v>36</v>
      </c>
      <c r="C600" s="1">
        <f>COUNTIF($B$2:$B600,$B600)+COUNTIF($E$2:$E600,$B600)</f>
        <v>40</v>
      </c>
      <c r="D600" s="1">
        <v>2</v>
      </c>
      <c r="E600" s="1" t="s">
        <v>4</v>
      </c>
      <c r="F600" s="1">
        <f>COUNTIF($B$2:$B600,$E600)+COUNTIF($E$2:$E600,$E600)</f>
        <v>41</v>
      </c>
      <c r="G600" s="1">
        <v>1</v>
      </c>
      <c r="H600" s="1" t="s">
        <v>8</v>
      </c>
      <c r="I600" s="4">
        <v>17340</v>
      </c>
      <c r="J600" s="2">
        <v>0.10069444444444443</v>
      </c>
      <c r="K600" s="5">
        <f t="shared" si="36"/>
        <v>1</v>
      </c>
      <c r="L600" s="5">
        <f t="shared" si="38"/>
        <v>2</v>
      </c>
      <c r="M600">
        <f t="shared" si="37"/>
        <v>0</v>
      </c>
      <c r="N600" s="5">
        <f t="shared" si="39"/>
        <v>1</v>
      </c>
    </row>
    <row r="601" spans="1:14" x14ac:dyDescent="0.3">
      <c r="A601" s="3">
        <v>43465</v>
      </c>
      <c r="B601" s="1" t="s">
        <v>14</v>
      </c>
      <c r="C601" s="1">
        <f>COUNTIF($B$2:$B601,$B601)+COUNTIF($E$2:$E601,$B601)</f>
        <v>38</v>
      </c>
      <c r="D601" s="1">
        <v>3</v>
      </c>
      <c r="E601" s="1" t="s">
        <v>13</v>
      </c>
      <c r="F601" s="1">
        <f>COUNTIF($B$2:$B601,$E601)+COUNTIF($E$2:$E601,$E601)</f>
        <v>40</v>
      </c>
      <c r="G601" s="1">
        <v>1</v>
      </c>
      <c r="H601" s="1" t="s">
        <v>38</v>
      </c>
      <c r="I601" s="4">
        <v>19070</v>
      </c>
      <c r="J601" s="2">
        <v>0.1013888888888889</v>
      </c>
      <c r="K601" s="5">
        <f t="shared" si="36"/>
        <v>1</v>
      </c>
      <c r="L601" s="5">
        <f t="shared" si="38"/>
        <v>2</v>
      </c>
      <c r="M601">
        <f t="shared" si="37"/>
        <v>0</v>
      </c>
      <c r="N601" s="5">
        <f t="shared" si="39"/>
        <v>0</v>
      </c>
    </row>
    <row r="602" spans="1:14" x14ac:dyDescent="0.3">
      <c r="A602" s="3">
        <v>43465</v>
      </c>
      <c r="B602" s="1" t="s">
        <v>29</v>
      </c>
      <c r="C602" s="1">
        <f>COUNTIF($B$2:$B602,$B602)+COUNTIF($E$2:$E602,$B602)</f>
        <v>38</v>
      </c>
      <c r="D602" s="1">
        <v>1</v>
      </c>
      <c r="E602" s="1" t="s">
        <v>15</v>
      </c>
      <c r="F602" s="1">
        <f>COUNTIF($B$2:$B602,$E602)+COUNTIF($E$2:$E602,$E602)</f>
        <v>38</v>
      </c>
      <c r="G602" s="1">
        <v>3</v>
      </c>
      <c r="H602" s="1" t="s">
        <v>38</v>
      </c>
      <c r="I602" s="4">
        <v>16644</v>
      </c>
      <c r="J602" s="2">
        <v>0.10208333333333335</v>
      </c>
      <c r="K602" s="5">
        <f t="shared" si="36"/>
        <v>0</v>
      </c>
      <c r="L602" s="5">
        <f t="shared" si="38"/>
        <v>0</v>
      </c>
      <c r="M602">
        <f t="shared" si="37"/>
        <v>1</v>
      </c>
      <c r="N602" s="5">
        <f t="shared" si="39"/>
        <v>2</v>
      </c>
    </row>
    <row r="603" spans="1:14" x14ac:dyDescent="0.3">
      <c r="A603" s="3">
        <v>43465</v>
      </c>
      <c r="B603" s="1" t="s">
        <v>25</v>
      </c>
      <c r="C603" s="1">
        <f>COUNTIF($B$2:$B603,$B603)+COUNTIF($E$2:$E603,$B603)</f>
        <v>40</v>
      </c>
      <c r="D603" s="1">
        <v>3</v>
      </c>
      <c r="E603" s="1" t="s">
        <v>20</v>
      </c>
      <c r="F603" s="1">
        <f>COUNTIF($B$2:$B603,$E603)+COUNTIF($E$2:$E603,$E603)</f>
        <v>39</v>
      </c>
      <c r="G603" s="1">
        <v>6</v>
      </c>
      <c r="H603" s="1" t="s">
        <v>38</v>
      </c>
      <c r="I603" s="4">
        <v>18549</v>
      </c>
      <c r="J603" s="2">
        <v>0.11180555555555556</v>
      </c>
      <c r="K603" s="5">
        <f t="shared" si="36"/>
        <v>0</v>
      </c>
      <c r="L603" s="5">
        <f t="shared" si="38"/>
        <v>0</v>
      </c>
      <c r="M603">
        <f t="shared" si="37"/>
        <v>1</v>
      </c>
      <c r="N603" s="5">
        <f t="shared" si="39"/>
        <v>2</v>
      </c>
    </row>
    <row r="604" spans="1:14" x14ac:dyDescent="0.3">
      <c r="A604" s="3">
        <v>43465</v>
      </c>
      <c r="B604" s="1" t="s">
        <v>5</v>
      </c>
      <c r="C604" s="1">
        <f>COUNTIF($B$2:$B604,$B604)+COUNTIF($E$2:$E604,$B604)</f>
        <v>41</v>
      </c>
      <c r="D604" s="1">
        <v>5</v>
      </c>
      <c r="E604" s="1" t="s">
        <v>9</v>
      </c>
      <c r="F604" s="1">
        <f>COUNTIF($B$2:$B604,$E604)+COUNTIF($E$2:$E604,$E604)</f>
        <v>40</v>
      </c>
      <c r="G604" s="1">
        <v>8</v>
      </c>
      <c r="H604" s="1" t="s">
        <v>38</v>
      </c>
      <c r="I604" s="4">
        <v>19289</v>
      </c>
      <c r="J604" s="2">
        <v>0.11319444444444444</v>
      </c>
      <c r="K604" s="5">
        <f t="shared" si="36"/>
        <v>0</v>
      </c>
      <c r="L604" s="5">
        <f t="shared" si="38"/>
        <v>0</v>
      </c>
      <c r="M604">
        <f t="shared" si="37"/>
        <v>1</v>
      </c>
      <c r="N604" s="5">
        <f t="shared" si="39"/>
        <v>2</v>
      </c>
    </row>
    <row r="605" spans="1:14" x14ac:dyDescent="0.3">
      <c r="A605" s="3">
        <v>43465</v>
      </c>
      <c r="B605" s="1" t="s">
        <v>31</v>
      </c>
      <c r="C605" s="1">
        <f>COUNTIF($B$2:$B605,$B605)+COUNTIF($E$2:$E605,$B605)</f>
        <v>40</v>
      </c>
      <c r="D605" s="1">
        <v>3</v>
      </c>
      <c r="E605" s="1" t="s">
        <v>17</v>
      </c>
      <c r="F605" s="1">
        <f>COUNTIF($B$2:$B605,$E605)+COUNTIF($E$2:$E605,$E605)</f>
        <v>40</v>
      </c>
      <c r="G605" s="1">
        <v>2</v>
      </c>
      <c r="H605" s="1" t="s">
        <v>8</v>
      </c>
      <c r="I605" s="4">
        <v>18017</v>
      </c>
      <c r="J605" s="2">
        <v>0.10208333333333335</v>
      </c>
      <c r="K605" s="5">
        <f t="shared" si="36"/>
        <v>1</v>
      </c>
      <c r="L605" s="5">
        <f t="shared" si="38"/>
        <v>2</v>
      </c>
      <c r="M605">
        <f t="shared" si="37"/>
        <v>0</v>
      </c>
      <c r="N605" s="5">
        <f t="shared" si="39"/>
        <v>1</v>
      </c>
    </row>
    <row r="606" spans="1:14" x14ac:dyDescent="0.3">
      <c r="A606" s="3">
        <v>43465</v>
      </c>
      <c r="B606" s="1" t="s">
        <v>6</v>
      </c>
      <c r="C606" s="1">
        <f>COUNTIF($B$2:$B606,$B606)+COUNTIF($E$2:$E606,$B606)</f>
        <v>40</v>
      </c>
      <c r="D606" s="1">
        <v>3</v>
      </c>
      <c r="E606" s="1" t="s">
        <v>19</v>
      </c>
      <c r="F606" s="1">
        <f>COUNTIF($B$2:$B606,$E606)+COUNTIF($E$2:$E606,$E606)</f>
        <v>40</v>
      </c>
      <c r="G606" s="1">
        <v>2</v>
      </c>
      <c r="H606" s="1" t="s">
        <v>8</v>
      </c>
      <c r="I606" s="4">
        <v>18532</v>
      </c>
      <c r="J606" s="2">
        <v>0.10347222222222223</v>
      </c>
      <c r="K606" s="5">
        <f t="shared" si="36"/>
        <v>1</v>
      </c>
      <c r="L606" s="5">
        <f t="shared" si="38"/>
        <v>2</v>
      </c>
      <c r="M606">
        <f t="shared" si="37"/>
        <v>0</v>
      </c>
      <c r="N606" s="5">
        <f t="shared" si="39"/>
        <v>1</v>
      </c>
    </row>
    <row r="607" spans="1:14" x14ac:dyDescent="0.3">
      <c r="A607" s="3">
        <v>43465</v>
      </c>
      <c r="B607" s="1" t="s">
        <v>35</v>
      </c>
      <c r="C607" s="1">
        <f>COUNTIF($B$2:$B607,$B607)+COUNTIF($E$2:$E607,$B607)</f>
        <v>38</v>
      </c>
      <c r="D607" s="1">
        <v>4</v>
      </c>
      <c r="E607" s="1" t="s">
        <v>21</v>
      </c>
      <c r="F607" s="1">
        <f>COUNTIF($B$2:$B607,$E607)+COUNTIF($E$2:$E607,$E607)</f>
        <v>41</v>
      </c>
      <c r="G607" s="1">
        <v>3</v>
      </c>
      <c r="H607" s="1" t="s">
        <v>32</v>
      </c>
      <c r="I607" s="4">
        <v>19515</v>
      </c>
      <c r="J607" s="2">
        <v>0.11944444444444445</v>
      </c>
      <c r="K607" s="5">
        <f t="shared" si="36"/>
        <v>1</v>
      </c>
      <c r="L607" s="5">
        <f t="shared" si="38"/>
        <v>2</v>
      </c>
      <c r="M607">
        <f t="shared" si="37"/>
        <v>0</v>
      </c>
      <c r="N607" s="5">
        <f t="shared" si="39"/>
        <v>1</v>
      </c>
    </row>
    <row r="608" spans="1:14" x14ac:dyDescent="0.3">
      <c r="A608" s="3">
        <v>43465</v>
      </c>
      <c r="B608" s="1" t="s">
        <v>27</v>
      </c>
      <c r="C608" s="1">
        <f>COUNTIF($B$2:$B608,$B608)+COUNTIF($E$2:$E608,$B608)</f>
        <v>39</v>
      </c>
      <c r="D608" s="1">
        <v>4</v>
      </c>
      <c r="E608" s="1" t="s">
        <v>33</v>
      </c>
      <c r="F608" s="1">
        <f>COUNTIF($B$2:$B608,$E608)+COUNTIF($E$2:$E608,$E608)</f>
        <v>39</v>
      </c>
      <c r="G608" s="1">
        <v>3</v>
      </c>
      <c r="H608" s="1" t="s">
        <v>38</v>
      </c>
      <c r="I608" s="4">
        <v>18347</v>
      </c>
      <c r="J608" s="2">
        <v>0.10208333333333335</v>
      </c>
      <c r="K608" s="5">
        <f t="shared" si="36"/>
        <v>1</v>
      </c>
      <c r="L608" s="5">
        <f t="shared" si="38"/>
        <v>2</v>
      </c>
      <c r="M608">
        <f t="shared" si="37"/>
        <v>0</v>
      </c>
      <c r="N608" s="5">
        <f t="shared" si="39"/>
        <v>0</v>
      </c>
    </row>
    <row r="609" spans="1:14" x14ac:dyDescent="0.3">
      <c r="A609" s="3">
        <v>43465</v>
      </c>
      <c r="B609" s="1" t="s">
        <v>26</v>
      </c>
      <c r="C609" s="1">
        <f>COUNTIF($B$2:$B609,$B609)+COUNTIF($E$2:$E609,$B609)</f>
        <v>39</v>
      </c>
      <c r="D609" s="1">
        <v>3</v>
      </c>
      <c r="E609" s="1" t="s">
        <v>16</v>
      </c>
      <c r="F609" s="1">
        <f>COUNTIF($B$2:$B609,$E609)+COUNTIF($E$2:$E609,$E609)</f>
        <v>38</v>
      </c>
      <c r="G609" s="1">
        <v>2</v>
      </c>
      <c r="H609" s="1" t="s">
        <v>38</v>
      </c>
      <c r="I609" s="4">
        <v>19163</v>
      </c>
      <c r="J609" s="2">
        <v>0.10347222222222223</v>
      </c>
      <c r="K609" s="5">
        <f t="shared" si="36"/>
        <v>1</v>
      </c>
      <c r="L609" s="5">
        <f t="shared" si="38"/>
        <v>2</v>
      </c>
      <c r="M609">
        <f t="shared" si="37"/>
        <v>0</v>
      </c>
      <c r="N609" s="5">
        <f t="shared" si="39"/>
        <v>0</v>
      </c>
    </row>
    <row r="610" spans="1:14" x14ac:dyDescent="0.3">
      <c r="A610" s="3">
        <v>43465</v>
      </c>
      <c r="B610" s="1" t="s">
        <v>10</v>
      </c>
      <c r="C610" s="1">
        <f>COUNTIF($B$2:$B610,$B610)+COUNTIF($E$2:$E610,$B610)</f>
        <v>42</v>
      </c>
      <c r="D610" s="1">
        <v>0</v>
      </c>
      <c r="E610" s="1" t="s">
        <v>34</v>
      </c>
      <c r="F610" s="1">
        <f>COUNTIF($B$2:$B610,$E610)+COUNTIF($E$2:$E610,$E610)</f>
        <v>38</v>
      </c>
      <c r="G610" s="1">
        <v>4</v>
      </c>
      <c r="H610" s="1" t="s">
        <v>38</v>
      </c>
      <c r="I610" s="4">
        <v>15772</v>
      </c>
      <c r="J610" s="2">
        <v>9.7916666666666666E-2</v>
      </c>
      <c r="K610" s="5">
        <f t="shared" si="36"/>
        <v>0</v>
      </c>
      <c r="L610" s="5">
        <f t="shared" si="38"/>
        <v>0</v>
      </c>
      <c r="M610">
        <f t="shared" si="37"/>
        <v>1</v>
      </c>
      <c r="N610" s="5">
        <f t="shared" si="39"/>
        <v>2</v>
      </c>
    </row>
    <row r="611" spans="1:14" x14ac:dyDescent="0.3">
      <c r="A611" s="3">
        <v>43465</v>
      </c>
      <c r="B611" s="1" t="s">
        <v>23</v>
      </c>
      <c r="C611" s="1">
        <f>COUNTIF($B$2:$B611,$B611)+COUNTIF($E$2:$E611,$B611)</f>
        <v>38</v>
      </c>
      <c r="D611" s="1">
        <v>2</v>
      </c>
      <c r="E611" s="1" t="s">
        <v>28</v>
      </c>
      <c r="F611" s="1">
        <f>COUNTIF($B$2:$B611,$E611)+COUNTIF($E$2:$E611,$E611)</f>
        <v>37</v>
      </c>
      <c r="G611" s="1">
        <v>1</v>
      </c>
      <c r="H611" s="1" t="s">
        <v>38</v>
      </c>
      <c r="I611" s="4">
        <v>16849</v>
      </c>
      <c r="J611" s="2">
        <v>0.10347222222222223</v>
      </c>
      <c r="K611" s="5">
        <f t="shared" si="36"/>
        <v>1</v>
      </c>
      <c r="L611" s="5">
        <f t="shared" si="38"/>
        <v>2</v>
      </c>
      <c r="M611">
        <f t="shared" si="37"/>
        <v>0</v>
      </c>
      <c r="N611" s="5">
        <f t="shared" si="39"/>
        <v>0</v>
      </c>
    </row>
    <row r="612" spans="1:14" x14ac:dyDescent="0.3">
      <c r="A612" s="3">
        <v>43465</v>
      </c>
      <c r="B612" s="1" t="s">
        <v>22</v>
      </c>
      <c r="C612" s="1">
        <f>COUNTIF($B$2:$B612,$B612)+COUNTIF($E$2:$E612,$B612)</f>
        <v>40</v>
      </c>
      <c r="D612" s="1">
        <v>6</v>
      </c>
      <c r="E612" s="1" t="s">
        <v>12</v>
      </c>
      <c r="F612" s="1">
        <f>COUNTIF($B$2:$B612,$E612)+COUNTIF($E$2:$E612,$E612)</f>
        <v>38</v>
      </c>
      <c r="G612" s="1">
        <v>3</v>
      </c>
      <c r="H612" s="1" t="s">
        <v>38</v>
      </c>
      <c r="I612" s="4">
        <v>18506</v>
      </c>
      <c r="J612" s="2">
        <v>0.10625</v>
      </c>
      <c r="K612" s="5">
        <f t="shared" si="36"/>
        <v>1</v>
      </c>
      <c r="L612" s="5">
        <f t="shared" si="38"/>
        <v>2</v>
      </c>
      <c r="M612">
        <f t="shared" si="37"/>
        <v>0</v>
      </c>
      <c r="N612" s="5">
        <f t="shared" si="39"/>
        <v>0</v>
      </c>
    </row>
    <row r="613" spans="1:14" x14ac:dyDescent="0.3">
      <c r="A613" s="3">
        <v>43466</v>
      </c>
      <c r="B613" s="1" t="s">
        <v>11</v>
      </c>
      <c r="C613" s="1">
        <f>COUNTIF($B$2:$B613,$B613)+COUNTIF($E$2:$E613,$B613)</f>
        <v>40</v>
      </c>
      <c r="D613" s="1">
        <v>4</v>
      </c>
      <c r="E613" s="1" t="s">
        <v>24</v>
      </c>
      <c r="F613" s="1">
        <f>COUNTIF($B$2:$B613,$E613)+COUNTIF($E$2:$E613,$E613)</f>
        <v>42</v>
      </c>
      <c r="G613" s="1">
        <v>2</v>
      </c>
      <c r="H613" s="1" t="s">
        <v>38</v>
      </c>
      <c r="I613" s="4">
        <v>76126</v>
      </c>
      <c r="J613" s="2">
        <v>0.10902777777777778</v>
      </c>
      <c r="K613" s="5">
        <f t="shared" si="36"/>
        <v>1</v>
      </c>
      <c r="L613" s="5">
        <f t="shared" si="38"/>
        <v>2</v>
      </c>
      <c r="M613">
        <f t="shared" si="37"/>
        <v>0</v>
      </c>
      <c r="N613" s="5">
        <f t="shared" si="39"/>
        <v>0</v>
      </c>
    </row>
    <row r="614" spans="1:14" x14ac:dyDescent="0.3">
      <c r="A614" s="3">
        <v>43466</v>
      </c>
      <c r="B614" s="1" t="s">
        <v>29</v>
      </c>
      <c r="C614" s="1">
        <f>COUNTIF($B$2:$B614,$B614)+COUNTIF($E$2:$E614,$B614)</f>
        <v>39</v>
      </c>
      <c r="D614" s="1">
        <v>0</v>
      </c>
      <c r="E614" s="1" t="s">
        <v>22</v>
      </c>
      <c r="F614" s="1">
        <f>COUNTIF($B$2:$B614,$E614)+COUNTIF($E$2:$E614,$E614)</f>
        <v>41</v>
      </c>
      <c r="G614" s="1">
        <v>4</v>
      </c>
      <c r="H614" s="1" t="s">
        <v>38</v>
      </c>
      <c r="I614" s="4">
        <v>17481</v>
      </c>
      <c r="J614" s="2">
        <v>0.1013888888888889</v>
      </c>
      <c r="K614" s="5">
        <f t="shared" si="36"/>
        <v>0</v>
      </c>
      <c r="L614" s="5">
        <f t="shared" si="38"/>
        <v>0</v>
      </c>
      <c r="M614">
        <f t="shared" si="37"/>
        <v>1</v>
      </c>
      <c r="N614" s="5">
        <f t="shared" si="39"/>
        <v>2</v>
      </c>
    </row>
    <row r="615" spans="1:14" x14ac:dyDescent="0.3">
      <c r="A615" s="3">
        <v>43466</v>
      </c>
      <c r="B615" s="1" t="s">
        <v>31</v>
      </c>
      <c r="C615" s="1">
        <f>COUNTIF($B$2:$B615,$B615)+COUNTIF($E$2:$E615,$B615)</f>
        <v>41</v>
      </c>
      <c r="D615" s="1">
        <v>0</v>
      </c>
      <c r="E615" s="1" t="s">
        <v>30</v>
      </c>
      <c r="F615" s="1">
        <f>COUNTIF($B$2:$B615,$E615)+COUNTIF($E$2:$E615,$E615)</f>
        <v>43</v>
      </c>
      <c r="G615" s="1">
        <v>2</v>
      </c>
      <c r="H615" s="1" t="s">
        <v>38</v>
      </c>
      <c r="I615" s="4">
        <v>18319</v>
      </c>
      <c r="J615" s="2">
        <v>9.930555555555555E-2</v>
      </c>
      <c r="K615" s="5">
        <f t="shared" si="36"/>
        <v>0</v>
      </c>
      <c r="L615" s="5">
        <f t="shared" si="38"/>
        <v>0</v>
      </c>
      <c r="M615">
        <f t="shared" si="37"/>
        <v>1</v>
      </c>
      <c r="N615" s="5">
        <f t="shared" si="39"/>
        <v>2</v>
      </c>
    </row>
    <row r="616" spans="1:14" x14ac:dyDescent="0.3">
      <c r="A616" s="3">
        <v>43467</v>
      </c>
      <c r="B616" s="1" t="s">
        <v>33</v>
      </c>
      <c r="C616" s="1">
        <f>COUNTIF($B$2:$B616,$B616)+COUNTIF($E$2:$E616,$B616)</f>
        <v>40</v>
      </c>
      <c r="D616" s="1">
        <v>3</v>
      </c>
      <c r="E616" s="1" t="s">
        <v>18</v>
      </c>
      <c r="F616" s="1">
        <f>COUNTIF($B$2:$B616,$E616)+COUNTIF($E$2:$E616,$E616)</f>
        <v>40</v>
      </c>
      <c r="G616" s="1">
        <v>1</v>
      </c>
      <c r="H616" s="1" t="s">
        <v>38</v>
      </c>
      <c r="I616" s="4">
        <v>12583</v>
      </c>
      <c r="J616" s="2">
        <v>9.9999999999999992E-2</v>
      </c>
      <c r="K616" s="5">
        <f t="shared" si="36"/>
        <v>1</v>
      </c>
      <c r="L616" s="5">
        <f t="shared" si="38"/>
        <v>2</v>
      </c>
      <c r="M616">
        <f t="shared" si="37"/>
        <v>0</v>
      </c>
      <c r="N616" s="5">
        <f t="shared" si="39"/>
        <v>0</v>
      </c>
    </row>
    <row r="617" spans="1:14" x14ac:dyDescent="0.3">
      <c r="A617" s="3">
        <v>43467</v>
      </c>
      <c r="B617" s="1" t="s">
        <v>5</v>
      </c>
      <c r="C617" s="1">
        <f>COUNTIF($B$2:$B617,$B617)+COUNTIF($E$2:$E617,$B617)</f>
        <v>42</v>
      </c>
      <c r="D617" s="1">
        <v>5</v>
      </c>
      <c r="E617" s="1" t="s">
        <v>17</v>
      </c>
      <c r="F617" s="1">
        <f>COUNTIF($B$2:$B617,$E617)+COUNTIF($E$2:$E617,$E617)</f>
        <v>41</v>
      </c>
      <c r="G617" s="1">
        <v>4</v>
      </c>
      <c r="H617" s="1" t="s">
        <v>38</v>
      </c>
      <c r="I617" s="4">
        <v>17891</v>
      </c>
      <c r="J617" s="2">
        <v>0.10486111111111111</v>
      </c>
      <c r="K617" s="5">
        <f t="shared" si="36"/>
        <v>1</v>
      </c>
      <c r="L617" s="5">
        <f t="shared" si="38"/>
        <v>2</v>
      </c>
      <c r="M617">
        <f t="shared" si="37"/>
        <v>0</v>
      </c>
      <c r="N617" s="5">
        <f t="shared" si="39"/>
        <v>0</v>
      </c>
    </row>
    <row r="618" spans="1:14" x14ac:dyDescent="0.3">
      <c r="A618" s="3">
        <v>43467</v>
      </c>
      <c r="B618" s="1" t="s">
        <v>34</v>
      </c>
      <c r="C618" s="1">
        <f>COUNTIF($B$2:$B618,$B618)+COUNTIF($E$2:$E618,$B618)</f>
        <v>39</v>
      </c>
      <c r="D618" s="1">
        <v>4</v>
      </c>
      <c r="E618" s="1" t="s">
        <v>19</v>
      </c>
      <c r="F618" s="1">
        <f>COUNTIF($B$2:$B618,$E618)+COUNTIF($E$2:$E618,$E618)</f>
        <v>41</v>
      </c>
      <c r="G618" s="1">
        <v>5</v>
      </c>
      <c r="H618" s="1" t="s">
        <v>38</v>
      </c>
      <c r="I618" s="4">
        <v>18133</v>
      </c>
      <c r="J618" s="2">
        <v>0.10347222222222223</v>
      </c>
      <c r="K618" s="5">
        <f t="shared" si="36"/>
        <v>0</v>
      </c>
      <c r="L618" s="5">
        <f t="shared" si="38"/>
        <v>0</v>
      </c>
      <c r="M618">
        <f t="shared" si="37"/>
        <v>1</v>
      </c>
      <c r="N618" s="5">
        <f t="shared" si="39"/>
        <v>2</v>
      </c>
    </row>
    <row r="619" spans="1:14" x14ac:dyDescent="0.3">
      <c r="A619" s="3">
        <v>43467</v>
      </c>
      <c r="B619" s="1" t="s">
        <v>9</v>
      </c>
      <c r="C619" s="1">
        <f>COUNTIF($B$2:$B619,$B619)+COUNTIF($E$2:$E619,$B619)</f>
        <v>41</v>
      </c>
      <c r="D619" s="1">
        <v>5</v>
      </c>
      <c r="E619" s="1" t="s">
        <v>21</v>
      </c>
      <c r="F619" s="1">
        <f>COUNTIF($B$2:$B619,$E619)+COUNTIF($E$2:$E619,$E619)</f>
        <v>42</v>
      </c>
      <c r="G619" s="1">
        <v>3</v>
      </c>
      <c r="H619" s="1" t="s">
        <v>38</v>
      </c>
      <c r="I619" s="4">
        <v>19515</v>
      </c>
      <c r="J619" s="2">
        <v>0.10833333333333334</v>
      </c>
      <c r="K619" s="5">
        <f t="shared" si="36"/>
        <v>1</v>
      </c>
      <c r="L619" s="5">
        <f t="shared" si="38"/>
        <v>2</v>
      </c>
      <c r="M619">
        <f t="shared" si="37"/>
        <v>0</v>
      </c>
      <c r="N619" s="5">
        <f t="shared" si="39"/>
        <v>0</v>
      </c>
    </row>
    <row r="620" spans="1:14" x14ac:dyDescent="0.3">
      <c r="A620" s="3">
        <v>43467</v>
      </c>
      <c r="B620" s="1" t="s">
        <v>26</v>
      </c>
      <c r="C620" s="1">
        <f>COUNTIF($B$2:$B620,$B620)+COUNTIF($E$2:$E620,$B620)</f>
        <v>40</v>
      </c>
      <c r="D620" s="1">
        <v>7</v>
      </c>
      <c r="E620" s="1" t="s">
        <v>23</v>
      </c>
      <c r="F620" s="1">
        <f>COUNTIF($B$2:$B620,$E620)+COUNTIF($E$2:$E620,$E620)</f>
        <v>39</v>
      </c>
      <c r="G620" s="1">
        <v>2</v>
      </c>
      <c r="H620" s="1" t="s">
        <v>38</v>
      </c>
      <c r="I620" s="4">
        <v>18006</v>
      </c>
      <c r="J620" s="2">
        <v>0.10486111111111111</v>
      </c>
      <c r="K620" s="5">
        <f t="shared" si="36"/>
        <v>1</v>
      </c>
      <c r="L620" s="5">
        <f t="shared" si="38"/>
        <v>2</v>
      </c>
      <c r="M620">
        <f t="shared" si="37"/>
        <v>0</v>
      </c>
      <c r="N620" s="5">
        <f t="shared" si="39"/>
        <v>0</v>
      </c>
    </row>
    <row r="621" spans="1:14" x14ac:dyDescent="0.3">
      <c r="A621" s="3">
        <v>43467</v>
      </c>
      <c r="B621" s="1" t="s">
        <v>10</v>
      </c>
      <c r="C621" s="1">
        <f>COUNTIF($B$2:$B621,$B621)+COUNTIF($E$2:$E621,$B621)</f>
        <v>43</v>
      </c>
      <c r="D621" s="1">
        <v>4</v>
      </c>
      <c r="E621" s="1" t="s">
        <v>25</v>
      </c>
      <c r="F621" s="1">
        <f>COUNTIF($B$2:$B621,$E621)+COUNTIF($E$2:$E621,$E621)</f>
        <v>41</v>
      </c>
      <c r="G621" s="1">
        <v>3</v>
      </c>
      <c r="H621" s="1" t="s">
        <v>8</v>
      </c>
      <c r="I621" s="4">
        <v>16358</v>
      </c>
      <c r="J621" s="2">
        <v>0.11180555555555556</v>
      </c>
      <c r="K621" s="5">
        <f t="shared" si="36"/>
        <v>1</v>
      </c>
      <c r="L621" s="5">
        <f t="shared" si="38"/>
        <v>2</v>
      </c>
      <c r="M621">
        <f t="shared" si="37"/>
        <v>0</v>
      </c>
      <c r="N621" s="5">
        <f t="shared" si="39"/>
        <v>1</v>
      </c>
    </row>
    <row r="622" spans="1:14" x14ac:dyDescent="0.3">
      <c r="A622" s="3">
        <v>43468</v>
      </c>
      <c r="B622" s="1" t="s">
        <v>9</v>
      </c>
      <c r="C622" s="1">
        <f>COUNTIF($B$2:$B622,$B622)+COUNTIF($E$2:$E622,$B622)</f>
        <v>42</v>
      </c>
      <c r="D622" s="1">
        <v>4</v>
      </c>
      <c r="E622" s="1" t="s">
        <v>11</v>
      </c>
      <c r="F622" s="1">
        <f>COUNTIF($B$2:$B622,$E622)+COUNTIF($E$2:$E622,$E622)</f>
        <v>41</v>
      </c>
      <c r="G622" s="1">
        <v>6</v>
      </c>
      <c r="H622" s="1" t="s">
        <v>38</v>
      </c>
      <c r="I622" s="4">
        <v>17565</v>
      </c>
      <c r="J622" s="2">
        <v>9.930555555555555E-2</v>
      </c>
      <c r="K622" s="5">
        <f t="shared" si="36"/>
        <v>0</v>
      </c>
      <c r="L622" s="5">
        <f t="shared" si="38"/>
        <v>0</v>
      </c>
      <c r="M622">
        <f t="shared" si="37"/>
        <v>1</v>
      </c>
      <c r="N622" s="5">
        <f t="shared" si="39"/>
        <v>2</v>
      </c>
    </row>
    <row r="623" spans="1:14" x14ac:dyDescent="0.3">
      <c r="A623" s="3">
        <v>43468</v>
      </c>
      <c r="B623" s="1" t="s">
        <v>35</v>
      </c>
      <c r="C623" s="1">
        <f>COUNTIF($B$2:$B623,$B623)+COUNTIF($E$2:$E623,$B623)</f>
        <v>39</v>
      </c>
      <c r="D623" s="1">
        <v>3</v>
      </c>
      <c r="E623" s="1" t="s">
        <v>13</v>
      </c>
      <c r="F623" s="1">
        <f>COUNTIF($B$2:$B623,$E623)+COUNTIF($E$2:$E623,$E623)</f>
        <v>41</v>
      </c>
      <c r="G623" s="1">
        <v>4</v>
      </c>
      <c r="H623" s="1" t="s">
        <v>38</v>
      </c>
      <c r="I623" s="4">
        <v>18551</v>
      </c>
      <c r="J623" s="2">
        <v>0.10833333333333334</v>
      </c>
      <c r="K623" s="5">
        <f t="shared" si="36"/>
        <v>0</v>
      </c>
      <c r="L623" s="5">
        <f t="shared" si="38"/>
        <v>0</v>
      </c>
      <c r="M623">
        <f t="shared" si="37"/>
        <v>1</v>
      </c>
      <c r="N623" s="5">
        <f t="shared" si="39"/>
        <v>2</v>
      </c>
    </row>
    <row r="624" spans="1:14" x14ac:dyDescent="0.3">
      <c r="A624" s="3">
        <v>43468</v>
      </c>
      <c r="B624" s="1" t="s">
        <v>36</v>
      </c>
      <c r="C624" s="1">
        <f>COUNTIF($B$2:$B624,$B624)+COUNTIF($E$2:$E624,$B624)</f>
        <v>41</v>
      </c>
      <c r="D624" s="1">
        <v>6</v>
      </c>
      <c r="E624" s="1" t="s">
        <v>31</v>
      </c>
      <c r="F624" s="1">
        <f>COUNTIF($B$2:$B624,$E624)+COUNTIF($E$2:$E624,$E624)</f>
        <v>42</v>
      </c>
      <c r="G624" s="1">
        <v>2</v>
      </c>
      <c r="H624" s="1" t="s">
        <v>38</v>
      </c>
      <c r="I624" s="4">
        <v>17551</v>
      </c>
      <c r="J624" s="2">
        <v>0.10416666666666667</v>
      </c>
      <c r="K624" s="5">
        <f t="shared" si="36"/>
        <v>1</v>
      </c>
      <c r="L624" s="5">
        <f t="shared" si="38"/>
        <v>2</v>
      </c>
      <c r="M624">
        <f t="shared" si="37"/>
        <v>0</v>
      </c>
      <c r="N624" s="5">
        <f t="shared" si="39"/>
        <v>0</v>
      </c>
    </row>
    <row r="625" spans="1:14" x14ac:dyDescent="0.3">
      <c r="A625" s="3">
        <v>43468</v>
      </c>
      <c r="B625" s="1" t="s">
        <v>10</v>
      </c>
      <c r="C625" s="1">
        <f>COUNTIF($B$2:$B625,$B625)+COUNTIF($E$2:$E625,$B625)</f>
        <v>44</v>
      </c>
      <c r="D625" s="1">
        <v>0</v>
      </c>
      <c r="E625" s="1" t="s">
        <v>6</v>
      </c>
      <c r="F625" s="1">
        <f>COUNTIF($B$2:$B625,$E625)+COUNTIF($E$2:$E625,$E625)</f>
        <v>41</v>
      </c>
      <c r="G625" s="1">
        <v>2</v>
      </c>
      <c r="H625" s="1" t="s">
        <v>38</v>
      </c>
      <c r="I625" s="4">
        <v>21302</v>
      </c>
      <c r="J625" s="2">
        <v>0.1076388888888889</v>
      </c>
      <c r="K625" s="5">
        <f t="shared" si="36"/>
        <v>0</v>
      </c>
      <c r="L625" s="5">
        <f t="shared" si="38"/>
        <v>0</v>
      </c>
      <c r="M625">
        <f t="shared" si="37"/>
        <v>1</v>
      </c>
      <c r="N625" s="5">
        <f t="shared" si="39"/>
        <v>2</v>
      </c>
    </row>
    <row r="626" spans="1:14" x14ac:dyDescent="0.3">
      <c r="A626" s="3">
        <v>43468</v>
      </c>
      <c r="B626" s="1" t="s">
        <v>24</v>
      </c>
      <c r="C626" s="1">
        <f>COUNTIF($B$2:$B626,$B626)+COUNTIF($E$2:$E626,$B626)</f>
        <v>43</v>
      </c>
      <c r="D626" s="1">
        <v>2</v>
      </c>
      <c r="E626" s="1" t="s">
        <v>14</v>
      </c>
      <c r="F626" s="1">
        <f>COUNTIF($B$2:$B626,$E626)+COUNTIF($E$2:$E626,$E626)</f>
        <v>39</v>
      </c>
      <c r="G626" s="1">
        <v>3</v>
      </c>
      <c r="H626" s="1" t="s">
        <v>8</v>
      </c>
      <c r="I626" s="4">
        <v>13454</v>
      </c>
      <c r="J626" s="2">
        <v>0.10625</v>
      </c>
      <c r="K626" s="5">
        <f t="shared" si="36"/>
        <v>0</v>
      </c>
      <c r="L626" s="5">
        <f t="shared" si="38"/>
        <v>1</v>
      </c>
      <c r="M626">
        <f t="shared" si="37"/>
        <v>1</v>
      </c>
      <c r="N626" s="5">
        <f t="shared" si="39"/>
        <v>2</v>
      </c>
    </row>
    <row r="627" spans="1:14" x14ac:dyDescent="0.3">
      <c r="A627" s="3">
        <v>43468</v>
      </c>
      <c r="B627" s="1" t="s">
        <v>15</v>
      </c>
      <c r="C627" s="1">
        <f>COUNTIF($B$2:$B627,$B627)+COUNTIF($E$2:$E627,$B627)</f>
        <v>39</v>
      </c>
      <c r="D627" s="1">
        <v>5</v>
      </c>
      <c r="E627" s="1" t="s">
        <v>29</v>
      </c>
      <c r="F627" s="1">
        <f>COUNTIF($B$2:$B627,$E627)+COUNTIF($E$2:$E627,$E627)</f>
        <v>40</v>
      </c>
      <c r="G627" s="1">
        <v>3</v>
      </c>
      <c r="H627" s="1" t="s">
        <v>38</v>
      </c>
      <c r="I627" s="4">
        <v>18718</v>
      </c>
      <c r="J627" s="2">
        <v>0.11180555555555556</v>
      </c>
      <c r="K627" s="5">
        <f t="shared" si="36"/>
        <v>1</v>
      </c>
      <c r="L627" s="5">
        <f t="shared" si="38"/>
        <v>2</v>
      </c>
      <c r="M627">
        <f t="shared" si="37"/>
        <v>0</v>
      </c>
      <c r="N627" s="5">
        <f t="shared" si="39"/>
        <v>0</v>
      </c>
    </row>
    <row r="628" spans="1:14" x14ac:dyDescent="0.3">
      <c r="A628" s="3">
        <v>43468</v>
      </c>
      <c r="B628" s="1" t="s">
        <v>12</v>
      </c>
      <c r="C628" s="1">
        <f>COUNTIF($B$2:$B628,$B628)+COUNTIF($E$2:$E628,$B628)</f>
        <v>39</v>
      </c>
      <c r="D628" s="1">
        <v>2</v>
      </c>
      <c r="E628" s="1" t="s">
        <v>28</v>
      </c>
      <c r="F628" s="1">
        <f>COUNTIF($B$2:$B628,$E628)+COUNTIF($E$2:$E628,$E628)</f>
        <v>38</v>
      </c>
      <c r="G628" s="1">
        <v>5</v>
      </c>
      <c r="H628" s="1" t="s">
        <v>38</v>
      </c>
      <c r="I628" s="4">
        <v>17200</v>
      </c>
      <c r="J628" s="2">
        <v>0.10069444444444443</v>
      </c>
      <c r="K628" s="5">
        <f t="shared" si="36"/>
        <v>0</v>
      </c>
      <c r="L628" s="5">
        <f t="shared" si="38"/>
        <v>0</v>
      </c>
      <c r="M628">
        <f t="shared" si="37"/>
        <v>1</v>
      </c>
      <c r="N628" s="5">
        <f t="shared" si="39"/>
        <v>2</v>
      </c>
    </row>
    <row r="629" spans="1:14" x14ac:dyDescent="0.3">
      <c r="A629" s="3">
        <v>43468</v>
      </c>
      <c r="B629" s="1" t="s">
        <v>16</v>
      </c>
      <c r="C629" s="1">
        <f>COUNTIF($B$2:$B629,$B629)+COUNTIF($E$2:$E629,$B629)</f>
        <v>39</v>
      </c>
      <c r="D629" s="1">
        <v>4</v>
      </c>
      <c r="E629" s="1" t="s">
        <v>7</v>
      </c>
      <c r="F629" s="1">
        <f>COUNTIF($B$2:$B629,$E629)+COUNTIF($E$2:$E629,$E629)</f>
        <v>40</v>
      </c>
      <c r="G629" s="1">
        <v>3</v>
      </c>
      <c r="H629" s="1" t="s">
        <v>38</v>
      </c>
      <c r="I629" s="4">
        <v>19244</v>
      </c>
      <c r="J629" s="2">
        <v>0.1076388888888889</v>
      </c>
      <c r="K629" s="5">
        <f t="shared" si="36"/>
        <v>1</v>
      </c>
      <c r="L629" s="5">
        <f t="shared" si="38"/>
        <v>2</v>
      </c>
      <c r="M629">
        <f t="shared" si="37"/>
        <v>0</v>
      </c>
      <c r="N629" s="5">
        <f t="shared" si="39"/>
        <v>0</v>
      </c>
    </row>
    <row r="630" spans="1:14" x14ac:dyDescent="0.3">
      <c r="A630" s="3">
        <v>43469</v>
      </c>
      <c r="B630" s="1" t="s">
        <v>30</v>
      </c>
      <c r="C630" s="1">
        <f>COUNTIF($B$2:$B630,$B630)+COUNTIF($E$2:$E630,$B630)</f>
        <v>44</v>
      </c>
      <c r="D630" s="1">
        <v>3</v>
      </c>
      <c r="E630" s="1" t="s">
        <v>4</v>
      </c>
      <c r="F630" s="1">
        <f>COUNTIF($B$2:$B630,$E630)+COUNTIF($E$2:$E630,$E630)</f>
        <v>42</v>
      </c>
      <c r="G630" s="1">
        <v>2</v>
      </c>
      <c r="H630" s="1" t="s">
        <v>38</v>
      </c>
      <c r="I630" s="4">
        <v>17222</v>
      </c>
      <c r="J630" s="2">
        <v>9.9999999999999992E-2</v>
      </c>
      <c r="K630" s="5">
        <f t="shared" si="36"/>
        <v>1</v>
      </c>
      <c r="L630" s="5">
        <f t="shared" si="38"/>
        <v>2</v>
      </c>
      <c r="M630">
        <f t="shared" si="37"/>
        <v>0</v>
      </c>
      <c r="N630" s="5">
        <f t="shared" si="39"/>
        <v>0</v>
      </c>
    </row>
    <row r="631" spans="1:14" x14ac:dyDescent="0.3">
      <c r="A631" s="3">
        <v>43469</v>
      </c>
      <c r="B631" s="1" t="s">
        <v>34</v>
      </c>
      <c r="C631" s="1">
        <f>COUNTIF($B$2:$B631,$B631)+COUNTIF($E$2:$E631,$B631)</f>
        <v>40</v>
      </c>
      <c r="D631" s="1">
        <v>3</v>
      </c>
      <c r="E631" s="1" t="s">
        <v>18</v>
      </c>
      <c r="F631" s="1">
        <f>COUNTIF($B$2:$B631,$E631)+COUNTIF($E$2:$E631,$E631)</f>
        <v>41</v>
      </c>
      <c r="G631" s="1">
        <v>2</v>
      </c>
      <c r="H631" s="1" t="s">
        <v>32</v>
      </c>
      <c r="I631" s="4">
        <v>12636</v>
      </c>
      <c r="J631" s="2">
        <v>0.11527777777777777</v>
      </c>
      <c r="K631" s="5">
        <f t="shared" si="36"/>
        <v>1</v>
      </c>
      <c r="L631" s="5">
        <f t="shared" si="38"/>
        <v>2</v>
      </c>
      <c r="M631">
        <f t="shared" si="37"/>
        <v>0</v>
      </c>
      <c r="N631" s="5">
        <f t="shared" si="39"/>
        <v>1</v>
      </c>
    </row>
    <row r="632" spans="1:14" x14ac:dyDescent="0.3">
      <c r="A632" s="3">
        <v>43469</v>
      </c>
      <c r="B632" s="1" t="s">
        <v>20</v>
      </c>
      <c r="C632" s="1">
        <f>COUNTIF($B$2:$B632,$B632)+COUNTIF($E$2:$E632,$B632)</f>
        <v>40</v>
      </c>
      <c r="D632" s="1">
        <v>2</v>
      </c>
      <c r="E632" s="1" t="s">
        <v>15</v>
      </c>
      <c r="F632" s="1">
        <f>COUNTIF($B$2:$B632,$E632)+COUNTIF($E$2:$E632,$E632)</f>
        <v>40</v>
      </c>
      <c r="G632" s="1">
        <v>4</v>
      </c>
      <c r="H632" s="1" t="s">
        <v>38</v>
      </c>
      <c r="I632" s="4">
        <v>15346</v>
      </c>
      <c r="J632" s="2">
        <v>9.7916666666666666E-2</v>
      </c>
      <c r="K632" s="5">
        <f t="shared" si="36"/>
        <v>0</v>
      </c>
      <c r="L632" s="5">
        <f t="shared" si="38"/>
        <v>0</v>
      </c>
      <c r="M632">
        <f t="shared" si="37"/>
        <v>1</v>
      </c>
      <c r="N632" s="5">
        <f t="shared" si="39"/>
        <v>2</v>
      </c>
    </row>
    <row r="633" spans="1:14" x14ac:dyDescent="0.3">
      <c r="A633" s="3">
        <v>43469</v>
      </c>
      <c r="B633" s="1" t="s">
        <v>23</v>
      </c>
      <c r="C633" s="1">
        <f>COUNTIF($B$2:$B633,$B633)+COUNTIF($E$2:$E633,$B633)</f>
        <v>40</v>
      </c>
      <c r="D633" s="1">
        <v>1</v>
      </c>
      <c r="E633" s="1" t="s">
        <v>17</v>
      </c>
      <c r="F633" s="1">
        <f>COUNTIF($B$2:$B633,$E633)+COUNTIF($E$2:$E633,$E633)</f>
        <v>42</v>
      </c>
      <c r="G633" s="1">
        <v>6</v>
      </c>
      <c r="H633" s="1" t="s">
        <v>38</v>
      </c>
      <c r="I633" s="4">
        <v>17287</v>
      </c>
      <c r="J633" s="2">
        <v>0.1013888888888889</v>
      </c>
      <c r="K633" s="5">
        <f t="shared" si="36"/>
        <v>0</v>
      </c>
      <c r="L633" s="5">
        <f t="shared" si="38"/>
        <v>0</v>
      </c>
      <c r="M633">
        <f t="shared" si="37"/>
        <v>1</v>
      </c>
      <c r="N633" s="5">
        <f t="shared" si="39"/>
        <v>2</v>
      </c>
    </row>
    <row r="634" spans="1:14" x14ac:dyDescent="0.3">
      <c r="A634" s="3">
        <v>43469</v>
      </c>
      <c r="B634" s="1" t="s">
        <v>12</v>
      </c>
      <c r="C634" s="1">
        <f>COUNTIF($B$2:$B634,$B634)+COUNTIF($E$2:$E634,$B634)</f>
        <v>40</v>
      </c>
      <c r="D634" s="1">
        <v>1</v>
      </c>
      <c r="E634" s="1" t="s">
        <v>19</v>
      </c>
      <c r="F634" s="1">
        <f>COUNTIF($B$2:$B634,$E634)+COUNTIF($E$2:$E634,$E634)</f>
        <v>42</v>
      </c>
      <c r="G634" s="1">
        <v>2</v>
      </c>
      <c r="H634" s="1" t="s">
        <v>8</v>
      </c>
      <c r="I634" s="4">
        <v>18532</v>
      </c>
      <c r="J634" s="2">
        <v>0.10555555555555556</v>
      </c>
      <c r="K634" s="5">
        <f t="shared" si="36"/>
        <v>0</v>
      </c>
      <c r="L634" s="5">
        <f t="shared" si="38"/>
        <v>1</v>
      </c>
      <c r="M634">
        <f t="shared" si="37"/>
        <v>1</v>
      </c>
      <c r="N634" s="5">
        <f t="shared" si="39"/>
        <v>2</v>
      </c>
    </row>
    <row r="635" spans="1:14" x14ac:dyDescent="0.3">
      <c r="A635" s="3">
        <v>43469</v>
      </c>
      <c r="B635" s="1" t="s">
        <v>22</v>
      </c>
      <c r="C635" s="1">
        <f>COUNTIF($B$2:$B635,$B635)+COUNTIF($E$2:$E635,$B635)</f>
        <v>42</v>
      </c>
      <c r="D635" s="1">
        <v>3</v>
      </c>
      <c r="E635" s="1" t="s">
        <v>21</v>
      </c>
      <c r="F635" s="1">
        <f>COUNTIF($B$2:$B635,$E635)+COUNTIF($E$2:$E635,$E635)</f>
        <v>43</v>
      </c>
      <c r="G635" s="1">
        <v>4</v>
      </c>
      <c r="H635" s="1" t="s">
        <v>8</v>
      </c>
      <c r="I635" s="4">
        <v>19515</v>
      </c>
      <c r="J635" s="2">
        <v>0.10902777777777778</v>
      </c>
      <c r="K635" s="5">
        <f t="shared" si="36"/>
        <v>0</v>
      </c>
      <c r="L635" s="5">
        <f t="shared" si="38"/>
        <v>1</v>
      </c>
      <c r="M635">
        <f t="shared" si="37"/>
        <v>1</v>
      </c>
      <c r="N635" s="5">
        <f t="shared" si="39"/>
        <v>2</v>
      </c>
    </row>
    <row r="636" spans="1:14" x14ac:dyDescent="0.3">
      <c r="A636" s="3">
        <v>43469</v>
      </c>
      <c r="B636" s="1" t="s">
        <v>27</v>
      </c>
      <c r="C636" s="1">
        <f>COUNTIF($B$2:$B636,$B636)+COUNTIF($E$2:$E636,$B636)</f>
        <v>40</v>
      </c>
      <c r="D636" s="1">
        <v>0</v>
      </c>
      <c r="E636" s="1" t="s">
        <v>26</v>
      </c>
      <c r="F636" s="1">
        <f>COUNTIF($B$2:$B636,$E636)+COUNTIF($E$2:$E636,$E636)</f>
        <v>41</v>
      </c>
      <c r="G636" s="1">
        <v>4</v>
      </c>
      <c r="H636" s="1" t="s">
        <v>38</v>
      </c>
      <c r="I636" s="4">
        <v>18642</v>
      </c>
      <c r="J636" s="2">
        <v>0.10347222222222223</v>
      </c>
      <c r="K636" s="5">
        <f t="shared" si="36"/>
        <v>0</v>
      </c>
      <c r="L636" s="5">
        <f t="shared" si="38"/>
        <v>0</v>
      </c>
      <c r="M636">
        <f t="shared" si="37"/>
        <v>1</v>
      </c>
      <c r="N636" s="5">
        <f t="shared" si="39"/>
        <v>2</v>
      </c>
    </row>
    <row r="637" spans="1:14" x14ac:dyDescent="0.3">
      <c r="A637" s="3">
        <v>43470</v>
      </c>
      <c r="B637" s="1" t="s">
        <v>13</v>
      </c>
      <c r="C637" s="1">
        <f>COUNTIF($B$2:$B637,$B637)+COUNTIF($E$2:$E637,$B637)</f>
        <v>42</v>
      </c>
      <c r="D637" s="1">
        <v>1</v>
      </c>
      <c r="E637" s="1" t="s">
        <v>11</v>
      </c>
      <c r="F637" s="1">
        <f>COUNTIF($B$2:$B637,$E637)+COUNTIF($E$2:$E637,$E637)</f>
        <v>42</v>
      </c>
      <c r="G637" s="1">
        <v>2</v>
      </c>
      <c r="H637" s="1" t="s">
        <v>38</v>
      </c>
      <c r="I637" s="4">
        <v>17565</v>
      </c>
      <c r="J637" s="2">
        <v>0.10486111111111111</v>
      </c>
      <c r="K637" s="5">
        <f t="shared" si="36"/>
        <v>0</v>
      </c>
      <c r="L637" s="5">
        <f t="shared" si="38"/>
        <v>0</v>
      </c>
      <c r="M637">
        <f t="shared" si="37"/>
        <v>1</v>
      </c>
      <c r="N637" s="5">
        <f t="shared" si="39"/>
        <v>2</v>
      </c>
    </row>
    <row r="638" spans="1:14" x14ac:dyDescent="0.3">
      <c r="A638" s="3">
        <v>43470</v>
      </c>
      <c r="B638" s="1" t="s">
        <v>20</v>
      </c>
      <c r="C638" s="1">
        <f>COUNTIF($B$2:$B638,$B638)+COUNTIF($E$2:$E638,$B638)</f>
        <v>41</v>
      </c>
      <c r="D638" s="1">
        <v>4</v>
      </c>
      <c r="E638" s="1" t="s">
        <v>35</v>
      </c>
      <c r="F638" s="1">
        <f>COUNTIF($B$2:$B638,$E638)+COUNTIF($E$2:$E638,$E638)</f>
        <v>40</v>
      </c>
      <c r="G638" s="1">
        <v>3</v>
      </c>
      <c r="H638" s="1" t="s">
        <v>8</v>
      </c>
      <c r="I638" s="4">
        <v>15213</v>
      </c>
      <c r="J638" s="2">
        <v>0.10208333333333335</v>
      </c>
      <c r="K638" s="5">
        <f t="shared" si="36"/>
        <v>1</v>
      </c>
      <c r="L638" s="5">
        <f t="shared" si="38"/>
        <v>2</v>
      </c>
      <c r="M638">
        <f t="shared" si="37"/>
        <v>0</v>
      </c>
      <c r="N638" s="5">
        <f t="shared" si="39"/>
        <v>1</v>
      </c>
    </row>
    <row r="639" spans="1:14" x14ac:dyDescent="0.3">
      <c r="A639" s="3">
        <v>43470</v>
      </c>
      <c r="B639" s="1" t="s">
        <v>33</v>
      </c>
      <c r="C639" s="1">
        <f>COUNTIF($B$2:$B639,$B639)+COUNTIF($E$2:$E639,$B639)</f>
        <v>41</v>
      </c>
      <c r="D639" s="1">
        <v>0</v>
      </c>
      <c r="E639" s="1" t="s">
        <v>31</v>
      </c>
      <c r="F639" s="1">
        <f>COUNTIF($B$2:$B639,$E639)+COUNTIF($E$2:$E639,$E639)</f>
        <v>43</v>
      </c>
      <c r="G639" s="1">
        <v>4</v>
      </c>
      <c r="H639" s="1" t="s">
        <v>38</v>
      </c>
      <c r="I639" s="4">
        <v>18230</v>
      </c>
      <c r="J639" s="2">
        <v>0.10347222222222223</v>
      </c>
      <c r="K639" s="5">
        <f t="shared" si="36"/>
        <v>0</v>
      </c>
      <c r="L639" s="5">
        <f t="shared" si="38"/>
        <v>0</v>
      </c>
      <c r="M639">
        <f t="shared" si="37"/>
        <v>1</v>
      </c>
      <c r="N639" s="5">
        <f t="shared" si="39"/>
        <v>2</v>
      </c>
    </row>
    <row r="640" spans="1:14" x14ac:dyDescent="0.3">
      <c r="A640" s="3">
        <v>43470</v>
      </c>
      <c r="B640" s="1" t="s">
        <v>22</v>
      </c>
      <c r="C640" s="1">
        <f>COUNTIF($B$2:$B640,$B640)+COUNTIF($E$2:$E640,$B640)</f>
        <v>43</v>
      </c>
      <c r="D640" s="1">
        <v>4</v>
      </c>
      <c r="E640" s="1" t="s">
        <v>6</v>
      </c>
      <c r="F640" s="1">
        <f>COUNTIF($B$2:$B640,$E640)+COUNTIF($E$2:$E640,$E640)</f>
        <v>42</v>
      </c>
      <c r="G640" s="1">
        <v>1</v>
      </c>
      <c r="H640" s="1" t="s">
        <v>38</v>
      </c>
      <c r="I640" s="4">
        <v>21302</v>
      </c>
      <c r="J640" s="2">
        <v>0.10347222222222223</v>
      </c>
      <c r="K640" s="5">
        <f t="shared" si="36"/>
        <v>1</v>
      </c>
      <c r="L640" s="5">
        <f t="shared" si="38"/>
        <v>2</v>
      </c>
      <c r="M640">
        <f t="shared" si="37"/>
        <v>0</v>
      </c>
      <c r="N640" s="5">
        <f t="shared" si="39"/>
        <v>0</v>
      </c>
    </row>
    <row r="641" spans="1:14" x14ac:dyDescent="0.3">
      <c r="A641" s="3">
        <v>43470</v>
      </c>
      <c r="B641" s="1" t="s">
        <v>16</v>
      </c>
      <c r="C641" s="1">
        <f>COUNTIF($B$2:$B641,$B641)+COUNTIF($E$2:$E641,$B641)</f>
        <v>40</v>
      </c>
      <c r="D641" s="1">
        <v>4</v>
      </c>
      <c r="E641" s="1" t="s">
        <v>25</v>
      </c>
      <c r="F641" s="1">
        <f>COUNTIF($B$2:$B641,$E641)+COUNTIF($E$2:$E641,$E641)</f>
        <v>42</v>
      </c>
      <c r="G641" s="1">
        <v>3</v>
      </c>
      <c r="H641" s="1" t="s">
        <v>38</v>
      </c>
      <c r="I641" s="4">
        <v>14124</v>
      </c>
      <c r="J641" s="2">
        <v>0.10347222222222223</v>
      </c>
      <c r="K641" s="5">
        <f t="shared" si="36"/>
        <v>1</v>
      </c>
      <c r="L641" s="5">
        <f t="shared" si="38"/>
        <v>2</v>
      </c>
      <c r="M641">
        <f t="shared" si="37"/>
        <v>0</v>
      </c>
      <c r="N641" s="5">
        <f t="shared" si="39"/>
        <v>0</v>
      </c>
    </row>
    <row r="642" spans="1:14" x14ac:dyDescent="0.3">
      <c r="A642" s="3">
        <v>43470</v>
      </c>
      <c r="B642" s="1" t="s">
        <v>9</v>
      </c>
      <c r="C642" s="1">
        <f>COUNTIF($B$2:$B642,$B642)+COUNTIF($E$2:$E642,$B642)</f>
        <v>43</v>
      </c>
      <c r="D642" s="1">
        <v>3</v>
      </c>
      <c r="E642" s="1" t="s">
        <v>29</v>
      </c>
      <c r="F642" s="1">
        <f>COUNTIF($B$2:$B642,$E642)+COUNTIF($E$2:$E642,$E642)</f>
        <v>41</v>
      </c>
      <c r="G642" s="1">
        <v>2</v>
      </c>
      <c r="H642" s="1" t="s">
        <v>8</v>
      </c>
      <c r="I642" s="4">
        <v>19236</v>
      </c>
      <c r="J642" s="2">
        <v>0.10486111111111111</v>
      </c>
      <c r="K642" s="5">
        <f t="shared" ref="K642:K705" si="40">1-M642</f>
        <v>1</v>
      </c>
      <c r="L642" s="5">
        <f t="shared" si="38"/>
        <v>2</v>
      </c>
      <c r="M642">
        <f t="shared" ref="M642:M705" si="41">IF(D642=G642,0.5,IF(D642&lt;G642,1,0))</f>
        <v>0</v>
      </c>
      <c r="N642" s="5">
        <f t="shared" si="39"/>
        <v>1</v>
      </c>
    </row>
    <row r="643" spans="1:14" x14ac:dyDescent="0.3">
      <c r="A643" s="3">
        <v>43470</v>
      </c>
      <c r="B643" s="1" t="s">
        <v>36</v>
      </c>
      <c r="C643" s="1">
        <f>COUNTIF($B$2:$B643,$B643)+COUNTIF($E$2:$E643,$B643)</f>
        <v>42</v>
      </c>
      <c r="D643" s="1">
        <v>2</v>
      </c>
      <c r="E643" s="1" t="s">
        <v>5</v>
      </c>
      <c r="F643" s="1">
        <f>COUNTIF($B$2:$B643,$E643)+COUNTIF($E$2:$E643,$E643)</f>
        <v>43</v>
      </c>
      <c r="G643" s="1">
        <v>5</v>
      </c>
      <c r="H643" s="1" t="s">
        <v>38</v>
      </c>
      <c r="I643" s="4">
        <v>17562</v>
      </c>
      <c r="J643" s="2">
        <v>0.10208333333333335</v>
      </c>
      <c r="K643" s="5">
        <f t="shared" si="40"/>
        <v>0</v>
      </c>
      <c r="L643" s="5">
        <f t="shared" ref="L643:L706" si="42">IF(OR($H643="-",$K643=1),$K643*2,IF($K643=0,1,0))</f>
        <v>0</v>
      </c>
      <c r="M643">
        <f t="shared" si="41"/>
        <v>1</v>
      </c>
      <c r="N643" s="5">
        <f t="shared" ref="N643:N706" si="43">IF(OR($H643="-",$M643=1),$M643*2,IF($M643=0,1,0))</f>
        <v>2</v>
      </c>
    </row>
    <row r="644" spans="1:14" x14ac:dyDescent="0.3">
      <c r="A644" s="3">
        <v>43470</v>
      </c>
      <c r="B644" s="1" t="s">
        <v>14</v>
      </c>
      <c r="C644" s="1">
        <f>COUNTIF($B$2:$B644,$B644)+COUNTIF($E$2:$E644,$B644)</f>
        <v>40</v>
      </c>
      <c r="D644" s="1">
        <v>4</v>
      </c>
      <c r="E644" s="1" t="s">
        <v>28</v>
      </c>
      <c r="F644" s="1">
        <f>COUNTIF($B$2:$B644,$E644)+COUNTIF($E$2:$E644,$E644)</f>
        <v>39</v>
      </c>
      <c r="G644" s="1">
        <v>3</v>
      </c>
      <c r="H644" s="1" t="s">
        <v>38</v>
      </c>
      <c r="I644" s="4">
        <v>16801</v>
      </c>
      <c r="J644" s="2">
        <v>0.10416666666666667</v>
      </c>
      <c r="K644" s="5">
        <f t="shared" si="40"/>
        <v>1</v>
      </c>
      <c r="L644" s="5">
        <f t="shared" si="42"/>
        <v>2</v>
      </c>
      <c r="M644">
        <f t="shared" si="41"/>
        <v>0</v>
      </c>
      <c r="N644" s="5">
        <f t="shared" si="43"/>
        <v>0</v>
      </c>
    </row>
    <row r="645" spans="1:14" x14ac:dyDescent="0.3">
      <c r="A645" s="3">
        <v>43470</v>
      </c>
      <c r="B645" s="1" t="s">
        <v>10</v>
      </c>
      <c r="C645" s="1">
        <f>COUNTIF($B$2:$B645,$B645)+COUNTIF($E$2:$E645,$B645)</f>
        <v>45</v>
      </c>
      <c r="D645" s="1">
        <v>0</v>
      </c>
      <c r="E645" s="1" t="s">
        <v>7</v>
      </c>
      <c r="F645" s="1">
        <f>COUNTIF($B$2:$B645,$E645)+COUNTIF($E$2:$E645,$E645)</f>
        <v>41</v>
      </c>
      <c r="G645" s="1">
        <v>5</v>
      </c>
      <c r="H645" s="1" t="s">
        <v>38</v>
      </c>
      <c r="I645" s="4">
        <v>19388</v>
      </c>
      <c r="J645" s="2">
        <v>9.930555555555555E-2</v>
      </c>
      <c r="K645" s="5">
        <f t="shared" si="40"/>
        <v>0</v>
      </c>
      <c r="L645" s="5">
        <f t="shared" si="42"/>
        <v>0</v>
      </c>
      <c r="M645">
        <f t="shared" si="41"/>
        <v>1</v>
      </c>
      <c r="N645" s="5">
        <f t="shared" si="43"/>
        <v>2</v>
      </c>
    </row>
    <row r="646" spans="1:14" x14ac:dyDescent="0.3">
      <c r="A646" s="3">
        <v>43471</v>
      </c>
      <c r="B646" s="1" t="s">
        <v>33</v>
      </c>
      <c r="C646" s="1">
        <f>COUNTIF($B$2:$B646,$B646)+COUNTIF($E$2:$E646,$B646)</f>
        <v>42</v>
      </c>
      <c r="D646" s="1">
        <v>4</v>
      </c>
      <c r="E646" s="1" t="s">
        <v>4</v>
      </c>
      <c r="F646" s="1">
        <f>COUNTIF($B$2:$B646,$E646)+COUNTIF($E$2:$E646,$E646)</f>
        <v>43</v>
      </c>
      <c r="G646" s="1">
        <v>0</v>
      </c>
      <c r="H646" s="1" t="s">
        <v>38</v>
      </c>
      <c r="I646" s="4">
        <v>17317</v>
      </c>
      <c r="J646" s="2">
        <v>0.10416666666666667</v>
      </c>
      <c r="K646" s="5">
        <f t="shared" si="40"/>
        <v>1</v>
      </c>
      <c r="L646" s="5">
        <f t="shared" si="42"/>
        <v>2</v>
      </c>
      <c r="M646">
        <f t="shared" si="41"/>
        <v>0</v>
      </c>
      <c r="N646" s="5">
        <f t="shared" si="43"/>
        <v>0</v>
      </c>
    </row>
    <row r="647" spans="1:14" x14ac:dyDescent="0.3">
      <c r="A647" s="3">
        <v>43471</v>
      </c>
      <c r="B647" s="1" t="s">
        <v>23</v>
      </c>
      <c r="C647" s="1">
        <f>COUNTIF($B$2:$B647,$B647)+COUNTIF($E$2:$E647,$B647)</f>
        <v>41</v>
      </c>
      <c r="D647" s="1">
        <v>0</v>
      </c>
      <c r="E647" s="1" t="s">
        <v>18</v>
      </c>
      <c r="F647" s="1">
        <f>COUNTIF($B$2:$B647,$E647)+COUNTIF($E$2:$E647,$E647)</f>
        <v>42</v>
      </c>
      <c r="G647" s="1">
        <v>5</v>
      </c>
      <c r="H647" s="1" t="s">
        <v>38</v>
      </c>
      <c r="I647" s="4">
        <v>12396</v>
      </c>
      <c r="J647" s="2">
        <v>9.5833333333333326E-2</v>
      </c>
      <c r="K647" s="5">
        <f t="shared" si="40"/>
        <v>0</v>
      </c>
      <c r="L647" s="5">
        <f t="shared" si="42"/>
        <v>0</v>
      </c>
      <c r="M647">
        <f t="shared" si="41"/>
        <v>1</v>
      </c>
      <c r="N647" s="5">
        <f t="shared" si="43"/>
        <v>2</v>
      </c>
    </row>
    <row r="648" spans="1:14" x14ac:dyDescent="0.3">
      <c r="A648" s="3">
        <v>43471</v>
      </c>
      <c r="B648" s="1" t="s">
        <v>12</v>
      </c>
      <c r="C648" s="1">
        <f>COUNTIF($B$2:$B648,$B648)+COUNTIF($E$2:$E648,$B648)</f>
        <v>41</v>
      </c>
      <c r="D648" s="1">
        <v>3</v>
      </c>
      <c r="E648" s="1" t="s">
        <v>21</v>
      </c>
      <c r="F648" s="1">
        <f>COUNTIF($B$2:$B648,$E648)+COUNTIF($E$2:$E648,$E648)</f>
        <v>44</v>
      </c>
      <c r="G648" s="1">
        <v>2</v>
      </c>
      <c r="H648" s="1" t="s">
        <v>38</v>
      </c>
      <c r="I648" s="4">
        <v>19515</v>
      </c>
      <c r="J648" s="2">
        <v>0.10416666666666667</v>
      </c>
      <c r="K648" s="5">
        <f t="shared" si="40"/>
        <v>1</v>
      </c>
      <c r="L648" s="5">
        <f t="shared" si="42"/>
        <v>2</v>
      </c>
      <c r="M648">
        <f t="shared" si="41"/>
        <v>0</v>
      </c>
      <c r="N648" s="5">
        <f t="shared" si="43"/>
        <v>0</v>
      </c>
    </row>
    <row r="649" spans="1:14" x14ac:dyDescent="0.3">
      <c r="A649" s="3">
        <v>43471</v>
      </c>
      <c r="B649" s="1" t="s">
        <v>15</v>
      </c>
      <c r="C649" s="1">
        <f>COUNTIF($B$2:$B649,$B649)+COUNTIF($E$2:$E649,$B649)</f>
        <v>41</v>
      </c>
      <c r="D649" s="1">
        <v>5</v>
      </c>
      <c r="E649" s="1" t="s">
        <v>25</v>
      </c>
      <c r="F649" s="1">
        <f>COUNTIF($B$2:$B649,$E649)+COUNTIF($E$2:$E649,$E649)</f>
        <v>43</v>
      </c>
      <c r="G649" s="1">
        <v>4</v>
      </c>
      <c r="H649" s="1" t="s">
        <v>38</v>
      </c>
      <c r="I649" s="4">
        <v>12924</v>
      </c>
      <c r="J649" s="2">
        <v>9.8611111111111108E-2</v>
      </c>
      <c r="K649" s="5">
        <f t="shared" si="40"/>
        <v>1</v>
      </c>
      <c r="L649" s="5">
        <f t="shared" si="42"/>
        <v>2</v>
      </c>
      <c r="M649">
        <f t="shared" si="41"/>
        <v>0</v>
      </c>
      <c r="N649" s="5">
        <f t="shared" si="43"/>
        <v>0</v>
      </c>
    </row>
    <row r="650" spans="1:14" x14ac:dyDescent="0.3">
      <c r="A650" s="3">
        <v>43471</v>
      </c>
      <c r="B650" s="1" t="s">
        <v>24</v>
      </c>
      <c r="C650" s="1">
        <f>COUNTIF($B$2:$B650,$B650)+COUNTIF($E$2:$E650,$B650)</f>
        <v>44</v>
      </c>
      <c r="D650" s="1">
        <v>5</v>
      </c>
      <c r="E650" s="1" t="s">
        <v>26</v>
      </c>
      <c r="F650" s="1">
        <f>COUNTIF($B$2:$B650,$E650)+COUNTIF($E$2:$E650,$E650)</f>
        <v>42</v>
      </c>
      <c r="G650" s="1">
        <v>3</v>
      </c>
      <c r="H650" s="1" t="s">
        <v>38</v>
      </c>
      <c r="I650" s="4">
        <v>18623</v>
      </c>
      <c r="J650" s="2">
        <v>9.9999999999999992E-2</v>
      </c>
      <c r="K650" s="5">
        <f t="shared" si="40"/>
        <v>1</v>
      </c>
      <c r="L650" s="5">
        <f t="shared" si="42"/>
        <v>2</v>
      </c>
      <c r="M650">
        <f t="shared" si="41"/>
        <v>0</v>
      </c>
      <c r="N650" s="5">
        <f t="shared" si="43"/>
        <v>0</v>
      </c>
    </row>
    <row r="651" spans="1:14" x14ac:dyDescent="0.3">
      <c r="A651" s="3">
        <v>43471</v>
      </c>
      <c r="B651" s="1" t="s">
        <v>34</v>
      </c>
      <c r="C651" s="1">
        <f>COUNTIF($B$2:$B651,$B651)+COUNTIF($E$2:$E651,$B651)</f>
        <v>41</v>
      </c>
      <c r="D651" s="1">
        <v>2</v>
      </c>
      <c r="E651" s="1" t="s">
        <v>30</v>
      </c>
      <c r="F651" s="1">
        <f>COUNTIF($B$2:$B651,$E651)+COUNTIF($E$2:$E651,$E651)</f>
        <v>45</v>
      </c>
      <c r="G651" s="1">
        <v>3</v>
      </c>
      <c r="H651" s="1" t="s">
        <v>38</v>
      </c>
      <c r="I651" s="4">
        <v>18103</v>
      </c>
      <c r="J651" s="2">
        <v>0.10833333333333334</v>
      </c>
      <c r="K651" s="5">
        <f t="shared" si="40"/>
        <v>0</v>
      </c>
      <c r="L651" s="5">
        <f t="shared" si="42"/>
        <v>0</v>
      </c>
      <c r="M651">
        <f t="shared" si="41"/>
        <v>1</v>
      </c>
      <c r="N651" s="5">
        <f t="shared" si="43"/>
        <v>2</v>
      </c>
    </row>
    <row r="652" spans="1:14" x14ac:dyDescent="0.3">
      <c r="A652" s="3">
        <v>43471</v>
      </c>
      <c r="B652" s="1" t="s">
        <v>19</v>
      </c>
      <c r="C652" s="1">
        <f>COUNTIF($B$2:$B652,$B652)+COUNTIF($E$2:$E652,$B652)</f>
        <v>43</v>
      </c>
      <c r="D652" s="1">
        <v>1</v>
      </c>
      <c r="E652" s="1" t="s">
        <v>27</v>
      </c>
      <c r="F652" s="1">
        <f>COUNTIF($B$2:$B652,$E652)+COUNTIF($E$2:$E652,$E652)</f>
        <v>41</v>
      </c>
      <c r="G652" s="1">
        <v>5</v>
      </c>
      <c r="H652" s="1" t="s">
        <v>38</v>
      </c>
      <c r="I652" s="4">
        <v>15321</v>
      </c>
      <c r="J652" s="2">
        <v>9.9999999999999992E-2</v>
      </c>
      <c r="K652" s="5">
        <f t="shared" si="40"/>
        <v>0</v>
      </c>
      <c r="L652" s="5">
        <f t="shared" si="42"/>
        <v>0</v>
      </c>
      <c r="M652">
        <f t="shared" si="41"/>
        <v>1</v>
      </c>
      <c r="N652" s="5">
        <f t="shared" si="43"/>
        <v>2</v>
      </c>
    </row>
    <row r="653" spans="1:14" x14ac:dyDescent="0.3">
      <c r="A653" s="3">
        <v>43472</v>
      </c>
      <c r="B653" s="1" t="s">
        <v>9</v>
      </c>
      <c r="C653" s="1">
        <f>COUNTIF($B$2:$B653,$B653)+COUNTIF($E$2:$E653,$B653)</f>
        <v>44</v>
      </c>
      <c r="D653" s="1">
        <v>4</v>
      </c>
      <c r="E653" s="1" t="s">
        <v>24</v>
      </c>
      <c r="F653" s="1">
        <f>COUNTIF($B$2:$B653,$E653)+COUNTIF($E$2:$E653,$E653)</f>
        <v>45</v>
      </c>
      <c r="G653" s="1">
        <v>3</v>
      </c>
      <c r="H653" s="1" t="s">
        <v>38</v>
      </c>
      <c r="I653" s="4">
        <v>21036</v>
      </c>
      <c r="J653" s="2">
        <v>0.1013888888888889</v>
      </c>
      <c r="K653" s="5">
        <f t="shared" si="40"/>
        <v>1</v>
      </c>
      <c r="L653" s="5">
        <f t="shared" si="42"/>
        <v>2</v>
      </c>
      <c r="M653">
        <f t="shared" si="41"/>
        <v>0</v>
      </c>
      <c r="N653" s="5">
        <f t="shared" si="43"/>
        <v>0</v>
      </c>
    </row>
    <row r="654" spans="1:14" x14ac:dyDescent="0.3">
      <c r="A654" s="3">
        <v>43472</v>
      </c>
      <c r="B654" s="1" t="s">
        <v>16</v>
      </c>
      <c r="C654" s="1">
        <f>COUNTIF($B$2:$B654,$B654)+COUNTIF($E$2:$E654,$B654)</f>
        <v>41</v>
      </c>
      <c r="D654" s="1">
        <v>1</v>
      </c>
      <c r="E654" s="1" t="s">
        <v>6</v>
      </c>
      <c r="F654" s="1">
        <f>COUNTIF($B$2:$B654,$E654)+COUNTIF($E$2:$E654,$E654)</f>
        <v>43</v>
      </c>
      <c r="G654" s="1">
        <v>0</v>
      </c>
      <c r="H654" s="1" t="s">
        <v>38</v>
      </c>
      <c r="I654" s="4">
        <v>20601</v>
      </c>
      <c r="J654" s="2">
        <v>0.1013888888888889</v>
      </c>
      <c r="K654" s="5">
        <f t="shared" si="40"/>
        <v>1</v>
      </c>
      <c r="L654" s="5">
        <f t="shared" si="42"/>
        <v>2</v>
      </c>
      <c r="M654">
        <f t="shared" si="41"/>
        <v>0</v>
      </c>
      <c r="N654" s="5">
        <f t="shared" si="43"/>
        <v>0</v>
      </c>
    </row>
    <row r="655" spans="1:14" x14ac:dyDescent="0.3">
      <c r="A655" s="3">
        <v>43472</v>
      </c>
      <c r="B655" s="1" t="s">
        <v>28</v>
      </c>
      <c r="C655" s="1">
        <f>COUNTIF($B$2:$B655,$B655)+COUNTIF($E$2:$E655,$B655)</f>
        <v>40</v>
      </c>
      <c r="D655" s="1">
        <v>3</v>
      </c>
      <c r="E655" s="1" t="s">
        <v>29</v>
      </c>
      <c r="F655" s="1">
        <f>COUNTIF($B$2:$B655,$E655)+COUNTIF($E$2:$E655,$E655)</f>
        <v>42</v>
      </c>
      <c r="G655" s="1">
        <v>0</v>
      </c>
      <c r="H655" s="1" t="s">
        <v>38</v>
      </c>
      <c r="I655" s="4">
        <v>19021</v>
      </c>
      <c r="J655" s="2">
        <v>0.10069444444444443</v>
      </c>
      <c r="K655" s="5">
        <f t="shared" si="40"/>
        <v>1</v>
      </c>
      <c r="L655" s="5">
        <f t="shared" si="42"/>
        <v>2</v>
      </c>
      <c r="M655">
        <f t="shared" si="41"/>
        <v>0</v>
      </c>
      <c r="N655" s="5">
        <f t="shared" si="43"/>
        <v>0</v>
      </c>
    </row>
    <row r="656" spans="1:14" x14ac:dyDescent="0.3">
      <c r="A656" s="3">
        <v>43472</v>
      </c>
      <c r="B656" s="1" t="s">
        <v>31</v>
      </c>
      <c r="C656" s="1">
        <f>COUNTIF($B$2:$B656,$B656)+COUNTIF($E$2:$E656,$B656)</f>
        <v>44</v>
      </c>
      <c r="D656" s="1">
        <v>1</v>
      </c>
      <c r="E656" s="1" t="s">
        <v>5</v>
      </c>
      <c r="F656" s="1">
        <f>COUNTIF($B$2:$B656,$E656)+COUNTIF($E$2:$E656,$E656)</f>
        <v>44</v>
      </c>
      <c r="G656" s="1">
        <v>3</v>
      </c>
      <c r="H656" s="1" t="s">
        <v>38</v>
      </c>
      <c r="I656" s="4">
        <v>15447</v>
      </c>
      <c r="J656" s="2">
        <v>9.7222222222222224E-2</v>
      </c>
      <c r="K656" s="5">
        <f t="shared" si="40"/>
        <v>0</v>
      </c>
      <c r="L656" s="5">
        <f t="shared" si="42"/>
        <v>0</v>
      </c>
      <c r="M656">
        <f t="shared" si="41"/>
        <v>1</v>
      </c>
      <c r="N656" s="5">
        <f t="shared" si="43"/>
        <v>2</v>
      </c>
    </row>
    <row r="657" spans="1:14" x14ac:dyDescent="0.3">
      <c r="A657" s="3">
        <v>43472</v>
      </c>
      <c r="B657" s="1" t="s">
        <v>22</v>
      </c>
      <c r="C657" s="1">
        <f>COUNTIF($B$2:$B657,$B657)+COUNTIF($E$2:$E657,$B657)</f>
        <v>44</v>
      </c>
      <c r="D657" s="1">
        <v>4</v>
      </c>
      <c r="E657" s="1" t="s">
        <v>7</v>
      </c>
      <c r="F657" s="1">
        <f>COUNTIF($B$2:$B657,$E657)+COUNTIF($E$2:$E657,$E657)</f>
        <v>42</v>
      </c>
      <c r="G657" s="1">
        <v>0</v>
      </c>
      <c r="H657" s="1" t="s">
        <v>38</v>
      </c>
      <c r="I657" s="4">
        <v>19059</v>
      </c>
      <c r="J657" s="2">
        <v>9.8611111111111108E-2</v>
      </c>
      <c r="K657" s="5">
        <f t="shared" si="40"/>
        <v>1</v>
      </c>
      <c r="L657" s="5">
        <f t="shared" si="42"/>
        <v>2</v>
      </c>
      <c r="M657">
        <f t="shared" si="41"/>
        <v>0</v>
      </c>
      <c r="N657" s="5">
        <f t="shared" si="43"/>
        <v>0</v>
      </c>
    </row>
    <row r="658" spans="1:14" x14ac:dyDescent="0.3">
      <c r="A658" s="3">
        <v>43473</v>
      </c>
      <c r="B658" s="1" t="s">
        <v>16</v>
      </c>
      <c r="C658" s="1">
        <f>COUNTIF($B$2:$B658,$B658)+COUNTIF($E$2:$E658,$B658)</f>
        <v>42</v>
      </c>
      <c r="D658" s="1">
        <v>0</v>
      </c>
      <c r="E658" s="1" t="s">
        <v>11</v>
      </c>
      <c r="F658" s="1">
        <f>COUNTIF($B$2:$B658,$E658)+COUNTIF($E$2:$E658,$E658)</f>
        <v>43</v>
      </c>
      <c r="G658" s="1">
        <v>4</v>
      </c>
      <c r="H658" s="1" t="s">
        <v>38</v>
      </c>
      <c r="I658" s="4">
        <v>17565</v>
      </c>
      <c r="J658" s="2">
        <v>0.10277777777777779</v>
      </c>
      <c r="K658" s="5">
        <f t="shared" si="40"/>
        <v>0</v>
      </c>
      <c r="L658" s="5">
        <f t="shared" si="42"/>
        <v>0</v>
      </c>
      <c r="M658">
        <f t="shared" si="41"/>
        <v>1</v>
      </c>
      <c r="N658" s="5">
        <f t="shared" si="43"/>
        <v>2</v>
      </c>
    </row>
    <row r="659" spans="1:14" x14ac:dyDescent="0.3">
      <c r="A659" s="3">
        <v>43473</v>
      </c>
      <c r="B659" s="1" t="s">
        <v>34</v>
      </c>
      <c r="C659" s="1">
        <f>COUNTIF($B$2:$B659,$B659)+COUNTIF($E$2:$E659,$B659)</f>
        <v>42</v>
      </c>
      <c r="D659" s="1">
        <v>1</v>
      </c>
      <c r="E659" s="1" t="s">
        <v>13</v>
      </c>
      <c r="F659" s="1">
        <f>COUNTIF($B$2:$B659,$E659)+COUNTIF($E$2:$E659,$E659)</f>
        <v>43</v>
      </c>
      <c r="G659" s="1">
        <v>5</v>
      </c>
      <c r="H659" s="1" t="s">
        <v>38</v>
      </c>
      <c r="I659" s="4">
        <v>18212</v>
      </c>
      <c r="J659" s="2">
        <v>0.10416666666666667</v>
      </c>
      <c r="K659" s="5">
        <f t="shared" si="40"/>
        <v>0</v>
      </c>
      <c r="L659" s="5">
        <f t="shared" si="42"/>
        <v>0</v>
      </c>
      <c r="M659">
        <f t="shared" si="41"/>
        <v>1</v>
      </c>
      <c r="N659" s="5">
        <f t="shared" si="43"/>
        <v>2</v>
      </c>
    </row>
    <row r="660" spans="1:14" x14ac:dyDescent="0.3">
      <c r="A660" s="3">
        <v>43473</v>
      </c>
      <c r="B660" s="1" t="s">
        <v>6</v>
      </c>
      <c r="C660" s="1">
        <f>COUNTIF($B$2:$B660,$B660)+COUNTIF($E$2:$E660,$B660)</f>
        <v>44</v>
      </c>
      <c r="D660" s="1">
        <v>3</v>
      </c>
      <c r="E660" s="1" t="s">
        <v>21</v>
      </c>
      <c r="F660" s="1">
        <f>COUNTIF($B$2:$B660,$E660)+COUNTIF($E$2:$E660,$E660)</f>
        <v>45</v>
      </c>
      <c r="G660" s="1">
        <v>2</v>
      </c>
      <c r="H660" s="1" t="s">
        <v>38</v>
      </c>
      <c r="I660" s="4">
        <v>18898</v>
      </c>
      <c r="J660" s="2">
        <v>0.10416666666666667</v>
      </c>
      <c r="K660" s="5">
        <f t="shared" si="40"/>
        <v>1</v>
      </c>
      <c r="L660" s="5">
        <f t="shared" si="42"/>
        <v>2</v>
      </c>
      <c r="M660">
        <f t="shared" si="41"/>
        <v>0</v>
      </c>
      <c r="N660" s="5">
        <f t="shared" si="43"/>
        <v>0</v>
      </c>
    </row>
    <row r="661" spans="1:14" x14ac:dyDescent="0.3">
      <c r="A661" s="3">
        <v>43473</v>
      </c>
      <c r="B661" s="1" t="s">
        <v>15</v>
      </c>
      <c r="C661" s="1">
        <f>COUNTIF($B$2:$B661,$B661)+COUNTIF($E$2:$E661,$B661)</f>
        <v>42</v>
      </c>
      <c r="D661" s="1">
        <v>4</v>
      </c>
      <c r="E661" s="1" t="s">
        <v>14</v>
      </c>
      <c r="F661" s="1">
        <f>COUNTIF($B$2:$B661,$E661)+COUNTIF($E$2:$E661,$E661)</f>
        <v>41</v>
      </c>
      <c r="G661" s="1">
        <v>3</v>
      </c>
      <c r="H661" s="1" t="s">
        <v>38</v>
      </c>
      <c r="I661" s="4">
        <v>13769</v>
      </c>
      <c r="J661" s="2">
        <v>0.1013888888888889</v>
      </c>
      <c r="K661" s="5">
        <f t="shared" si="40"/>
        <v>1</v>
      </c>
      <c r="L661" s="5">
        <f t="shared" si="42"/>
        <v>2</v>
      </c>
      <c r="M661">
        <f t="shared" si="41"/>
        <v>0</v>
      </c>
      <c r="N661" s="5">
        <f t="shared" si="43"/>
        <v>0</v>
      </c>
    </row>
    <row r="662" spans="1:14" x14ac:dyDescent="0.3">
      <c r="A662" s="3">
        <v>43473</v>
      </c>
      <c r="B662" s="1" t="s">
        <v>35</v>
      </c>
      <c r="C662" s="1">
        <f>COUNTIF($B$2:$B662,$B662)+COUNTIF($E$2:$E662,$B662)</f>
        <v>41</v>
      </c>
      <c r="D662" s="1">
        <v>1</v>
      </c>
      <c r="E662" s="1" t="s">
        <v>26</v>
      </c>
      <c r="F662" s="1">
        <f>COUNTIF($B$2:$B662,$E662)+COUNTIF($E$2:$E662,$E662)</f>
        <v>43</v>
      </c>
      <c r="G662" s="1">
        <v>5</v>
      </c>
      <c r="H662" s="1" t="s">
        <v>38</v>
      </c>
      <c r="I662" s="4">
        <v>18526</v>
      </c>
      <c r="J662" s="2">
        <v>0.10347222222222223</v>
      </c>
      <c r="K662" s="5">
        <f t="shared" si="40"/>
        <v>0</v>
      </c>
      <c r="L662" s="5">
        <f t="shared" si="42"/>
        <v>0</v>
      </c>
      <c r="M662">
        <f t="shared" si="41"/>
        <v>1</v>
      </c>
      <c r="N662" s="5">
        <f t="shared" si="43"/>
        <v>2</v>
      </c>
    </row>
    <row r="663" spans="1:14" x14ac:dyDescent="0.3">
      <c r="A663" s="3">
        <v>43473</v>
      </c>
      <c r="B663" s="1" t="s">
        <v>33</v>
      </c>
      <c r="C663" s="1">
        <f>COUNTIF($B$2:$B663,$B663)+COUNTIF($E$2:$E663,$B663)</f>
        <v>43</v>
      </c>
      <c r="D663" s="1">
        <v>2</v>
      </c>
      <c r="E663" s="1" t="s">
        <v>5</v>
      </c>
      <c r="F663" s="1">
        <f>COUNTIF($B$2:$B663,$E663)+COUNTIF($E$2:$E663,$E663)</f>
        <v>45</v>
      </c>
      <c r="G663" s="1">
        <v>7</v>
      </c>
      <c r="H663" s="1" t="s">
        <v>38</v>
      </c>
      <c r="I663" s="4">
        <v>17320</v>
      </c>
      <c r="J663" s="2">
        <v>0.10069444444444443</v>
      </c>
      <c r="K663" s="5">
        <f t="shared" si="40"/>
        <v>0</v>
      </c>
      <c r="L663" s="5">
        <f t="shared" si="42"/>
        <v>0</v>
      </c>
      <c r="M663">
        <f t="shared" si="41"/>
        <v>1</v>
      </c>
      <c r="N663" s="5">
        <f t="shared" si="43"/>
        <v>2</v>
      </c>
    </row>
    <row r="664" spans="1:14" x14ac:dyDescent="0.3">
      <c r="A664" s="3">
        <v>43473</v>
      </c>
      <c r="B664" s="1" t="s">
        <v>19</v>
      </c>
      <c r="C664" s="1">
        <f>COUNTIF($B$2:$B664,$B664)+COUNTIF($E$2:$E664,$B664)</f>
        <v>44</v>
      </c>
      <c r="D664" s="1">
        <v>3</v>
      </c>
      <c r="E664" s="1" t="s">
        <v>28</v>
      </c>
      <c r="F664" s="1">
        <f>COUNTIF($B$2:$B664,$E664)+COUNTIF($E$2:$E664,$E664)</f>
        <v>41</v>
      </c>
      <c r="G664" s="1">
        <v>1</v>
      </c>
      <c r="H664" s="1" t="s">
        <v>38</v>
      </c>
      <c r="I664" s="4">
        <v>17037</v>
      </c>
      <c r="J664" s="2">
        <v>9.930555555555555E-2</v>
      </c>
      <c r="K664" s="5">
        <f t="shared" si="40"/>
        <v>1</v>
      </c>
      <c r="L664" s="5">
        <f t="shared" si="42"/>
        <v>2</v>
      </c>
      <c r="M664">
        <f t="shared" si="41"/>
        <v>0</v>
      </c>
      <c r="N664" s="5">
        <f t="shared" si="43"/>
        <v>0</v>
      </c>
    </row>
    <row r="665" spans="1:14" x14ac:dyDescent="0.3">
      <c r="A665" s="3">
        <v>43473</v>
      </c>
      <c r="B665" s="1" t="s">
        <v>20</v>
      </c>
      <c r="C665" s="1">
        <f>COUNTIF($B$2:$B665,$B665)+COUNTIF($E$2:$E665,$B665)</f>
        <v>42</v>
      </c>
      <c r="D665" s="1">
        <v>0</v>
      </c>
      <c r="E665" s="1" t="s">
        <v>36</v>
      </c>
      <c r="F665" s="1">
        <f>COUNTIF($B$2:$B665,$E665)+COUNTIF($E$2:$E665,$E665)</f>
        <v>43</v>
      </c>
      <c r="G665" s="1">
        <v>4</v>
      </c>
      <c r="H665" s="1" t="s">
        <v>38</v>
      </c>
      <c r="I665" s="4">
        <v>19092</v>
      </c>
      <c r="J665" s="2">
        <v>9.7916666666666666E-2</v>
      </c>
      <c r="K665" s="5">
        <f t="shared" si="40"/>
        <v>0</v>
      </c>
      <c r="L665" s="5">
        <f t="shared" si="42"/>
        <v>0</v>
      </c>
      <c r="M665">
        <f t="shared" si="41"/>
        <v>1</v>
      </c>
      <c r="N665" s="5">
        <f t="shared" si="43"/>
        <v>2</v>
      </c>
    </row>
    <row r="666" spans="1:14" x14ac:dyDescent="0.3">
      <c r="A666" s="3">
        <v>43473</v>
      </c>
      <c r="B666" s="1" t="s">
        <v>23</v>
      </c>
      <c r="C666" s="1">
        <f>COUNTIF($B$2:$B666,$B666)+COUNTIF($E$2:$E666,$B666)</f>
        <v>42</v>
      </c>
      <c r="D666" s="1">
        <v>2</v>
      </c>
      <c r="E666" s="1" t="s">
        <v>30</v>
      </c>
      <c r="F666" s="1">
        <f>COUNTIF($B$2:$B666,$E666)+COUNTIF($E$2:$E666,$E666)</f>
        <v>46</v>
      </c>
      <c r="G666" s="1">
        <v>4</v>
      </c>
      <c r="H666" s="1" t="s">
        <v>38</v>
      </c>
      <c r="I666" s="4">
        <v>18249</v>
      </c>
      <c r="J666" s="2">
        <v>0.11319444444444444</v>
      </c>
      <c r="K666" s="5">
        <f t="shared" si="40"/>
        <v>0</v>
      </c>
      <c r="L666" s="5">
        <f t="shared" si="42"/>
        <v>0</v>
      </c>
      <c r="M666">
        <f t="shared" si="41"/>
        <v>1</v>
      </c>
      <c r="N666" s="5">
        <f t="shared" si="43"/>
        <v>2</v>
      </c>
    </row>
    <row r="667" spans="1:14" x14ac:dyDescent="0.3">
      <c r="A667" s="3">
        <v>43473</v>
      </c>
      <c r="B667" s="1" t="s">
        <v>17</v>
      </c>
      <c r="C667" s="1">
        <f>COUNTIF($B$2:$B667,$B667)+COUNTIF($E$2:$E667,$B667)</f>
        <v>43</v>
      </c>
      <c r="D667" s="1">
        <v>4</v>
      </c>
      <c r="E667" s="1" t="s">
        <v>27</v>
      </c>
      <c r="F667" s="1">
        <f>COUNTIF($B$2:$B667,$E667)+COUNTIF($E$2:$E667,$E667)</f>
        <v>42</v>
      </c>
      <c r="G667" s="1">
        <v>7</v>
      </c>
      <c r="H667" s="1" t="s">
        <v>38</v>
      </c>
      <c r="I667" s="4">
        <v>15321</v>
      </c>
      <c r="J667" s="2">
        <v>9.8611111111111108E-2</v>
      </c>
      <c r="K667" s="5">
        <f t="shared" si="40"/>
        <v>0</v>
      </c>
      <c r="L667" s="5">
        <f t="shared" si="42"/>
        <v>0</v>
      </c>
      <c r="M667">
        <f t="shared" si="41"/>
        <v>1</v>
      </c>
      <c r="N667" s="5">
        <f t="shared" si="43"/>
        <v>2</v>
      </c>
    </row>
    <row r="668" spans="1:14" x14ac:dyDescent="0.3">
      <c r="A668" s="3">
        <v>43473</v>
      </c>
      <c r="B668" s="1" t="s">
        <v>29</v>
      </c>
      <c r="C668" s="1">
        <f>COUNTIF($B$2:$B668,$B668)+COUNTIF($E$2:$E668,$B668)</f>
        <v>43</v>
      </c>
      <c r="D668" s="1">
        <v>3</v>
      </c>
      <c r="E668" s="1" t="s">
        <v>12</v>
      </c>
      <c r="F668" s="1">
        <f>COUNTIF($B$2:$B668,$E668)+COUNTIF($E$2:$E668,$E668)</f>
        <v>42</v>
      </c>
      <c r="G668" s="1">
        <v>5</v>
      </c>
      <c r="H668" s="1" t="s">
        <v>38</v>
      </c>
      <c r="I668" s="4">
        <v>18506</v>
      </c>
      <c r="J668" s="2">
        <v>0.10902777777777778</v>
      </c>
      <c r="K668" s="5">
        <f t="shared" si="40"/>
        <v>0</v>
      </c>
      <c r="L668" s="5">
        <f t="shared" si="42"/>
        <v>0</v>
      </c>
      <c r="M668">
        <f t="shared" si="41"/>
        <v>1</v>
      </c>
      <c r="N668" s="5">
        <f t="shared" si="43"/>
        <v>2</v>
      </c>
    </row>
    <row r="669" spans="1:14" x14ac:dyDescent="0.3">
      <c r="A669" s="3">
        <v>43474</v>
      </c>
      <c r="B669" s="1" t="s">
        <v>25</v>
      </c>
      <c r="C669" s="1">
        <f>COUNTIF($B$2:$B669,$B669)+COUNTIF($E$2:$E669,$B669)</f>
        <v>44</v>
      </c>
      <c r="D669" s="1">
        <v>2</v>
      </c>
      <c r="E669" s="1" t="s">
        <v>4</v>
      </c>
      <c r="F669" s="1">
        <f>COUNTIF($B$2:$B669,$E669)+COUNTIF($E$2:$E669,$E669)</f>
        <v>44</v>
      </c>
      <c r="G669" s="1">
        <v>1</v>
      </c>
      <c r="H669" s="1" t="s">
        <v>8</v>
      </c>
      <c r="I669" s="4">
        <v>17174</v>
      </c>
      <c r="J669" s="2">
        <v>0.10555555555555556</v>
      </c>
      <c r="K669" s="5">
        <f t="shared" si="40"/>
        <v>1</v>
      </c>
      <c r="L669" s="5">
        <f t="shared" si="42"/>
        <v>2</v>
      </c>
      <c r="M669">
        <f t="shared" si="41"/>
        <v>0</v>
      </c>
      <c r="N669" s="5">
        <f t="shared" si="43"/>
        <v>1</v>
      </c>
    </row>
    <row r="670" spans="1:14" x14ac:dyDescent="0.3">
      <c r="A670" s="3">
        <v>43474</v>
      </c>
      <c r="B670" s="1" t="s">
        <v>17</v>
      </c>
      <c r="C670" s="1">
        <f>COUNTIF($B$2:$B670,$B670)+COUNTIF($E$2:$E670,$B670)</f>
        <v>44</v>
      </c>
      <c r="D670" s="1">
        <v>3</v>
      </c>
      <c r="E670" s="1" t="s">
        <v>9</v>
      </c>
      <c r="F670" s="1">
        <f>COUNTIF($B$2:$B670,$E670)+COUNTIF($E$2:$E670,$E670)</f>
        <v>45</v>
      </c>
      <c r="G670" s="1">
        <v>5</v>
      </c>
      <c r="H670" s="1" t="s">
        <v>38</v>
      </c>
      <c r="I670" s="4">
        <v>18220</v>
      </c>
      <c r="J670" s="2">
        <v>0.1013888888888889</v>
      </c>
      <c r="K670" s="5">
        <f t="shared" si="40"/>
        <v>0</v>
      </c>
      <c r="L670" s="5">
        <f t="shared" si="42"/>
        <v>0</v>
      </c>
      <c r="M670">
        <f t="shared" si="41"/>
        <v>1</v>
      </c>
      <c r="N670" s="5">
        <f t="shared" si="43"/>
        <v>2</v>
      </c>
    </row>
    <row r="671" spans="1:14" x14ac:dyDescent="0.3">
      <c r="A671" s="3">
        <v>43474</v>
      </c>
      <c r="B671" s="1" t="s">
        <v>22</v>
      </c>
      <c r="C671" s="1">
        <f>COUNTIF($B$2:$B671,$B671)+COUNTIF($E$2:$E671,$B671)</f>
        <v>45</v>
      </c>
      <c r="D671" s="1">
        <v>4</v>
      </c>
      <c r="E671" s="1" t="s">
        <v>24</v>
      </c>
      <c r="F671" s="1">
        <f>COUNTIF($B$2:$B671,$E671)+COUNTIF($E$2:$E671,$E671)</f>
        <v>46</v>
      </c>
      <c r="G671" s="1">
        <v>3</v>
      </c>
      <c r="H671" s="1" t="s">
        <v>8</v>
      </c>
      <c r="I671" s="4">
        <v>21255</v>
      </c>
      <c r="J671" s="2">
        <v>0.10208333333333335</v>
      </c>
      <c r="K671" s="5">
        <f t="shared" si="40"/>
        <v>1</v>
      </c>
      <c r="L671" s="5">
        <f t="shared" si="42"/>
        <v>2</v>
      </c>
      <c r="M671">
        <f t="shared" si="41"/>
        <v>0</v>
      </c>
      <c r="N671" s="5">
        <f t="shared" si="43"/>
        <v>1</v>
      </c>
    </row>
    <row r="672" spans="1:14" x14ac:dyDescent="0.3">
      <c r="A672" s="3">
        <v>43475</v>
      </c>
      <c r="B672" s="1" t="s">
        <v>12</v>
      </c>
      <c r="C672" s="1">
        <f>COUNTIF($B$2:$B672,$B672)+COUNTIF($E$2:$E672,$B672)</f>
        <v>43</v>
      </c>
      <c r="D672" s="1">
        <v>4</v>
      </c>
      <c r="E672" s="1" t="s">
        <v>11</v>
      </c>
      <c r="F672" s="1">
        <f>COUNTIF($B$2:$B672,$E672)+COUNTIF($E$2:$E672,$E672)</f>
        <v>44</v>
      </c>
      <c r="G672" s="1">
        <v>2</v>
      </c>
      <c r="H672" s="1" t="s">
        <v>38</v>
      </c>
      <c r="I672" s="4">
        <v>17565</v>
      </c>
      <c r="J672" s="2">
        <v>0.1076388888888889</v>
      </c>
      <c r="K672" s="5">
        <f t="shared" si="40"/>
        <v>1</v>
      </c>
      <c r="L672" s="5">
        <f t="shared" si="42"/>
        <v>2</v>
      </c>
      <c r="M672">
        <f t="shared" si="41"/>
        <v>0</v>
      </c>
      <c r="N672" s="5">
        <f t="shared" si="43"/>
        <v>0</v>
      </c>
    </row>
    <row r="673" spans="1:14" x14ac:dyDescent="0.3">
      <c r="A673" s="3">
        <v>43475</v>
      </c>
      <c r="B673" s="1" t="s">
        <v>22</v>
      </c>
      <c r="C673" s="1">
        <f>COUNTIF($B$2:$B673,$B673)+COUNTIF($E$2:$E673,$B673)</f>
        <v>46</v>
      </c>
      <c r="D673" s="1">
        <v>3</v>
      </c>
      <c r="E673" s="1" t="s">
        <v>20</v>
      </c>
      <c r="F673" s="1">
        <f>COUNTIF($B$2:$B673,$E673)+COUNTIF($E$2:$E673,$E673)</f>
        <v>43</v>
      </c>
      <c r="G673" s="1">
        <v>4</v>
      </c>
      <c r="H673" s="1" t="s">
        <v>8</v>
      </c>
      <c r="I673" s="4">
        <v>17065</v>
      </c>
      <c r="J673" s="2">
        <v>0.1076388888888889</v>
      </c>
      <c r="K673" s="5">
        <f t="shared" si="40"/>
        <v>0</v>
      </c>
      <c r="L673" s="5">
        <f t="shared" si="42"/>
        <v>1</v>
      </c>
      <c r="M673">
        <f t="shared" si="41"/>
        <v>1</v>
      </c>
      <c r="N673" s="5">
        <f t="shared" si="43"/>
        <v>2</v>
      </c>
    </row>
    <row r="674" spans="1:14" x14ac:dyDescent="0.3">
      <c r="A674" s="3">
        <v>43475</v>
      </c>
      <c r="B674" s="1" t="s">
        <v>35</v>
      </c>
      <c r="C674" s="1">
        <f>COUNTIF($B$2:$B674,$B674)+COUNTIF($E$2:$E674,$B674)</f>
        <v>42</v>
      </c>
      <c r="D674" s="1">
        <v>3</v>
      </c>
      <c r="E674" s="1" t="s">
        <v>33</v>
      </c>
      <c r="F674" s="1">
        <f>COUNTIF($B$2:$B674,$E674)+COUNTIF($E$2:$E674,$E674)</f>
        <v>44</v>
      </c>
      <c r="G674" s="1">
        <v>4</v>
      </c>
      <c r="H674" s="1" t="s">
        <v>32</v>
      </c>
      <c r="I674" s="4">
        <v>18347</v>
      </c>
      <c r="J674" s="2">
        <v>0.10972222222222222</v>
      </c>
      <c r="K674" s="5">
        <f t="shared" si="40"/>
        <v>0</v>
      </c>
      <c r="L674" s="5">
        <f t="shared" si="42"/>
        <v>1</v>
      </c>
      <c r="M674">
        <f t="shared" si="41"/>
        <v>1</v>
      </c>
      <c r="N674" s="5">
        <f t="shared" si="43"/>
        <v>2</v>
      </c>
    </row>
    <row r="675" spans="1:14" x14ac:dyDescent="0.3">
      <c r="A675" s="3">
        <v>43475</v>
      </c>
      <c r="B675" s="1" t="s">
        <v>25</v>
      </c>
      <c r="C675" s="1">
        <f>COUNTIF($B$2:$B675,$B675)+COUNTIF($E$2:$E675,$B675)</f>
        <v>45</v>
      </c>
      <c r="D675" s="1">
        <v>4</v>
      </c>
      <c r="E675" s="1" t="s">
        <v>31</v>
      </c>
      <c r="F675" s="1">
        <f>COUNTIF($B$2:$B675,$E675)+COUNTIF($E$2:$E675,$E675)</f>
        <v>45</v>
      </c>
      <c r="G675" s="1">
        <v>1</v>
      </c>
      <c r="H675" s="1" t="s">
        <v>38</v>
      </c>
      <c r="I675" s="4">
        <v>17713</v>
      </c>
      <c r="J675" s="2">
        <v>0.10486111111111111</v>
      </c>
      <c r="K675" s="5">
        <f t="shared" si="40"/>
        <v>1</v>
      </c>
      <c r="L675" s="5">
        <f t="shared" si="42"/>
        <v>2</v>
      </c>
      <c r="M675">
        <f t="shared" si="41"/>
        <v>0</v>
      </c>
      <c r="N675" s="5">
        <f t="shared" si="43"/>
        <v>0</v>
      </c>
    </row>
    <row r="676" spans="1:14" x14ac:dyDescent="0.3">
      <c r="A676" s="3">
        <v>43475</v>
      </c>
      <c r="B676" s="1" t="s">
        <v>27</v>
      </c>
      <c r="C676" s="1">
        <f>COUNTIF($B$2:$B676,$B676)+COUNTIF($E$2:$E676,$B676)</f>
        <v>43</v>
      </c>
      <c r="D676" s="1">
        <v>2</v>
      </c>
      <c r="E676" s="1" t="s">
        <v>16</v>
      </c>
      <c r="F676" s="1">
        <f>COUNTIF($B$2:$B676,$E676)+COUNTIF($E$2:$E676,$E676)</f>
        <v>43</v>
      </c>
      <c r="G676" s="1">
        <v>3</v>
      </c>
      <c r="H676" s="1" t="s">
        <v>38</v>
      </c>
      <c r="I676" s="4">
        <v>19072</v>
      </c>
      <c r="J676" s="2">
        <v>0.10069444444444443</v>
      </c>
      <c r="K676" s="5">
        <f t="shared" si="40"/>
        <v>0</v>
      </c>
      <c r="L676" s="5">
        <f t="shared" si="42"/>
        <v>0</v>
      </c>
      <c r="M676">
        <f t="shared" si="41"/>
        <v>1</v>
      </c>
      <c r="N676" s="5">
        <f t="shared" si="43"/>
        <v>2</v>
      </c>
    </row>
    <row r="677" spans="1:14" x14ac:dyDescent="0.3">
      <c r="A677" s="3">
        <v>43475</v>
      </c>
      <c r="B677" s="1" t="s">
        <v>7</v>
      </c>
      <c r="C677" s="1">
        <f>COUNTIF($B$2:$B677,$B677)+COUNTIF($E$2:$E677,$B677)</f>
        <v>43</v>
      </c>
      <c r="D677" s="1">
        <v>4</v>
      </c>
      <c r="E677" s="1" t="s">
        <v>34</v>
      </c>
      <c r="F677" s="1">
        <f>COUNTIF($B$2:$B677,$E677)+COUNTIF($E$2:$E677,$E677)</f>
        <v>43</v>
      </c>
      <c r="G677" s="1">
        <v>2</v>
      </c>
      <c r="H677" s="1" t="s">
        <v>38</v>
      </c>
      <c r="I677" s="4">
        <v>15280</v>
      </c>
      <c r="J677" s="2">
        <v>0.10694444444444444</v>
      </c>
      <c r="K677" s="5">
        <f t="shared" si="40"/>
        <v>1</v>
      </c>
      <c r="L677" s="5">
        <f t="shared" si="42"/>
        <v>2</v>
      </c>
      <c r="M677">
        <f t="shared" si="41"/>
        <v>0</v>
      </c>
      <c r="N677" s="5">
        <f t="shared" si="43"/>
        <v>0</v>
      </c>
    </row>
    <row r="678" spans="1:14" x14ac:dyDescent="0.3">
      <c r="A678" s="3">
        <v>43475</v>
      </c>
      <c r="B678" s="1" t="s">
        <v>14</v>
      </c>
      <c r="C678" s="1">
        <f>COUNTIF($B$2:$B678,$B678)+COUNTIF($E$2:$E678,$B678)</f>
        <v>42</v>
      </c>
      <c r="D678" s="1">
        <v>4</v>
      </c>
      <c r="E678" s="1" t="s">
        <v>23</v>
      </c>
      <c r="F678" s="1">
        <f>COUNTIF($B$2:$B678,$E678)+COUNTIF($E$2:$E678,$E678)</f>
        <v>43</v>
      </c>
      <c r="G678" s="1">
        <v>3</v>
      </c>
      <c r="H678" s="1" t="s">
        <v>38</v>
      </c>
      <c r="I678" s="4">
        <v>17938</v>
      </c>
      <c r="J678" s="2">
        <v>0.10555555555555556</v>
      </c>
      <c r="K678" s="5">
        <f t="shared" si="40"/>
        <v>1</v>
      </c>
      <c r="L678" s="5">
        <f t="shared" si="42"/>
        <v>2</v>
      </c>
      <c r="M678">
        <f t="shared" si="41"/>
        <v>0</v>
      </c>
      <c r="N678" s="5">
        <f t="shared" si="43"/>
        <v>0</v>
      </c>
    </row>
    <row r="679" spans="1:14" x14ac:dyDescent="0.3">
      <c r="A679" s="3">
        <v>43475</v>
      </c>
      <c r="B679" s="1" t="s">
        <v>19</v>
      </c>
      <c r="C679" s="1">
        <f>COUNTIF($B$2:$B679,$B679)+COUNTIF($E$2:$E679,$B679)</f>
        <v>45</v>
      </c>
      <c r="D679" s="1">
        <v>1</v>
      </c>
      <c r="E679" s="1" t="s">
        <v>29</v>
      </c>
      <c r="F679" s="1">
        <f>COUNTIF($B$2:$B679,$E679)+COUNTIF($E$2:$E679,$E679)</f>
        <v>44</v>
      </c>
      <c r="G679" s="1">
        <v>2</v>
      </c>
      <c r="H679" s="1" t="s">
        <v>38</v>
      </c>
      <c r="I679" s="4">
        <v>19448</v>
      </c>
      <c r="J679" s="2">
        <v>0.10277777777777779</v>
      </c>
      <c r="K679" s="5">
        <f t="shared" si="40"/>
        <v>0</v>
      </c>
      <c r="L679" s="5">
        <f t="shared" si="42"/>
        <v>0</v>
      </c>
      <c r="M679">
        <f t="shared" si="41"/>
        <v>1</v>
      </c>
      <c r="N679" s="5">
        <f t="shared" si="43"/>
        <v>2</v>
      </c>
    </row>
    <row r="680" spans="1:14" x14ac:dyDescent="0.3">
      <c r="A680" s="3">
        <v>43475</v>
      </c>
      <c r="B680" s="1" t="s">
        <v>6</v>
      </c>
      <c r="C680" s="1">
        <f>COUNTIF($B$2:$B680,$B680)+COUNTIF($E$2:$E680,$B680)</f>
        <v>45</v>
      </c>
      <c r="D680" s="1">
        <v>1</v>
      </c>
      <c r="E680" s="1" t="s">
        <v>28</v>
      </c>
      <c r="F680" s="1">
        <f>COUNTIF($B$2:$B680,$E680)+COUNTIF($E$2:$E680,$E680)</f>
        <v>42</v>
      </c>
      <c r="G680" s="1">
        <v>4</v>
      </c>
      <c r="H680" s="1" t="s">
        <v>38</v>
      </c>
      <c r="I680" s="4">
        <v>17839</v>
      </c>
      <c r="J680" s="2">
        <v>0.10277777777777779</v>
      </c>
      <c r="K680" s="5">
        <f t="shared" si="40"/>
        <v>0</v>
      </c>
      <c r="L680" s="5">
        <f t="shared" si="42"/>
        <v>0</v>
      </c>
      <c r="M680">
        <f t="shared" si="41"/>
        <v>1</v>
      </c>
      <c r="N680" s="5">
        <f t="shared" si="43"/>
        <v>2</v>
      </c>
    </row>
    <row r="681" spans="1:14" x14ac:dyDescent="0.3">
      <c r="A681" s="3">
        <v>43475</v>
      </c>
      <c r="B681" s="1" t="s">
        <v>15</v>
      </c>
      <c r="C681" s="1">
        <f>COUNTIF($B$2:$B681,$B681)+COUNTIF($E$2:$E681,$B681)</f>
        <v>43</v>
      </c>
      <c r="D681" s="1">
        <v>1</v>
      </c>
      <c r="E681" s="1" t="s">
        <v>36</v>
      </c>
      <c r="F681" s="1">
        <f>COUNTIF($B$2:$B681,$E681)+COUNTIF($E$2:$E681,$E681)</f>
        <v>44</v>
      </c>
      <c r="G681" s="1">
        <v>3</v>
      </c>
      <c r="H681" s="1" t="s">
        <v>38</v>
      </c>
      <c r="I681" s="4">
        <v>19092</v>
      </c>
      <c r="J681" s="2">
        <v>0.10694444444444444</v>
      </c>
      <c r="K681" s="5">
        <f t="shared" si="40"/>
        <v>0</v>
      </c>
      <c r="L681" s="5">
        <f t="shared" si="42"/>
        <v>0</v>
      </c>
      <c r="M681">
        <f t="shared" si="41"/>
        <v>1</v>
      </c>
      <c r="N681" s="5">
        <f t="shared" si="43"/>
        <v>2</v>
      </c>
    </row>
    <row r="682" spans="1:14" x14ac:dyDescent="0.3">
      <c r="A682" s="3">
        <v>43475</v>
      </c>
      <c r="B682" s="1" t="s">
        <v>18</v>
      </c>
      <c r="C682" s="1">
        <f>COUNTIF($B$2:$B682,$B682)+COUNTIF($E$2:$E682,$B682)</f>
        <v>43</v>
      </c>
      <c r="D682" s="1">
        <v>4</v>
      </c>
      <c r="E682" s="1" t="s">
        <v>10</v>
      </c>
      <c r="F682" s="1">
        <f>COUNTIF($B$2:$B682,$E682)+COUNTIF($E$2:$E682,$E682)</f>
        <v>46</v>
      </c>
      <c r="G682" s="1">
        <v>3</v>
      </c>
      <c r="H682" s="1" t="s">
        <v>8</v>
      </c>
      <c r="I682" s="4">
        <v>18527</v>
      </c>
      <c r="J682" s="2">
        <v>0.10625</v>
      </c>
      <c r="K682" s="5">
        <f t="shared" si="40"/>
        <v>1</v>
      </c>
      <c r="L682" s="5">
        <f t="shared" si="42"/>
        <v>2</v>
      </c>
      <c r="M682">
        <f t="shared" si="41"/>
        <v>0</v>
      </c>
      <c r="N682" s="5">
        <f t="shared" si="43"/>
        <v>1</v>
      </c>
    </row>
    <row r="683" spans="1:14" x14ac:dyDescent="0.3">
      <c r="A683" s="3">
        <v>43475</v>
      </c>
      <c r="B683" s="1" t="s">
        <v>5</v>
      </c>
      <c r="C683" s="1">
        <f>COUNTIF($B$2:$B683,$B683)+COUNTIF($E$2:$E683,$B683)</f>
        <v>46</v>
      </c>
      <c r="D683" s="1">
        <v>3</v>
      </c>
      <c r="E683" s="1" t="s">
        <v>30</v>
      </c>
      <c r="F683" s="1">
        <f>COUNTIF($B$2:$B683,$E683)+COUNTIF($E$2:$E683,$E683)</f>
        <v>47</v>
      </c>
      <c r="G683" s="1">
        <v>2</v>
      </c>
      <c r="H683" s="1" t="s">
        <v>38</v>
      </c>
      <c r="I683" s="4">
        <v>18367</v>
      </c>
      <c r="J683" s="2">
        <v>0.10277777777777779</v>
      </c>
      <c r="K683" s="5">
        <f t="shared" si="40"/>
        <v>1</v>
      </c>
      <c r="L683" s="5">
        <f t="shared" si="42"/>
        <v>2</v>
      </c>
      <c r="M683">
        <f t="shared" si="41"/>
        <v>0</v>
      </c>
      <c r="N683" s="5">
        <f t="shared" si="43"/>
        <v>0</v>
      </c>
    </row>
    <row r="684" spans="1:14" x14ac:dyDescent="0.3">
      <c r="A684" s="3">
        <v>43476</v>
      </c>
      <c r="B684" s="1" t="s">
        <v>26</v>
      </c>
      <c r="C684" s="1">
        <f>COUNTIF($B$2:$B684,$B684)+COUNTIF($E$2:$E684,$B684)</f>
        <v>44</v>
      </c>
      <c r="D684" s="1">
        <v>7</v>
      </c>
      <c r="E684" s="1" t="s">
        <v>4</v>
      </c>
      <c r="F684" s="1">
        <f>COUNTIF($B$2:$B684,$E684)+COUNTIF($E$2:$E684,$E684)</f>
        <v>45</v>
      </c>
      <c r="G684" s="1">
        <v>4</v>
      </c>
      <c r="H684" s="1" t="s">
        <v>38</v>
      </c>
      <c r="I684" s="4">
        <v>17473</v>
      </c>
      <c r="J684" s="2">
        <v>0.10069444444444443</v>
      </c>
      <c r="K684" s="5">
        <f t="shared" si="40"/>
        <v>1</v>
      </c>
      <c r="L684" s="5">
        <f t="shared" si="42"/>
        <v>2</v>
      </c>
      <c r="M684">
        <f t="shared" si="41"/>
        <v>0</v>
      </c>
      <c r="N684" s="5">
        <f t="shared" si="43"/>
        <v>0</v>
      </c>
    </row>
    <row r="685" spans="1:14" x14ac:dyDescent="0.3">
      <c r="A685" s="3">
        <v>43476</v>
      </c>
      <c r="B685" s="1" t="s">
        <v>13</v>
      </c>
      <c r="C685" s="1">
        <f>COUNTIF($B$2:$B685,$B685)+COUNTIF($E$2:$E685,$B685)</f>
        <v>44</v>
      </c>
      <c r="D685" s="1">
        <v>3</v>
      </c>
      <c r="E685" s="1" t="s">
        <v>15</v>
      </c>
      <c r="F685" s="1">
        <f>COUNTIF($B$2:$B685,$E685)+COUNTIF($E$2:$E685,$E685)</f>
        <v>44</v>
      </c>
      <c r="G685" s="1">
        <v>4</v>
      </c>
      <c r="H685" s="1" t="s">
        <v>38</v>
      </c>
      <c r="I685" s="4">
        <v>17199</v>
      </c>
      <c r="J685" s="2">
        <v>0.10416666666666667</v>
      </c>
      <c r="K685" s="5">
        <f t="shared" si="40"/>
        <v>0</v>
      </c>
      <c r="L685" s="5">
        <f t="shared" si="42"/>
        <v>0</v>
      </c>
      <c r="M685">
        <f t="shared" si="41"/>
        <v>1</v>
      </c>
      <c r="N685" s="5">
        <f t="shared" si="43"/>
        <v>2</v>
      </c>
    </row>
    <row r="686" spans="1:14" x14ac:dyDescent="0.3">
      <c r="A686" s="3">
        <v>43476</v>
      </c>
      <c r="B686" s="1" t="s">
        <v>35</v>
      </c>
      <c r="C686" s="1">
        <f>COUNTIF($B$2:$B686,$B686)+COUNTIF($E$2:$E686,$B686)</f>
        <v>43</v>
      </c>
      <c r="D686" s="1">
        <v>3</v>
      </c>
      <c r="E686" s="1" t="s">
        <v>9</v>
      </c>
      <c r="F686" s="1">
        <f>COUNTIF($B$2:$B686,$E686)+COUNTIF($E$2:$E686,$E686)</f>
        <v>46</v>
      </c>
      <c r="G686" s="1">
        <v>4</v>
      </c>
      <c r="H686" s="1" t="s">
        <v>38</v>
      </c>
      <c r="I686" s="4">
        <v>18579</v>
      </c>
      <c r="J686" s="2">
        <v>0.10277777777777779</v>
      </c>
      <c r="K686" s="5">
        <f t="shared" si="40"/>
        <v>0</v>
      </c>
      <c r="L686" s="5">
        <f t="shared" si="42"/>
        <v>0</v>
      </c>
      <c r="M686">
        <f t="shared" si="41"/>
        <v>1</v>
      </c>
      <c r="N686" s="5">
        <f t="shared" si="43"/>
        <v>2</v>
      </c>
    </row>
    <row r="687" spans="1:14" x14ac:dyDescent="0.3">
      <c r="A687" s="3">
        <v>43476</v>
      </c>
      <c r="B687" s="1" t="s">
        <v>21</v>
      </c>
      <c r="C687" s="1">
        <f>COUNTIF($B$2:$B687,$B687)+COUNTIF($E$2:$E687,$B687)</f>
        <v>46</v>
      </c>
      <c r="D687" s="1">
        <v>2</v>
      </c>
      <c r="E687" s="1" t="s">
        <v>27</v>
      </c>
      <c r="F687" s="1">
        <f>COUNTIF($B$2:$B687,$E687)+COUNTIF($E$2:$E687,$E687)</f>
        <v>44</v>
      </c>
      <c r="G687" s="1">
        <v>4</v>
      </c>
      <c r="H687" s="1" t="s">
        <v>38</v>
      </c>
      <c r="I687" s="4">
        <v>15321</v>
      </c>
      <c r="J687" s="2">
        <v>9.930555555555555E-2</v>
      </c>
      <c r="K687" s="5">
        <f t="shared" si="40"/>
        <v>0</v>
      </c>
      <c r="L687" s="5">
        <f t="shared" si="42"/>
        <v>0</v>
      </c>
      <c r="M687">
        <f t="shared" si="41"/>
        <v>1</v>
      </c>
      <c r="N687" s="5">
        <f t="shared" si="43"/>
        <v>2</v>
      </c>
    </row>
    <row r="688" spans="1:14" x14ac:dyDescent="0.3">
      <c r="A688" s="3">
        <v>43477</v>
      </c>
      <c r="B688" s="1" t="s">
        <v>36</v>
      </c>
      <c r="C688" s="1">
        <f>COUNTIF($B$2:$B688,$B688)+COUNTIF($E$2:$E688,$B688)</f>
        <v>45</v>
      </c>
      <c r="D688" s="1">
        <v>5</v>
      </c>
      <c r="E688" s="1" t="s">
        <v>13</v>
      </c>
      <c r="F688" s="1">
        <f>COUNTIF($B$2:$B688,$E688)+COUNTIF($E$2:$E688,$E688)</f>
        <v>45</v>
      </c>
      <c r="G688" s="1">
        <v>3</v>
      </c>
      <c r="H688" s="1" t="s">
        <v>38</v>
      </c>
      <c r="I688" s="4">
        <v>19070</v>
      </c>
      <c r="J688" s="2">
        <v>0.10625</v>
      </c>
      <c r="K688" s="5">
        <f t="shared" si="40"/>
        <v>1</v>
      </c>
      <c r="L688" s="5">
        <f t="shared" si="42"/>
        <v>2</v>
      </c>
      <c r="M688">
        <f t="shared" si="41"/>
        <v>0</v>
      </c>
      <c r="N688" s="5">
        <f t="shared" si="43"/>
        <v>0</v>
      </c>
    </row>
    <row r="689" spans="1:14" x14ac:dyDescent="0.3">
      <c r="A689" s="3">
        <v>43477</v>
      </c>
      <c r="B689" s="1" t="s">
        <v>30</v>
      </c>
      <c r="C689" s="1">
        <f>COUNTIF($B$2:$B689,$B689)+COUNTIF($E$2:$E689,$B689)</f>
        <v>48</v>
      </c>
      <c r="D689" s="1">
        <v>4</v>
      </c>
      <c r="E689" s="1" t="s">
        <v>24</v>
      </c>
      <c r="F689" s="1">
        <f>COUNTIF($B$2:$B689,$E689)+COUNTIF($E$2:$E689,$E689)</f>
        <v>47</v>
      </c>
      <c r="G689" s="1">
        <v>3</v>
      </c>
      <c r="H689" s="1" t="s">
        <v>8</v>
      </c>
      <c r="I689" s="4">
        <v>21760</v>
      </c>
      <c r="J689" s="2">
        <v>0.10486111111111111</v>
      </c>
      <c r="K689" s="5">
        <f t="shared" si="40"/>
        <v>1</v>
      </c>
      <c r="L689" s="5">
        <f t="shared" si="42"/>
        <v>2</v>
      </c>
      <c r="M689">
        <f t="shared" si="41"/>
        <v>0</v>
      </c>
      <c r="N689" s="5">
        <f t="shared" si="43"/>
        <v>1</v>
      </c>
    </row>
    <row r="690" spans="1:14" x14ac:dyDescent="0.3">
      <c r="A690" s="3">
        <v>43477</v>
      </c>
      <c r="B690" s="1" t="s">
        <v>28</v>
      </c>
      <c r="C690" s="1">
        <f>COUNTIF($B$2:$B690,$B690)+COUNTIF($E$2:$E690,$B690)</f>
        <v>43</v>
      </c>
      <c r="D690" s="1">
        <v>3</v>
      </c>
      <c r="E690" s="1" t="s">
        <v>19</v>
      </c>
      <c r="F690" s="1">
        <f>COUNTIF($B$2:$B690,$E690)+COUNTIF($E$2:$E690,$E690)</f>
        <v>46</v>
      </c>
      <c r="G690" s="1">
        <v>1</v>
      </c>
      <c r="H690" s="1" t="s">
        <v>38</v>
      </c>
      <c r="I690" s="4">
        <v>18124</v>
      </c>
      <c r="J690" s="2">
        <v>0.10208333333333335</v>
      </c>
      <c r="K690" s="5">
        <f t="shared" si="40"/>
        <v>1</v>
      </c>
      <c r="L690" s="5">
        <f t="shared" si="42"/>
        <v>2</v>
      </c>
      <c r="M690">
        <f t="shared" si="41"/>
        <v>0</v>
      </c>
      <c r="N690" s="5">
        <f t="shared" si="43"/>
        <v>0</v>
      </c>
    </row>
    <row r="691" spans="1:14" x14ac:dyDescent="0.3">
      <c r="A691" s="3">
        <v>43477</v>
      </c>
      <c r="B691" s="1" t="s">
        <v>18</v>
      </c>
      <c r="C691" s="1">
        <f>COUNTIF($B$2:$B691,$B691)+COUNTIF($E$2:$E691,$B691)</f>
        <v>44</v>
      </c>
      <c r="D691" s="1">
        <v>3</v>
      </c>
      <c r="E691" s="1" t="s">
        <v>33</v>
      </c>
      <c r="F691" s="1">
        <f>COUNTIF($B$2:$B691,$E691)+COUNTIF($E$2:$E691,$E691)</f>
        <v>45</v>
      </c>
      <c r="G691" s="1">
        <v>2</v>
      </c>
      <c r="H691" s="1" t="s">
        <v>38</v>
      </c>
      <c r="I691" s="4">
        <v>18347</v>
      </c>
      <c r="J691" s="2">
        <v>0.10208333333333335</v>
      </c>
      <c r="K691" s="5">
        <f t="shared" si="40"/>
        <v>1</v>
      </c>
      <c r="L691" s="5">
        <f t="shared" si="42"/>
        <v>2</v>
      </c>
      <c r="M691">
        <f t="shared" si="41"/>
        <v>0</v>
      </c>
      <c r="N691" s="5">
        <f t="shared" si="43"/>
        <v>0</v>
      </c>
    </row>
    <row r="692" spans="1:14" x14ac:dyDescent="0.3">
      <c r="A692" s="3">
        <v>43477</v>
      </c>
      <c r="B692" s="1" t="s">
        <v>26</v>
      </c>
      <c r="C692" s="1">
        <f>COUNTIF($B$2:$B692,$B692)+COUNTIF($E$2:$E692,$B692)</f>
        <v>45</v>
      </c>
      <c r="D692" s="1">
        <v>2</v>
      </c>
      <c r="E692" s="1" t="s">
        <v>31</v>
      </c>
      <c r="F692" s="1">
        <f>COUNTIF($B$2:$B692,$E692)+COUNTIF($E$2:$E692,$E692)</f>
        <v>46</v>
      </c>
      <c r="G692" s="1">
        <v>5</v>
      </c>
      <c r="H692" s="1" t="s">
        <v>38</v>
      </c>
      <c r="I692" s="4">
        <v>18414</v>
      </c>
      <c r="J692" s="2">
        <v>0.10833333333333334</v>
      </c>
      <c r="K692" s="5">
        <f t="shared" si="40"/>
        <v>0</v>
      </c>
      <c r="L692" s="5">
        <f t="shared" si="42"/>
        <v>0</v>
      </c>
      <c r="M692">
        <f t="shared" si="41"/>
        <v>1</v>
      </c>
      <c r="N692" s="5">
        <f t="shared" si="43"/>
        <v>2</v>
      </c>
    </row>
    <row r="693" spans="1:14" x14ac:dyDescent="0.3">
      <c r="A693" s="3">
        <v>43477</v>
      </c>
      <c r="B693" s="1" t="s">
        <v>21</v>
      </c>
      <c r="C693" s="1">
        <f>COUNTIF($B$2:$B693,$B693)+COUNTIF($E$2:$E693,$B693)</f>
        <v>47</v>
      </c>
      <c r="D693" s="1">
        <v>5</v>
      </c>
      <c r="E693" s="1" t="s">
        <v>16</v>
      </c>
      <c r="F693" s="1">
        <f>COUNTIF($B$2:$B693,$E693)+COUNTIF($E$2:$E693,$E693)</f>
        <v>44</v>
      </c>
      <c r="G693" s="1">
        <v>2</v>
      </c>
      <c r="H693" s="1" t="s">
        <v>38</v>
      </c>
      <c r="I693" s="4">
        <v>19087</v>
      </c>
      <c r="J693" s="2">
        <v>0.10277777777777779</v>
      </c>
      <c r="K693" s="5">
        <f t="shared" si="40"/>
        <v>1</v>
      </c>
      <c r="L693" s="5">
        <f t="shared" si="42"/>
        <v>2</v>
      </c>
      <c r="M693">
        <f t="shared" si="41"/>
        <v>0</v>
      </c>
      <c r="N693" s="5">
        <f t="shared" si="43"/>
        <v>0</v>
      </c>
    </row>
    <row r="694" spans="1:14" x14ac:dyDescent="0.3">
      <c r="A694" s="3">
        <v>43477</v>
      </c>
      <c r="B694" s="1" t="s">
        <v>17</v>
      </c>
      <c r="C694" s="1">
        <f>COUNTIF($B$2:$B694,$B694)+COUNTIF($E$2:$E694,$B694)</f>
        <v>45</v>
      </c>
      <c r="D694" s="1">
        <v>0</v>
      </c>
      <c r="E694" s="1" t="s">
        <v>6</v>
      </c>
      <c r="F694" s="1">
        <f>COUNTIF($B$2:$B694,$E694)+COUNTIF($E$2:$E694,$E694)</f>
        <v>46</v>
      </c>
      <c r="G694" s="1">
        <v>3</v>
      </c>
      <c r="H694" s="1" t="s">
        <v>38</v>
      </c>
      <c r="I694" s="4">
        <v>21302</v>
      </c>
      <c r="J694" s="2">
        <v>9.7222222222222224E-2</v>
      </c>
      <c r="K694" s="5">
        <f t="shared" si="40"/>
        <v>0</v>
      </c>
      <c r="L694" s="5">
        <f t="shared" si="42"/>
        <v>0</v>
      </c>
      <c r="M694">
        <f t="shared" si="41"/>
        <v>1</v>
      </c>
      <c r="N694" s="5">
        <f t="shared" si="43"/>
        <v>2</v>
      </c>
    </row>
    <row r="695" spans="1:14" x14ac:dyDescent="0.3">
      <c r="A695" s="3">
        <v>43477</v>
      </c>
      <c r="B695" s="1" t="s">
        <v>29</v>
      </c>
      <c r="C695" s="1">
        <f>COUNTIF($B$2:$B695,$B695)+COUNTIF($E$2:$E695,$B695)</f>
        <v>45</v>
      </c>
      <c r="D695" s="1">
        <v>2</v>
      </c>
      <c r="E695" s="1" t="s">
        <v>34</v>
      </c>
      <c r="F695" s="1">
        <f>COUNTIF($B$2:$B695,$E695)+COUNTIF($E$2:$E695,$E695)</f>
        <v>44</v>
      </c>
      <c r="G695" s="1">
        <v>3</v>
      </c>
      <c r="H695" s="1" t="s">
        <v>38</v>
      </c>
      <c r="I695" s="4">
        <v>16514</v>
      </c>
      <c r="J695" s="2">
        <v>0.10555555555555556</v>
      </c>
      <c r="K695" s="5">
        <f t="shared" si="40"/>
        <v>0</v>
      </c>
      <c r="L695" s="5">
        <f t="shared" si="42"/>
        <v>0</v>
      </c>
      <c r="M695">
        <f t="shared" si="41"/>
        <v>1</v>
      </c>
      <c r="N695" s="5">
        <f t="shared" si="43"/>
        <v>2</v>
      </c>
    </row>
    <row r="696" spans="1:14" x14ac:dyDescent="0.3">
      <c r="A696" s="3">
        <v>43477</v>
      </c>
      <c r="B696" s="1" t="s">
        <v>23</v>
      </c>
      <c r="C696" s="1">
        <f>COUNTIF($B$2:$B696,$B696)+COUNTIF($E$2:$E696,$B696)</f>
        <v>44</v>
      </c>
      <c r="D696" s="1">
        <v>2</v>
      </c>
      <c r="E696" s="1" t="s">
        <v>14</v>
      </c>
      <c r="F696" s="1">
        <f>COUNTIF($B$2:$B696,$E696)+COUNTIF($E$2:$E696,$E696)</f>
        <v>43</v>
      </c>
      <c r="G696" s="1">
        <v>1</v>
      </c>
      <c r="H696" s="1" t="s">
        <v>38</v>
      </c>
      <c r="I696" s="4">
        <v>15497</v>
      </c>
      <c r="J696" s="2">
        <v>0.10208333333333335</v>
      </c>
      <c r="K696" s="5">
        <f t="shared" si="40"/>
        <v>1</v>
      </c>
      <c r="L696" s="5">
        <f t="shared" si="42"/>
        <v>2</v>
      </c>
      <c r="M696">
        <f t="shared" si="41"/>
        <v>0</v>
      </c>
      <c r="N696" s="5">
        <f t="shared" si="43"/>
        <v>0</v>
      </c>
    </row>
    <row r="697" spans="1:14" x14ac:dyDescent="0.3">
      <c r="A697" s="3">
        <v>43477</v>
      </c>
      <c r="B697" s="1" t="s">
        <v>25</v>
      </c>
      <c r="C697" s="1">
        <f>COUNTIF($B$2:$B697,$B697)+COUNTIF($E$2:$E697,$B697)</f>
        <v>46</v>
      </c>
      <c r="D697" s="1">
        <v>1</v>
      </c>
      <c r="E697" s="1" t="s">
        <v>5</v>
      </c>
      <c r="F697" s="1">
        <f>COUNTIF($B$2:$B697,$E697)+COUNTIF($E$2:$E697,$E697)</f>
        <v>47</v>
      </c>
      <c r="G697" s="1">
        <v>4</v>
      </c>
      <c r="H697" s="1" t="s">
        <v>38</v>
      </c>
      <c r="I697" s="4">
        <v>17562</v>
      </c>
      <c r="J697" s="2">
        <v>9.7916666666666666E-2</v>
      </c>
      <c r="K697" s="5">
        <f t="shared" si="40"/>
        <v>0</v>
      </c>
      <c r="L697" s="5">
        <f t="shared" si="42"/>
        <v>0</v>
      </c>
      <c r="M697">
        <f t="shared" si="41"/>
        <v>1</v>
      </c>
      <c r="N697" s="5">
        <f t="shared" si="43"/>
        <v>2</v>
      </c>
    </row>
    <row r="698" spans="1:14" x14ac:dyDescent="0.3">
      <c r="A698" s="3">
        <v>43477</v>
      </c>
      <c r="B698" s="1" t="s">
        <v>11</v>
      </c>
      <c r="C698" s="1">
        <f>COUNTIF($B$2:$B698,$B698)+COUNTIF($E$2:$E698,$B698)</f>
        <v>45</v>
      </c>
      <c r="D698" s="1">
        <v>3</v>
      </c>
      <c r="E698" s="1" t="s">
        <v>7</v>
      </c>
      <c r="F698" s="1">
        <f>COUNTIF($B$2:$B698,$E698)+COUNTIF($E$2:$E698,$E698)</f>
        <v>44</v>
      </c>
      <c r="G698" s="1">
        <v>2</v>
      </c>
      <c r="H698" s="1" t="s">
        <v>38</v>
      </c>
      <c r="I698" s="4">
        <v>19305</v>
      </c>
      <c r="J698" s="2">
        <v>9.9999999999999992E-2</v>
      </c>
      <c r="K698" s="5">
        <f t="shared" si="40"/>
        <v>1</v>
      </c>
      <c r="L698" s="5">
        <f t="shared" si="42"/>
        <v>2</v>
      </c>
      <c r="M698">
        <f t="shared" si="41"/>
        <v>0</v>
      </c>
      <c r="N698" s="5">
        <f t="shared" si="43"/>
        <v>0</v>
      </c>
    </row>
    <row r="699" spans="1:14" x14ac:dyDescent="0.3">
      <c r="A699" s="3">
        <v>43477</v>
      </c>
      <c r="B699" s="1" t="s">
        <v>20</v>
      </c>
      <c r="C699" s="1">
        <f>COUNTIF($B$2:$B699,$B699)+COUNTIF($E$2:$E699,$B699)</f>
        <v>44</v>
      </c>
      <c r="D699" s="1">
        <v>2</v>
      </c>
      <c r="E699" s="1" t="s">
        <v>12</v>
      </c>
      <c r="F699" s="1">
        <f>COUNTIF($B$2:$B699,$E699)+COUNTIF($E$2:$E699,$E699)</f>
        <v>44</v>
      </c>
      <c r="G699" s="1">
        <v>1</v>
      </c>
      <c r="H699" s="1" t="s">
        <v>8</v>
      </c>
      <c r="I699" s="4">
        <v>18506</v>
      </c>
      <c r="J699" s="2">
        <v>0.1111111111111111</v>
      </c>
      <c r="K699" s="5">
        <f t="shared" si="40"/>
        <v>1</v>
      </c>
      <c r="L699" s="5">
        <f t="shared" si="42"/>
        <v>2</v>
      </c>
      <c r="M699">
        <f t="shared" si="41"/>
        <v>0</v>
      </c>
      <c r="N699" s="5">
        <f t="shared" si="43"/>
        <v>1</v>
      </c>
    </row>
    <row r="700" spans="1:14" x14ac:dyDescent="0.3">
      <c r="A700" s="3">
        <v>43478</v>
      </c>
      <c r="B700" s="1" t="s">
        <v>22</v>
      </c>
      <c r="C700" s="1">
        <f>COUNTIF($B$2:$B700,$B700)+COUNTIF($E$2:$E700,$B700)</f>
        <v>47</v>
      </c>
      <c r="D700" s="1">
        <v>3</v>
      </c>
      <c r="E700" s="1" t="s">
        <v>15</v>
      </c>
      <c r="F700" s="1">
        <f>COUNTIF($B$2:$B700,$E700)+COUNTIF($E$2:$E700,$E700)</f>
        <v>45</v>
      </c>
      <c r="G700" s="1">
        <v>6</v>
      </c>
      <c r="H700" s="1" t="s">
        <v>38</v>
      </c>
      <c r="I700" s="4">
        <v>16347</v>
      </c>
      <c r="J700" s="2">
        <v>0.10486111111111111</v>
      </c>
      <c r="K700" s="5">
        <f t="shared" si="40"/>
        <v>0</v>
      </c>
      <c r="L700" s="5">
        <f t="shared" si="42"/>
        <v>0</v>
      </c>
      <c r="M700">
        <f t="shared" si="41"/>
        <v>1</v>
      </c>
      <c r="N700" s="5">
        <f t="shared" si="43"/>
        <v>2</v>
      </c>
    </row>
    <row r="701" spans="1:14" x14ac:dyDescent="0.3">
      <c r="A701" s="3">
        <v>43478</v>
      </c>
      <c r="B701" s="1" t="s">
        <v>23</v>
      </c>
      <c r="C701" s="1">
        <f>COUNTIF($B$2:$B701,$B701)+COUNTIF($E$2:$E701,$B701)</f>
        <v>45</v>
      </c>
      <c r="D701" s="1">
        <v>5</v>
      </c>
      <c r="E701" s="1" t="s">
        <v>20</v>
      </c>
      <c r="F701" s="1">
        <f>COUNTIF($B$2:$B701,$E701)+COUNTIF($E$2:$E701,$E701)</f>
        <v>45</v>
      </c>
      <c r="G701" s="1">
        <v>7</v>
      </c>
      <c r="H701" s="1" t="s">
        <v>38</v>
      </c>
      <c r="I701" s="4">
        <v>17417</v>
      </c>
      <c r="J701" s="2">
        <v>0.10625</v>
      </c>
      <c r="K701" s="5">
        <f t="shared" si="40"/>
        <v>0</v>
      </c>
      <c r="L701" s="5">
        <f t="shared" si="42"/>
        <v>0</v>
      </c>
      <c r="M701">
        <f t="shared" si="41"/>
        <v>1</v>
      </c>
      <c r="N701" s="5">
        <f t="shared" si="43"/>
        <v>2</v>
      </c>
    </row>
    <row r="702" spans="1:14" x14ac:dyDescent="0.3">
      <c r="A702" s="3">
        <v>43478</v>
      </c>
      <c r="B702" s="1" t="s">
        <v>18</v>
      </c>
      <c r="C702" s="1">
        <f>COUNTIF($B$2:$B702,$B702)+COUNTIF($E$2:$E702,$B702)</f>
        <v>45</v>
      </c>
      <c r="D702" s="1">
        <v>1</v>
      </c>
      <c r="E702" s="1" t="s">
        <v>9</v>
      </c>
      <c r="F702" s="1">
        <f>COUNTIF($B$2:$B702,$E702)+COUNTIF($E$2:$E702,$E702)</f>
        <v>47</v>
      </c>
      <c r="G702" s="1">
        <v>7</v>
      </c>
      <c r="H702" s="1" t="s">
        <v>38</v>
      </c>
      <c r="I702" s="4">
        <v>17849</v>
      </c>
      <c r="J702" s="2">
        <v>0.10069444444444443</v>
      </c>
      <c r="K702" s="5">
        <f t="shared" si="40"/>
        <v>0</v>
      </c>
      <c r="L702" s="5">
        <f t="shared" si="42"/>
        <v>0</v>
      </c>
      <c r="M702">
        <f t="shared" si="41"/>
        <v>1</v>
      </c>
      <c r="N702" s="5">
        <f t="shared" si="43"/>
        <v>2</v>
      </c>
    </row>
    <row r="703" spans="1:14" x14ac:dyDescent="0.3">
      <c r="A703" s="3">
        <v>43478</v>
      </c>
      <c r="B703" s="1" t="s">
        <v>36</v>
      </c>
      <c r="C703" s="1">
        <f>COUNTIF($B$2:$B703,$B703)+COUNTIF($E$2:$E703,$B703)</f>
        <v>46</v>
      </c>
      <c r="D703" s="1">
        <v>1</v>
      </c>
      <c r="E703" s="1" t="s">
        <v>14</v>
      </c>
      <c r="F703" s="1">
        <f>COUNTIF($B$2:$B703,$E703)+COUNTIF($E$2:$E703,$E703)</f>
        <v>44</v>
      </c>
      <c r="G703" s="1">
        <v>5</v>
      </c>
      <c r="H703" s="1" t="s">
        <v>38</v>
      </c>
      <c r="I703" s="4">
        <v>11193</v>
      </c>
      <c r="J703" s="2">
        <v>0.10277777777777779</v>
      </c>
      <c r="K703" s="5">
        <f t="shared" si="40"/>
        <v>0</v>
      </c>
      <c r="L703" s="5">
        <f t="shared" si="42"/>
        <v>0</v>
      </c>
      <c r="M703">
        <f t="shared" si="41"/>
        <v>1</v>
      </c>
      <c r="N703" s="5">
        <f t="shared" si="43"/>
        <v>2</v>
      </c>
    </row>
    <row r="704" spans="1:14" x14ac:dyDescent="0.3">
      <c r="A704" s="3">
        <v>43478</v>
      </c>
      <c r="B704" s="1" t="s">
        <v>35</v>
      </c>
      <c r="C704" s="1">
        <f>COUNTIF($B$2:$B704,$B704)+COUNTIF($E$2:$E704,$B704)</f>
        <v>44</v>
      </c>
      <c r="D704" s="1">
        <v>1</v>
      </c>
      <c r="E704" s="1" t="s">
        <v>10</v>
      </c>
      <c r="F704" s="1">
        <f>COUNTIF($B$2:$B704,$E704)+COUNTIF($E$2:$E704,$E704)</f>
        <v>47</v>
      </c>
      <c r="G704" s="1">
        <v>5</v>
      </c>
      <c r="H704" s="1" t="s">
        <v>38</v>
      </c>
      <c r="I704" s="4">
        <v>18610</v>
      </c>
      <c r="J704" s="2">
        <v>0.1125</v>
      </c>
      <c r="K704" s="5">
        <f t="shared" si="40"/>
        <v>0</v>
      </c>
      <c r="L704" s="5">
        <f t="shared" si="42"/>
        <v>0</v>
      </c>
      <c r="M704">
        <f t="shared" si="41"/>
        <v>1</v>
      </c>
      <c r="N704" s="5">
        <f t="shared" si="43"/>
        <v>2</v>
      </c>
    </row>
    <row r="705" spans="1:14" x14ac:dyDescent="0.3">
      <c r="A705" s="3">
        <v>43478</v>
      </c>
      <c r="B705" s="1" t="s">
        <v>4</v>
      </c>
      <c r="C705" s="1">
        <f>COUNTIF($B$2:$B705,$B705)+COUNTIF($E$2:$E705,$B705)</f>
        <v>46</v>
      </c>
      <c r="D705" s="1">
        <v>3</v>
      </c>
      <c r="E705" s="1" t="s">
        <v>27</v>
      </c>
      <c r="F705" s="1">
        <f>COUNTIF($B$2:$B705,$E705)+COUNTIF($E$2:$E705,$E705)</f>
        <v>45</v>
      </c>
      <c r="G705" s="1">
        <v>4</v>
      </c>
      <c r="H705" s="1" t="s">
        <v>8</v>
      </c>
      <c r="I705" s="4">
        <v>15321</v>
      </c>
      <c r="J705" s="2">
        <v>0.10625</v>
      </c>
      <c r="K705" s="5">
        <f t="shared" si="40"/>
        <v>0</v>
      </c>
      <c r="L705" s="5">
        <f t="shared" si="42"/>
        <v>1</v>
      </c>
      <c r="M705">
        <f t="shared" si="41"/>
        <v>1</v>
      </c>
      <c r="N705" s="5">
        <f t="shared" si="43"/>
        <v>2</v>
      </c>
    </row>
    <row r="706" spans="1:14" x14ac:dyDescent="0.3">
      <c r="A706" s="3">
        <v>43479</v>
      </c>
      <c r="B706" s="1" t="s">
        <v>6</v>
      </c>
      <c r="C706" s="1">
        <f>COUNTIF($B$2:$B706,$B706)+COUNTIF($E$2:$E706,$B706)</f>
        <v>47</v>
      </c>
      <c r="D706" s="1">
        <v>3</v>
      </c>
      <c r="E706" s="1" t="s">
        <v>11</v>
      </c>
      <c r="F706" s="1">
        <f>COUNTIF($B$2:$B706,$E706)+COUNTIF($E$2:$E706,$E706)</f>
        <v>46</v>
      </c>
      <c r="G706" s="1">
        <v>2</v>
      </c>
      <c r="H706" s="1" t="s">
        <v>8</v>
      </c>
      <c r="I706" s="4">
        <v>17565</v>
      </c>
      <c r="J706" s="2">
        <v>0.10902777777777778</v>
      </c>
      <c r="K706" s="5">
        <f t="shared" ref="K706:K769" si="44">1-M706</f>
        <v>1</v>
      </c>
      <c r="L706" s="5">
        <f t="shared" si="42"/>
        <v>2</v>
      </c>
      <c r="M706">
        <f t="shared" ref="M706:M769" si="45">IF(D706=G706,0.5,IF(D706&lt;G706,1,0))</f>
        <v>0</v>
      </c>
      <c r="N706" s="5">
        <f t="shared" si="43"/>
        <v>1</v>
      </c>
    </row>
    <row r="707" spans="1:14" x14ac:dyDescent="0.3">
      <c r="A707" s="3">
        <v>43479</v>
      </c>
      <c r="B707" s="1" t="s">
        <v>13</v>
      </c>
      <c r="C707" s="1">
        <f>COUNTIF($B$2:$B707,$B707)+COUNTIF($E$2:$E707,$B707)</f>
        <v>46</v>
      </c>
      <c r="D707" s="1">
        <v>2</v>
      </c>
      <c r="E707" s="1" t="s">
        <v>33</v>
      </c>
      <c r="F707" s="1">
        <f>COUNTIF($B$2:$B707,$E707)+COUNTIF($E$2:$E707,$E707)</f>
        <v>46</v>
      </c>
      <c r="G707" s="1">
        <v>7</v>
      </c>
      <c r="H707" s="1" t="s">
        <v>38</v>
      </c>
      <c r="I707" s="4">
        <v>18347</v>
      </c>
      <c r="J707" s="2">
        <v>0.10347222222222223</v>
      </c>
      <c r="K707" s="5">
        <f t="shared" si="44"/>
        <v>0</v>
      </c>
      <c r="L707" s="5">
        <f t="shared" ref="L707:L770" si="46">IF(OR($H707="-",$K707=1),$K707*2,IF($K707=0,1,0))</f>
        <v>0</v>
      </c>
      <c r="M707">
        <f t="shared" si="45"/>
        <v>1</v>
      </c>
      <c r="N707" s="5">
        <f t="shared" ref="N707:N770" si="47">IF(OR($H707="-",$M707=1),$M707*2,IF($M707=0,1,0))</f>
        <v>2</v>
      </c>
    </row>
    <row r="708" spans="1:14" x14ac:dyDescent="0.3">
      <c r="A708" s="3">
        <v>43479</v>
      </c>
      <c r="B708" s="1" t="s">
        <v>24</v>
      </c>
      <c r="C708" s="1">
        <f>COUNTIF($B$2:$B708,$B708)+COUNTIF($E$2:$E708,$B708)</f>
        <v>48</v>
      </c>
      <c r="D708" s="1">
        <v>5</v>
      </c>
      <c r="E708" s="1" t="s">
        <v>34</v>
      </c>
      <c r="F708" s="1">
        <f>COUNTIF($B$2:$B708,$E708)+COUNTIF($E$2:$E708,$E708)</f>
        <v>45</v>
      </c>
      <c r="G708" s="1">
        <v>8</v>
      </c>
      <c r="H708" s="1" t="s">
        <v>38</v>
      </c>
      <c r="I708" s="4">
        <v>15204</v>
      </c>
      <c r="J708" s="2">
        <v>0.10347222222222223</v>
      </c>
      <c r="K708" s="5">
        <f t="shared" si="44"/>
        <v>0</v>
      </c>
      <c r="L708" s="5">
        <f t="shared" si="46"/>
        <v>0</v>
      </c>
      <c r="M708">
        <f t="shared" si="45"/>
        <v>1</v>
      </c>
      <c r="N708" s="5">
        <f t="shared" si="47"/>
        <v>2</v>
      </c>
    </row>
    <row r="709" spans="1:14" x14ac:dyDescent="0.3">
      <c r="A709" s="3">
        <v>43479</v>
      </c>
      <c r="B709" s="1" t="s">
        <v>16</v>
      </c>
      <c r="C709" s="1">
        <f>COUNTIF($B$2:$B709,$B709)+COUNTIF($E$2:$E709,$B709)</f>
        <v>45</v>
      </c>
      <c r="D709" s="1">
        <v>4</v>
      </c>
      <c r="E709" s="1" t="s">
        <v>29</v>
      </c>
      <c r="F709" s="1">
        <f>COUNTIF($B$2:$B709,$E709)+COUNTIF($E$2:$E709,$E709)</f>
        <v>46</v>
      </c>
      <c r="G709" s="1">
        <v>7</v>
      </c>
      <c r="H709" s="1" t="s">
        <v>38</v>
      </c>
      <c r="I709" s="4">
        <v>19123</v>
      </c>
      <c r="J709" s="2">
        <v>0.1125</v>
      </c>
      <c r="K709" s="5">
        <f t="shared" si="44"/>
        <v>0</v>
      </c>
      <c r="L709" s="5">
        <f t="shared" si="46"/>
        <v>0</v>
      </c>
      <c r="M709">
        <f t="shared" si="45"/>
        <v>1</v>
      </c>
      <c r="N709" s="5">
        <f t="shared" si="47"/>
        <v>2</v>
      </c>
    </row>
    <row r="710" spans="1:14" x14ac:dyDescent="0.3">
      <c r="A710" s="3">
        <v>43479</v>
      </c>
      <c r="B710" s="1" t="s">
        <v>17</v>
      </c>
      <c r="C710" s="1">
        <f>COUNTIF($B$2:$B710,$B710)+COUNTIF($E$2:$E710,$B710)</f>
        <v>46</v>
      </c>
      <c r="D710" s="1">
        <v>6</v>
      </c>
      <c r="E710" s="1" t="s">
        <v>7</v>
      </c>
      <c r="F710" s="1">
        <f>COUNTIF($B$2:$B710,$E710)+COUNTIF($E$2:$E710,$E710)</f>
        <v>45</v>
      </c>
      <c r="G710" s="1">
        <v>3</v>
      </c>
      <c r="H710" s="1" t="s">
        <v>38</v>
      </c>
      <c r="I710" s="4">
        <v>19248</v>
      </c>
      <c r="J710" s="2">
        <v>0.1013888888888889</v>
      </c>
      <c r="K710" s="5">
        <f t="shared" si="44"/>
        <v>1</v>
      </c>
      <c r="L710" s="5">
        <f t="shared" si="46"/>
        <v>2</v>
      </c>
      <c r="M710">
        <f t="shared" si="45"/>
        <v>0</v>
      </c>
      <c r="N710" s="5">
        <f t="shared" si="47"/>
        <v>0</v>
      </c>
    </row>
    <row r="711" spans="1:14" x14ac:dyDescent="0.3">
      <c r="A711" s="3">
        <v>43479</v>
      </c>
      <c r="B711" s="1" t="s">
        <v>28</v>
      </c>
      <c r="C711" s="1">
        <f>COUNTIF($B$2:$B711,$B711)+COUNTIF($E$2:$E711,$B711)</f>
        <v>44</v>
      </c>
      <c r="D711" s="1">
        <v>4</v>
      </c>
      <c r="E711" s="1" t="s">
        <v>12</v>
      </c>
      <c r="F711" s="1">
        <f>COUNTIF($B$2:$B711,$E711)+COUNTIF($E$2:$E711,$E711)</f>
        <v>45</v>
      </c>
      <c r="G711" s="1">
        <v>1</v>
      </c>
      <c r="H711" s="1" t="s">
        <v>38</v>
      </c>
      <c r="I711" s="4">
        <v>18506</v>
      </c>
      <c r="J711" s="2">
        <v>0.1013888888888889</v>
      </c>
      <c r="K711" s="5">
        <f t="shared" si="44"/>
        <v>1</v>
      </c>
      <c r="L711" s="5">
        <f t="shared" si="46"/>
        <v>2</v>
      </c>
      <c r="M711">
        <f t="shared" si="45"/>
        <v>0</v>
      </c>
      <c r="N711" s="5">
        <f t="shared" si="47"/>
        <v>0</v>
      </c>
    </row>
    <row r="712" spans="1:14" x14ac:dyDescent="0.3">
      <c r="A712" s="3">
        <v>43480</v>
      </c>
      <c r="B712" s="1" t="s">
        <v>34</v>
      </c>
      <c r="C712" s="1">
        <f>COUNTIF($B$2:$B712,$B712)+COUNTIF($E$2:$E712,$B712)</f>
        <v>46</v>
      </c>
      <c r="D712" s="1">
        <v>1</v>
      </c>
      <c r="E712" s="1" t="s">
        <v>20</v>
      </c>
      <c r="F712" s="1">
        <f>COUNTIF($B$2:$B712,$E712)+COUNTIF($E$2:$E712,$E712)</f>
        <v>46</v>
      </c>
      <c r="G712" s="1">
        <v>4</v>
      </c>
      <c r="H712" s="1" t="s">
        <v>38</v>
      </c>
      <c r="I712" s="4">
        <v>16377</v>
      </c>
      <c r="J712" s="2">
        <v>0.10069444444444443</v>
      </c>
      <c r="K712" s="5">
        <f t="shared" si="44"/>
        <v>0</v>
      </c>
      <c r="L712" s="5">
        <f t="shared" si="46"/>
        <v>0</v>
      </c>
      <c r="M712">
        <f t="shared" si="45"/>
        <v>1</v>
      </c>
      <c r="N712" s="5">
        <f t="shared" si="47"/>
        <v>2</v>
      </c>
    </row>
    <row r="713" spans="1:14" x14ac:dyDescent="0.3">
      <c r="A713" s="3">
        <v>43480</v>
      </c>
      <c r="B713" s="1" t="s">
        <v>36</v>
      </c>
      <c r="C713" s="1">
        <f>COUNTIF($B$2:$B713,$B713)+COUNTIF($E$2:$E713,$B713)</f>
        <v>47</v>
      </c>
      <c r="D713" s="1">
        <v>2</v>
      </c>
      <c r="E713" s="1" t="s">
        <v>19</v>
      </c>
      <c r="F713" s="1">
        <f>COUNTIF($B$2:$B713,$E713)+COUNTIF($E$2:$E713,$E713)</f>
        <v>47</v>
      </c>
      <c r="G713" s="1">
        <v>0</v>
      </c>
      <c r="H713" s="1" t="s">
        <v>38</v>
      </c>
      <c r="I713" s="4">
        <v>18021</v>
      </c>
      <c r="J713" s="2">
        <v>0.10208333333333335</v>
      </c>
      <c r="K713" s="5">
        <f t="shared" si="44"/>
        <v>1</v>
      </c>
      <c r="L713" s="5">
        <f t="shared" si="46"/>
        <v>2</v>
      </c>
      <c r="M713">
        <f t="shared" si="45"/>
        <v>0</v>
      </c>
      <c r="N713" s="5">
        <f t="shared" si="47"/>
        <v>0</v>
      </c>
    </row>
    <row r="714" spans="1:14" x14ac:dyDescent="0.3">
      <c r="A714" s="3">
        <v>43480</v>
      </c>
      <c r="B714" s="1" t="s">
        <v>4</v>
      </c>
      <c r="C714" s="1">
        <f>COUNTIF($B$2:$B714,$B714)+COUNTIF($E$2:$E714,$B714)</f>
        <v>47</v>
      </c>
      <c r="D714" s="1">
        <v>1</v>
      </c>
      <c r="E714" s="1" t="s">
        <v>21</v>
      </c>
      <c r="F714" s="1">
        <f>COUNTIF($B$2:$B714,$E714)+COUNTIF($E$2:$E714,$E714)</f>
        <v>48</v>
      </c>
      <c r="G714" s="1">
        <v>3</v>
      </c>
      <c r="H714" s="1" t="s">
        <v>38</v>
      </c>
      <c r="I714" s="4">
        <v>19515</v>
      </c>
      <c r="J714" s="2">
        <v>0.10069444444444443</v>
      </c>
      <c r="K714" s="5">
        <f t="shared" si="44"/>
        <v>0</v>
      </c>
      <c r="L714" s="5">
        <f t="shared" si="46"/>
        <v>0</v>
      </c>
      <c r="M714">
        <f t="shared" si="45"/>
        <v>1</v>
      </c>
      <c r="N714" s="5">
        <f t="shared" si="47"/>
        <v>2</v>
      </c>
    </row>
    <row r="715" spans="1:14" x14ac:dyDescent="0.3">
      <c r="A715" s="3">
        <v>43480</v>
      </c>
      <c r="B715" s="1" t="s">
        <v>31</v>
      </c>
      <c r="C715" s="1">
        <f>COUNTIF($B$2:$B715,$B715)+COUNTIF($E$2:$E715,$B715)</f>
        <v>47</v>
      </c>
      <c r="D715" s="1">
        <v>2</v>
      </c>
      <c r="E715" s="1" t="s">
        <v>16</v>
      </c>
      <c r="F715" s="1">
        <f>COUNTIF($B$2:$B715,$E715)+COUNTIF($E$2:$E715,$E715)</f>
        <v>46</v>
      </c>
      <c r="G715" s="1">
        <v>3</v>
      </c>
      <c r="H715" s="1" t="s">
        <v>32</v>
      </c>
      <c r="I715" s="4">
        <v>19017</v>
      </c>
      <c r="J715" s="2">
        <v>0.11458333333333333</v>
      </c>
      <c r="K715" s="5">
        <f t="shared" si="44"/>
        <v>0</v>
      </c>
      <c r="L715" s="5">
        <f t="shared" si="46"/>
        <v>1</v>
      </c>
      <c r="M715">
        <f t="shared" si="45"/>
        <v>1</v>
      </c>
      <c r="N715" s="5">
        <f t="shared" si="47"/>
        <v>2</v>
      </c>
    </row>
    <row r="716" spans="1:14" x14ac:dyDescent="0.3">
      <c r="A716" s="3">
        <v>43480</v>
      </c>
      <c r="B716" s="1" t="s">
        <v>35</v>
      </c>
      <c r="C716" s="1">
        <f>COUNTIF($B$2:$B716,$B716)+COUNTIF($E$2:$E716,$B716)</f>
        <v>45</v>
      </c>
      <c r="D716" s="1">
        <v>1</v>
      </c>
      <c r="E716" s="1" t="s">
        <v>6</v>
      </c>
      <c r="F716" s="1">
        <f>COUNTIF($B$2:$B716,$E716)+COUNTIF($E$2:$E716,$E716)</f>
        <v>48</v>
      </c>
      <c r="G716" s="1">
        <v>5</v>
      </c>
      <c r="H716" s="1" t="s">
        <v>38</v>
      </c>
      <c r="I716" s="4">
        <v>20576</v>
      </c>
      <c r="J716" s="2">
        <v>0.1076388888888889</v>
      </c>
      <c r="K716" s="5">
        <f t="shared" si="44"/>
        <v>0</v>
      </c>
      <c r="L716" s="5">
        <f t="shared" si="46"/>
        <v>0</v>
      </c>
      <c r="M716">
        <f t="shared" si="45"/>
        <v>1</v>
      </c>
      <c r="N716" s="5">
        <f t="shared" si="47"/>
        <v>2</v>
      </c>
    </row>
    <row r="717" spans="1:14" x14ac:dyDescent="0.3">
      <c r="A717" s="3">
        <v>43480</v>
      </c>
      <c r="B717" s="1" t="s">
        <v>12</v>
      </c>
      <c r="C717" s="1">
        <f>COUNTIF($B$2:$B717,$B717)+COUNTIF($E$2:$E717,$B717)</f>
        <v>46</v>
      </c>
      <c r="D717" s="1">
        <v>2</v>
      </c>
      <c r="E717" s="1" t="s">
        <v>22</v>
      </c>
      <c r="F717" s="1">
        <f>COUNTIF($B$2:$B717,$E717)+COUNTIF($E$2:$E717,$E717)</f>
        <v>48</v>
      </c>
      <c r="G717" s="1">
        <v>7</v>
      </c>
      <c r="H717" s="1" t="s">
        <v>38</v>
      </c>
      <c r="I717" s="4">
        <v>17336</v>
      </c>
      <c r="J717" s="2">
        <v>0.10625</v>
      </c>
      <c r="K717" s="5">
        <f t="shared" si="44"/>
        <v>0</v>
      </c>
      <c r="L717" s="5">
        <f t="shared" si="46"/>
        <v>0</v>
      </c>
      <c r="M717">
        <f t="shared" si="45"/>
        <v>1</v>
      </c>
      <c r="N717" s="5">
        <f t="shared" si="47"/>
        <v>2</v>
      </c>
    </row>
    <row r="718" spans="1:14" x14ac:dyDescent="0.3">
      <c r="A718" s="3">
        <v>43480</v>
      </c>
      <c r="B718" s="1" t="s">
        <v>28</v>
      </c>
      <c r="C718" s="1">
        <f>COUNTIF($B$2:$B718,$B718)+COUNTIF($E$2:$E718,$B718)</f>
        <v>45</v>
      </c>
      <c r="D718" s="1">
        <v>1</v>
      </c>
      <c r="E718" s="1" t="s">
        <v>14</v>
      </c>
      <c r="F718" s="1">
        <f>COUNTIF($B$2:$B718,$E718)+COUNTIF($E$2:$E718,$E718)</f>
        <v>45</v>
      </c>
      <c r="G718" s="1">
        <v>2</v>
      </c>
      <c r="H718" s="1" t="s">
        <v>8</v>
      </c>
      <c r="I718" s="4">
        <v>10042</v>
      </c>
      <c r="J718" s="2">
        <v>0.10347222222222223</v>
      </c>
      <c r="K718" s="5">
        <f t="shared" si="44"/>
        <v>0</v>
      </c>
      <c r="L718" s="5">
        <f t="shared" si="46"/>
        <v>1</v>
      </c>
      <c r="M718">
        <f t="shared" si="45"/>
        <v>1</v>
      </c>
      <c r="N718" s="5">
        <f t="shared" si="47"/>
        <v>2</v>
      </c>
    </row>
    <row r="719" spans="1:14" x14ac:dyDescent="0.3">
      <c r="A719" s="3">
        <v>43480</v>
      </c>
      <c r="B719" s="1" t="s">
        <v>15</v>
      </c>
      <c r="C719" s="1">
        <f>COUNTIF($B$2:$B719,$B719)+COUNTIF($E$2:$E719,$B719)</f>
        <v>46</v>
      </c>
      <c r="D719" s="1">
        <v>2</v>
      </c>
      <c r="E719" s="1" t="s">
        <v>23</v>
      </c>
      <c r="F719" s="1">
        <f>COUNTIF($B$2:$B719,$E719)+COUNTIF($E$2:$E719,$E719)</f>
        <v>46</v>
      </c>
      <c r="G719" s="1">
        <v>6</v>
      </c>
      <c r="H719" s="1" t="s">
        <v>38</v>
      </c>
      <c r="I719" s="4">
        <v>17636</v>
      </c>
      <c r="J719" s="2">
        <v>0.1013888888888889</v>
      </c>
      <c r="K719" s="5">
        <f t="shared" si="44"/>
        <v>0</v>
      </c>
      <c r="L719" s="5">
        <f t="shared" si="46"/>
        <v>0</v>
      </c>
      <c r="M719">
        <f t="shared" si="45"/>
        <v>1</v>
      </c>
      <c r="N719" s="5">
        <f t="shared" si="47"/>
        <v>2</v>
      </c>
    </row>
    <row r="720" spans="1:14" x14ac:dyDescent="0.3">
      <c r="A720" s="3">
        <v>43480</v>
      </c>
      <c r="B720" s="1" t="s">
        <v>26</v>
      </c>
      <c r="C720" s="1">
        <f>COUNTIF($B$2:$B720,$B720)+COUNTIF($E$2:$E720,$B720)</f>
        <v>46</v>
      </c>
      <c r="D720" s="1">
        <v>2</v>
      </c>
      <c r="E720" s="1" t="s">
        <v>5</v>
      </c>
      <c r="F720" s="1">
        <f>COUNTIF($B$2:$B720,$E720)+COUNTIF($E$2:$E720,$E720)</f>
        <v>48</v>
      </c>
      <c r="G720" s="1">
        <v>5</v>
      </c>
      <c r="H720" s="1" t="s">
        <v>38</v>
      </c>
      <c r="I720" s="4">
        <v>17292</v>
      </c>
      <c r="J720" s="2">
        <v>9.8611111111111108E-2</v>
      </c>
      <c r="K720" s="5">
        <f t="shared" si="44"/>
        <v>0</v>
      </c>
      <c r="L720" s="5">
        <f t="shared" si="46"/>
        <v>0</v>
      </c>
      <c r="M720">
        <f t="shared" si="45"/>
        <v>1</v>
      </c>
      <c r="N720" s="5">
        <f t="shared" si="47"/>
        <v>2</v>
      </c>
    </row>
    <row r="721" spans="1:14" x14ac:dyDescent="0.3">
      <c r="A721" s="3">
        <v>43480</v>
      </c>
      <c r="B721" s="1" t="s">
        <v>30</v>
      </c>
      <c r="C721" s="1">
        <f>COUNTIF($B$2:$B721,$B721)+COUNTIF($E$2:$E721,$B721)</f>
        <v>49</v>
      </c>
      <c r="D721" s="1">
        <v>1</v>
      </c>
      <c r="E721" s="1" t="s">
        <v>27</v>
      </c>
      <c r="F721" s="1">
        <f>COUNTIF($B$2:$B721,$E721)+COUNTIF($E$2:$E721,$E721)</f>
        <v>46</v>
      </c>
      <c r="G721" s="1">
        <v>4</v>
      </c>
      <c r="H721" s="1" t="s">
        <v>38</v>
      </c>
      <c r="I721" s="4">
        <v>15321</v>
      </c>
      <c r="J721" s="2">
        <v>0.10208333333333335</v>
      </c>
      <c r="K721" s="5">
        <f t="shared" si="44"/>
        <v>0</v>
      </c>
      <c r="L721" s="5">
        <f t="shared" si="46"/>
        <v>0</v>
      </c>
      <c r="M721">
        <f t="shared" si="45"/>
        <v>1</v>
      </c>
      <c r="N721" s="5">
        <f t="shared" si="47"/>
        <v>2</v>
      </c>
    </row>
    <row r="722" spans="1:14" x14ac:dyDescent="0.3">
      <c r="A722" s="3">
        <v>43481</v>
      </c>
      <c r="B722" s="1" t="s">
        <v>5</v>
      </c>
      <c r="C722" s="1">
        <f>COUNTIF($B$2:$B722,$B722)+COUNTIF($E$2:$E722,$B722)</f>
        <v>49</v>
      </c>
      <c r="D722" s="1">
        <v>3</v>
      </c>
      <c r="E722" s="1" t="s">
        <v>18</v>
      </c>
      <c r="F722" s="1">
        <f>COUNTIF($B$2:$B722,$E722)+COUNTIF($E$2:$E722,$E722)</f>
        <v>46</v>
      </c>
      <c r="G722" s="1">
        <v>6</v>
      </c>
      <c r="H722" s="1" t="s">
        <v>38</v>
      </c>
      <c r="I722" s="4">
        <v>13342</v>
      </c>
      <c r="J722" s="2">
        <v>0.10347222222222223</v>
      </c>
      <c r="K722" s="5">
        <f t="shared" si="44"/>
        <v>0</v>
      </c>
      <c r="L722" s="5">
        <f t="shared" si="46"/>
        <v>0</v>
      </c>
      <c r="M722">
        <f t="shared" si="45"/>
        <v>1</v>
      </c>
      <c r="N722" s="5">
        <f t="shared" si="47"/>
        <v>2</v>
      </c>
    </row>
    <row r="723" spans="1:14" x14ac:dyDescent="0.3">
      <c r="A723" s="3">
        <v>43481</v>
      </c>
      <c r="B723" s="1" t="s">
        <v>13</v>
      </c>
      <c r="C723" s="1">
        <f>COUNTIF($B$2:$B723,$B723)+COUNTIF($E$2:$E723,$B723)</f>
        <v>47</v>
      </c>
      <c r="D723" s="1">
        <v>4</v>
      </c>
      <c r="E723" s="1" t="s">
        <v>9</v>
      </c>
      <c r="F723" s="1">
        <f>COUNTIF($B$2:$B723,$E723)+COUNTIF($E$2:$E723,$E723)</f>
        <v>48</v>
      </c>
      <c r="G723" s="1">
        <v>3</v>
      </c>
      <c r="H723" s="1" t="s">
        <v>8</v>
      </c>
      <c r="I723" s="4">
        <v>18286</v>
      </c>
      <c r="J723" s="2">
        <v>0.10694444444444444</v>
      </c>
      <c r="K723" s="5">
        <f t="shared" si="44"/>
        <v>1</v>
      </c>
      <c r="L723" s="5">
        <f t="shared" si="46"/>
        <v>2</v>
      </c>
      <c r="M723">
        <f t="shared" si="45"/>
        <v>0</v>
      </c>
      <c r="N723" s="5">
        <f t="shared" si="47"/>
        <v>1</v>
      </c>
    </row>
    <row r="724" spans="1:14" x14ac:dyDescent="0.3">
      <c r="A724" s="3">
        <v>43481</v>
      </c>
      <c r="B724" s="1" t="s">
        <v>17</v>
      </c>
      <c r="C724" s="1">
        <f>COUNTIF($B$2:$B724,$B724)+COUNTIF($E$2:$E724,$B724)</f>
        <v>47</v>
      </c>
      <c r="D724" s="1">
        <v>2</v>
      </c>
      <c r="E724" s="1" t="s">
        <v>25</v>
      </c>
      <c r="F724" s="1">
        <f>COUNTIF($B$2:$B724,$E724)+COUNTIF($E$2:$E724,$E724)</f>
        <v>47</v>
      </c>
      <c r="G724" s="1">
        <v>5</v>
      </c>
      <c r="H724" s="1" t="s">
        <v>38</v>
      </c>
      <c r="I724" s="4">
        <v>14468</v>
      </c>
      <c r="J724" s="2">
        <v>0.10347222222222223</v>
      </c>
      <c r="K724" s="5">
        <f t="shared" si="44"/>
        <v>0</v>
      </c>
      <c r="L724" s="5">
        <f t="shared" si="46"/>
        <v>0</v>
      </c>
      <c r="M724">
        <f t="shared" si="45"/>
        <v>1</v>
      </c>
      <c r="N724" s="5">
        <f t="shared" si="47"/>
        <v>2</v>
      </c>
    </row>
    <row r="725" spans="1:14" x14ac:dyDescent="0.3">
      <c r="A725" s="3">
        <v>43481</v>
      </c>
      <c r="B725" s="1" t="s">
        <v>11</v>
      </c>
      <c r="C725" s="1">
        <f>COUNTIF($B$2:$B725,$B725)+COUNTIF($E$2:$E725,$B725)</f>
        <v>47</v>
      </c>
      <c r="D725" s="1">
        <v>3</v>
      </c>
      <c r="E725" s="1" t="s">
        <v>29</v>
      </c>
      <c r="F725" s="1">
        <f>COUNTIF($B$2:$B725,$E725)+COUNTIF($E$2:$E725,$E725)</f>
        <v>47</v>
      </c>
      <c r="G725" s="1">
        <v>4</v>
      </c>
      <c r="H725" s="1" t="s">
        <v>38</v>
      </c>
      <c r="I725" s="4">
        <v>19297</v>
      </c>
      <c r="J725" s="2">
        <v>0.12152777777777778</v>
      </c>
      <c r="K725" s="5">
        <f t="shared" si="44"/>
        <v>0</v>
      </c>
      <c r="L725" s="5">
        <f t="shared" si="46"/>
        <v>0</v>
      </c>
      <c r="M725">
        <f t="shared" si="45"/>
        <v>1</v>
      </c>
      <c r="N725" s="5">
        <f t="shared" si="47"/>
        <v>2</v>
      </c>
    </row>
    <row r="726" spans="1:14" x14ac:dyDescent="0.3">
      <c r="A726" s="3">
        <v>43481</v>
      </c>
      <c r="B726" s="1" t="s">
        <v>33</v>
      </c>
      <c r="C726" s="1">
        <f>COUNTIF($B$2:$B726,$B726)+COUNTIF($E$2:$E726,$B726)</f>
        <v>47</v>
      </c>
      <c r="D726" s="1">
        <v>3</v>
      </c>
      <c r="E726" s="1" t="s">
        <v>10</v>
      </c>
      <c r="F726" s="1">
        <f>COUNTIF($B$2:$B726,$E726)+COUNTIF($E$2:$E726,$E726)</f>
        <v>48</v>
      </c>
      <c r="G726" s="1">
        <v>2</v>
      </c>
      <c r="H726" s="1" t="s">
        <v>32</v>
      </c>
      <c r="I726" s="4">
        <v>18166</v>
      </c>
      <c r="J726" s="2">
        <v>0.11805555555555557</v>
      </c>
      <c r="K726" s="5">
        <f t="shared" si="44"/>
        <v>1</v>
      </c>
      <c r="L726" s="5">
        <f t="shared" si="46"/>
        <v>2</v>
      </c>
      <c r="M726">
        <f t="shared" si="45"/>
        <v>0</v>
      </c>
      <c r="N726" s="5">
        <f t="shared" si="47"/>
        <v>1</v>
      </c>
    </row>
    <row r="727" spans="1:14" x14ac:dyDescent="0.3">
      <c r="A727" s="3">
        <v>43482</v>
      </c>
      <c r="B727" s="1" t="s">
        <v>28</v>
      </c>
      <c r="C727" s="1">
        <f>COUNTIF($B$2:$B727,$B727)+COUNTIF($E$2:$E727,$B727)</f>
        <v>46</v>
      </c>
      <c r="D727" s="1">
        <v>2</v>
      </c>
      <c r="E727" s="1" t="s">
        <v>11</v>
      </c>
      <c r="F727" s="1">
        <f>COUNTIF($B$2:$B727,$E727)+COUNTIF($E$2:$E727,$E727)</f>
        <v>48</v>
      </c>
      <c r="G727" s="1">
        <v>5</v>
      </c>
      <c r="H727" s="1" t="s">
        <v>38</v>
      </c>
      <c r="I727" s="4">
        <v>17565</v>
      </c>
      <c r="J727" s="2">
        <v>9.9999999999999992E-2</v>
      </c>
      <c r="K727" s="5">
        <f t="shared" si="44"/>
        <v>0</v>
      </c>
      <c r="L727" s="5">
        <f t="shared" si="46"/>
        <v>0</v>
      </c>
      <c r="M727">
        <f t="shared" si="45"/>
        <v>1</v>
      </c>
      <c r="N727" s="5">
        <f t="shared" si="47"/>
        <v>2</v>
      </c>
    </row>
    <row r="728" spans="1:14" x14ac:dyDescent="0.3">
      <c r="A728" s="3">
        <v>43482</v>
      </c>
      <c r="B728" s="1" t="s">
        <v>31</v>
      </c>
      <c r="C728" s="1">
        <f>COUNTIF($B$2:$B728,$B728)+COUNTIF($E$2:$E728,$B728)</f>
        <v>48</v>
      </c>
      <c r="D728" s="1">
        <v>2</v>
      </c>
      <c r="E728" s="1" t="s">
        <v>19</v>
      </c>
      <c r="F728" s="1">
        <f>COUNTIF($B$2:$B728,$E728)+COUNTIF($E$2:$E728,$E728)</f>
        <v>48</v>
      </c>
      <c r="G728" s="1">
        <v>1</v>
      </c>
      <c r="H728" s="1" t="s">
        <v>38</v>
      </c>
      <c r="I728" s="4">
        <v>18045</v>
      </c>
      <c r="J728" s="2">
        <v>0.10555555555555556</v>
      </c>
      <c r="K728" s="5">
        <f t="shared" si="44"/>
        <v>1</v>
      </c>
      <c r="L728" s="5">
        <f t="shared" si="46"/>
        <v>2</v>
      </c>
      <c r="M728">
        <f t="shared" si="45"/>
        <v>0</v>
      </c>
      <c r="N728" s="5">
        <f t="shared" si="47"/>
        <v>0</v>
      </c>
    </row>
    <row r="729" spans="1:14" x14ac:dyDescent="0.3">
      <c r="A729" s="3">
        <v>43482</v>
      </c>
      <c r="B729" s="1" t="s">
        <v>4</v>
      </c>
      <c r="C729" s="1">
        <f>COUNTIF($B$2:$B729,$B729)+COUNTIF($E$2:$E729,$B729)</f>
        <v>48</v>
      </c>
      <c r="D729" s="1">
        <v>3</v>
      </c>
      <c r="E729" s="1" t="s">
        <v>16</v>
      </c>
      <c r="F729" s="1">
        <f>COUNTIF($B$2:$B729,$E729)+COUNTIF($E$2:$E729,$E729)</f>
        <v>47</v>
      </c>
      <c r="G729" s="1">
        <v>0</v>
      </c>
      <c r="H729" s="1" t="s">
        <v>38</v>
      </c>
      <c r="I729" s="4">
        <v>18907</v>
      </c>
      <c r="J729" s="2">
        <v>9.9999999999999992E-2</v>
      </c>
      <c r="K729" s="5">
        <f t="shared" si="44"/>
        <v>1</v>
      </c>
      <c r="L729" s="5">
        <f t="shared" si="46"/>
        <v>2</v>
      </c>
      <c r="M729">
        <f t="shared" si="45"/>
        <v>0</v>
      </c>
      <c r="N729" s="5">
        <f t="shared" si="47"/>
        <v>0</v>
      </c>
    </row>
    <row r="730" spans="1:14" x14ac:dyDescent="0.3">
      <c r="A730" s="3">
        <v>43482</v>
      </c>
      <c r="B730" s="1" t="s">
        <v>27</v>
      </c>
      <c r="C730" s="1">
        <f>COUNTIF($B$2:$B730,$B730)+COUNTIF($E$2:$E730,$B730)</f>
        <v>47</v>
      </c>
      <c r="D730" s="1">
        <v>5</v>
      </c>
      <c r="E730" s="1" t="s">
        <v>22</v>
      </c>
      <c r="F730" s="1">
        <f>COUNTIF($B$2:$B730,$E730)+COUNTIF($E$2:$E730,$E730)</f>
        <v>49</v>
      </c>
      <c r="G730" s="1">
        <v>1</v>
      </c>
      <c r="H730" s="1" t="s">
        <v>38</v>
      </c>
      <c r="I730" s="4">
        <v>17507</v>
      </c>
      <c r="J730" s="2">
        <v>0.10625</v>
      </c>
      <c r="K730" s="5">
        <f t="shared" si="44"/>
        <v>1</v>
      </c>
      <c r="L730" s="5">
        <f t="shared" si="46"/>
        <v>2</v>
      </c>
      <c r="M730">
        <f t="shared" si="45"/>
        <v>0</v>
      </c>
      <c r="N730" s="5">
        <f t="shared" si="47"/>
        <v>0</v>
      </c>
    </row>
    <row r="731" spans="1:14" x14ac:dyDescent="0.3">
      <c r="A731" s="3">
        <v>43482</v>
      </c>
      <c r="B731" s="1" t="s">
        <v>34</v>
      </c>
      <c r="C731" s="1">
        <f>COUNTIF($B$2:$B731,$B731)+COUNTIF($E$2:$E731,$B731)</f>
        <v>47</v>
      </c>
      <c r="D731" s="1">
        <v>1</v>
      </c>
      <c r="E731" s="1" t="s">
        <v>14</v>
      </c>
      <c r="F731" s="1">
        <f>COUNTIF($B$2:$B731,$E731)+COUNTIF($E$2:$E731,$E731)</f>
        <v>46</v>
      </c>
      <c r="G731" s="1">
        <v>4</v>
      </c>
      <c r="H731" s="1" t="s">
        <v>38</v>
      </c>
      <c r="I731" s="4">
        <v>12088</v>
      </c>
      <c r="J731" s="2">
        <v>9.7916666666666666E-2</v>
      </c>
      <c r="K731" s="5">
        <f t="shared" si="44"/>
        <v>0</v>
      </c>
      <c r="L731" s="5">
        <f t="shared" si="46"/>
        <v>0</v>
      </c>
      <c r="M731">
        <f t="shared" si="45"/>
        <v>1</v>
      </c>
      <c r="N731" s="5">
        <f t="shared" si="47"/>
        <v>2</v>
      </c>
    </row>
    <row r="732" spans="1:14" x14ac:dyDescent="0.3">
      <c r="A732" s="3">
        <v>43482</v>
      </c>
      <c r="B732" s="1" t="s">
        <v>24</v>
      </c>
      <c r="C732" s="1">
        <f>COUNTIF($B$2:$B732,$B732)+COUNTIF($E$2:$E732,$B732)</f>
        <v>49</v>
      </c>
      <c r="D732" s="1">
        <v>3</v>
      </c>
      <c r="E732" s="1" t="s">
        <v>23</v>
      </c>
      <c r="F732" s="1">
        <f>COUNTIF($B$2:$B732,$E732)+COUNTIF($E$2:$E732,$E732)</f>
        <v>47</v>
      </c>
      <c r="G732" s="1">
        <v>4</v>
      </c>
      <c r="H732" s="1" t="s">
        <v>38</v>
      </c>
      <c r="I732" s="4">
        <v>17434</v>
      </c>
      <c r="J732" s="2">
        <v>0.10555555555555556</v>
      </c>
      <c r="K732" s="5">
        <f t="shared" si="44"/>
        <v>0</v>
      </c>
      <c r="L732" s="5">
        <f t="shared" si="46"/>
        <v>0</v>
      </c>
      <c r="M732">
        <f t="shared" si="45"/>
        <v>1</v>
      </c>
      <c r="N732" s="5">
        <f t="shared" si="47"/>
        <v>2</v>
      </c>
    </row>
    <row r="733" spans="1:14" x14ac:dyDescent="0.3">
      <c r="A733" s="3">
        <v>43482</v>
      </c>
      <c r="B733" s="1" t="s">
        <v>7</v>
      </c>
      <c r="C733" s="1">
        <f>COUNTIF($B$2:$B733,$B733)+COUNTIF($E$2:$E733,$B733)</f>
        <v>46</v>
      </c>
      <c r="D733" s="1">
        <v>4</v>
      </c>
      <c r="E733" s="1" t="s">
        <v>36</v>
      </c>
      <c r="F733" s="1">
        <f>COUNTIF($B$2:$B733,$E733)+COUNTIF($E$2:$E733,$E733)</f>
        <v>48</v>
      </c>
      <c r="G733" s="1">
        <v>2</v>
      </c>
      <c r="H733" s="1" t="s">
        <v>38</v>
      </c>
      <c r="I733" s="4">
        <v>19092</v>
      </c>
      <c r="J733" s="2">
        <v>0.10694444444444444</v>
      </c>
      <c r="K733" s="5">
        <f t="shared" si="44"/>
        <v>1</v>
      </c>
      <c r="L733" s="5">
        <f t="shared" si="46"/>
        <v>2</v>
      </c>
      <c r="M733">
        <f t="shared" si="45"/>
        <v>0</v>
      </c>
      <c r="N733" s="5">
        <f t="shared" si="47"/>
        <v>0</v>
      </c>
    </row>
    <row r="734" spans="1:14" x14ac:dyDescent="0.3">
      <c r="A734" s="3">
        <v>43483</v>
      </c>
      <c r="B734" s="1" t="s">
        <v>26</v>
      </c>
      <c r="C734" s="1">
        <f>COUNTIF($B$2:$B734,$B734)+COUNTIF($E$2:$E734,$B734)</f>
        <v>47</v>
      </c>
      <c r="D734" s="1">
        <v>3</v>
      </c>
      <c r="E734" s="1" t="s">
        <v>18</v>
      </c>
      <c r="F734" s="1">
        <f>COUNTIF($B$2:$B734,$E734)+COUNTIF($E$2:$E734,$E734)</f>
        <v>47</v>
      </c>
      <c r="G734" s="1">
        <v>2</v>
      </c>
      <c r="H734" s="1" t="s">
        <v>8</v>
      </c>
      <c r="I734" s="4">
        <v>14757</v>
      </c>
      <c r="J734" s="2">
        <v>0.10972222222222222</v>
      </c>
      <c r="K734" s="5">
        <f t="shared" si="44"/>
        <v>1</v>
      </c>
      <c r="L734" s="5">
        <f t="shared" si="46"/>
        <v>2</v>
      </c>
      <c r="M734">
        <f t="shared" si="45"/>
        <v>0</v>
      </c>
      <c r="N734" s="5">
        <f t="shared" si="47"/>
        <v>1</v>
      </c>
    </row>
    <row r="735" spans="1:14" x14ac:dyDescent="0.3">
      <c r="A735" s="3">
        <v>43483</v>
      </c>
      <c r="B735" s="1" t="s">
        <v>25</v>
      </c>
      <c r="C735" s="1">
        <f>COUNTIF($B$2:$B735,$B735)+COUNTIF($E$2:$E735,$B735)</f>
        <v>48</v>
      </c>
      <c r="D735" s="1">
        <v>4</v>
      </c>
      <c r="E735" s="1" t="s">
        <v>15</v>
      </c>
      <c r="F735" s="1">
        <f>COUNTIF($B$2:$B735,$E735)+COUNTIF($E$2:$E735,$E735)</f>
        <v>47</v>
      </c>
      <c r="G735" s="1">
        <v>1</v>
      </c>
      <c r="H735" s="1" t="s">
        <v>38</v>
      </c>
      <c r="I735" s="4">
        <v>15598</v>
      </c>
      <c r="J735" s="2">
        <v>9.8611111111111108E-2</v>
      </c>
      <c r="K735" s="5">
        <f t="shared" si="44"/>
        <v>1</v>
      </c>
      <c r="L735" s="5">
        <f t="shared" si="46"/>
        <v>2</v>
      </c>
      <c r="M735">
        <f t="shared" si="45"/>
        <v>0</v>
      </c>
      <c r="N735" s="5">
        <f t="shared" si="47"/>
        <v>0</v>
      </c>
    </row>
    <row r="736" spans="1:14" x14ac:dyDescent="0.3">
      <c r="A736" s="3">
        <v>43483</v>
      </c>
      <c r="B736" s="1" t="s">
        <v>6</v>
      </c>
      <c r="C736" s="1">
        <f>COUNTIF($B$2:$B736,$B736)+COUNTIF($E$2:$E736,$B736)</f>
        <v>49</v>
      </c>
      <c r="D736" s="1">
        <v>4</v>
      </c>
      <c r="E736" s="1" t="s">
        <v>20</v>
      </c>
      <c r="F736" s="1">
        <f>COUNTIF($B$2:$B736,$E736)+COUNTIF($E$2:$E736,$E736)</f>
        <v>47</v>
      </c>
      <c r="G736" s="1">
        <v>1</v>
      </c>
      <c r="H736" s="1" t="s">
        <v>38</v>
      </c>
      <c r="I736" s="4">
        <v>18892</v>
      </c>
      <c r="J736" s="2">
        <v>0.10069444444444443</v>
      </c>
      <c r="K736" s="5">
        <f t="shared" si="44"/>
        <v>1</v>
      </c>
      <c r="L736" s="5">
        <f t="shared" si="46"/>
        <v>2</v>
      </c>
      <c r="M736">
        <f t="shared" si="45"/>
        <v>0</v>
      </c>
      <c r="N736" s="5">
        <f t="shared" si="47"/>
        <v>0</v>
      </c>
    </row>
    <row r="737" spans="1:14" x14ac:dyDescent="0.3">
      <c r="A737" s="3">
        <v>43483</v>
      </c>
      <c r="B737" s="1" t="s">
        <v>21</v>
      </c>
      <c r="C737" s="1">
        <f>COUNTIF($B$2:$B737,$B737)+COUNTIF($E$2:$E737,$B737)</f>
        <v>49</v>
      </c>
      <c r="D737" s="1">
        <v>4</v>
      </c>
      <c r="E737" s="1" t="s">
        <v>9</v>
      </c>
      <c r="F737" s="1">
        <f>COUNTIF($B$2:$B737,$E737)+COUNTIF($E$2:$E737,$E737)</f>
        <v>49</v>
      </c>
      <c r="G737" s="1">
        <v>6</v>
      </c>
      <c r="H737" s="1" t="s">
        <v>38</v>
      </c>
      <c r="I737" s="4">
        <v>19289</v>
      </c>
      <c r="J737" s="2">
        <v>0.10972222222222222</v>
      </c>
      <c r="K737" s="5">
        <f t="shared" si="44"/>
        <v>0</v>
      </c>
      <c r="L737" s="5">
        <f t="shared" si="46"/>
        <v>0</v>
      </c>
      <c r="M737">
        <f t="shared" si="45"/>
        <v>1</v>
      </c>
      <c r="N737" s="5">
        <f t="shared" si="47"/>
        <v>2</v>
      </c>
    </row>
    <row r="738" spans="1:14" x14ac:dyDescent="0.3">
      <c r="A738" s="3">
        <v>43483</v>
      </c>
      <c r="B738" s="1" t="s">
        <v>7</v>
      </c>
      <c r="C738" s="1">
        <f>COUNTIF($B$2:$B738,$B738)+COUNTIF($E$2:$E738,$B738)</f>
        <v>47</v>
      </c>
      <c r="D738" s="1">
        <v>1</v>
      </c>
      <c r="E738" s="1" t="s">
        <v>35</v>
      </c>
      <c r="F738" s="1">
        <f>COUNTIF($B$2:$B738,$E738)+COUNTIF($E$2:$E738,$E738)</f>
        <v>46</v>
      </c>
      <c r="G738" s="1">
        <v>3</v>
      </c>
      <c r="H738" s="1" t="s">
        <v>38</v>
      </c>
      <c r="I738" s="4">
        <v>16741</v>
      </c>
      <c r="J738" s="2">
        <v>9.930555555555555E-2</v>
      </c>
      <c r="K738" s="5">
        <f t="shared" si="44"/>
        <v>0</v>
      </c>
      <c r="L738" s="5">
        <f t="shared" si="46"/>
        <v>0</v>
      </c>
      <c r="M738">
        <f t="shared" si="45"/>
        <v>1</v>
      </c>
      <c r="N738" s="5">
        <f t="shared" si="47"/>
        <v>2</v>
      </c>
    </row>
    <row r="739" spans="1:14" x14ac:dyDescent="0.3">
      <c r="A739" s="3">
        <v>43483</v>
      </c>
      <c r="B739" s="1" t="s">
        <v>13</v>
      </c>
      <c r="C739" s="1">
        <f>COUNTIF($B$2:$B739,$B739)+COUNTIF($E$2:$E739,$B739)</f>
        <v>48</v>
      </c>
      <c r="D739" s="1">
        <v>3</v>
      </c>
      <c r="E739" s="1" t="s">
        <v>10</v>
      </c>
      <c r="F739" s="1">
        <f>COUNTIF($B$2:$B739,$E739)+COUNTIF($E$2:$E739,$E739)</f>
        <v>49</v>
      </c>
      <c r="G739" s="1">
        <v>4</v>
      </c>
      <c r="H739" s="1" t="s">
        <v>38</v>
      </c>
      <c r="I739" s="4">
        <v>18176</v>
      </c>
      <c r="J739" s="2">
        <v>0.1013888888888889</v>
      </c>
      <c r="K739" s="5">
        <f t="shared" si="44"/>
        <v>0</v>
      </c>
      <c r="L739" s="5">
        <f t="shared" si="46"/>
        <v>0</v>
      </c>
      <c r="M739">
        <f t="shared" si="45"/>
        <v>1</v>
      </c>
      <c r="N739" s="5">
        <f t="shared" si="47"/>
        <v>2</v>
      </c>
    </row>
    <row r="740" spans="1:14" x14ac:dyDescent="0.3">
      <c r="A740" s="3">
        <v>43483</v>
      </c>
      <c r="B740" s="1" t="s">
        <v>14</v>
      </c>
      <c r="C740" s="1">
        <f>COUNTIF($B$2:$B740,$B740)+COUNTIF($E$2:$E740,$B740)</f>
        <v>47</v>
      </c>
      <c r="D740" s="1">
        <v>2</v>
      </c>
      <c r="E740" s="1" t="s">
        <v>12</v>
      </c>
      <c r="F740" s="1">
        <f>COUNTIF($B$2:$B740,$E740)+COUNTIF($E$2:$E740,$E740)</f>
        <v>47</v>
      </c>
      <c r="G740" s="1">
        <v>0</v>
      </c>
      <c r="H740" s="1" t="s">
        <v>38</v>
      </c>
      <c r="I740" s="4">
        <v>18605</v>
      </c>
      <c r="J740" s="2">
        <v>9.5138888888888884E-2</v>
      </c>
      <c r="K740" s="5">
        <f t="shared" si="44"/>
        <v>1</v>
      </c>
      <c r="L740" s="5">
        <f t="shared" si="46"/>
        <v>2</v>
      </c>
      <c r="M740">
        <f t="shared" si="45"/>
        <v>0</v>
      </c>
      <c r="N740" s="5">
        <f t="shared" si="47"/>
        <v>0</v>
      </c>
    </row>
    <row r="741" spans="1:14" x14ac:dyDescent="0.3">
      <c r="A741" s="3">
        <v>43484</v>
      </c>
      <c r="B741" s="1" t="s">
        <v>23</v>
      </c>
      <c r="C741" s="1">
        <f>COUNTIF($B$2:$B741,$B741)+COUNTIF($E$2:$E741,$B741)</f>
        <v>48</v>
      </c>
      <c r="D741" s="1">
        <v>3</v>
      </c>
      <c r="E741" s="1" t="s">
        <v>11</v>
      </c>
      <c r="F741" s="1">
        <f>COUNTIF($B$2:$B741,$E741)+COUNTIF($E$2:$E741,$E741)</f>
        <v>49</v>
      </c>
      <c r="G741" s="1">
        <v>2</v>
      </c>
      <c r="H741" s="1" t="s">
        <v>38</v>
      </c>
      <c r="I741" s="4">
        <v>17565</v>
      </c>
      <c r="J741" s="2">
        <v>0.11041666666666666</v>
      </c>
      <c r="K741" s="5">
        <f t="shared" si="44"/>
        <v>1</v>
      </c>
      <c r="L741" s="5">
        <f t="shared" si="46"/>
        <v>2</v>
      </c>
      <c r="M741">
        <f t="shared" si="45"/>
        <v>0</v>
      </c>
      <c r="N741" s="5">
        <f t="shared" si="47"/>
        <v>0</v>
      </c>
    </row>
    <row r="742" spans="1:14" x14ac:dyDescent="0.3">
      <c r="A742" s="3">
        <v>43484</v>
      </c>
      <c r="B742" s="1" t="s">
        <v>31</v>
      </c>
      <c r="C742" s="1">
        <f>COUNTIF($B$2:$B742,$B742)+COUNTIF($E$2:$E742,$B742)</f>
        <v>49</v>
      </c>
      <c r="D742" s="1">
        <v>1</v>
      </c>
      <c r="E742" s="1" t="s">
        <v>17</v>
      </c>
      <c r="F742" s="1">
        <f>COUNTIF($B$2:$B742,$E742)+COUNTIF($E$2:$E742,$E742)</f>
        <v>48</v>
      </c>
      <c r="G742" s="1">
        <v>7</v>
      </c>
      <c r="H742" s="1" t="s">
        <v>38</v>
      </c>
      <c r="I742" s="4">
        <v>18043</v>
      </c>
      <c r="J742" s="2">
        <v>0.10694444444444444</v>
      </c>
      <c r="K742" s="5">
        <f t="shared" si="44"/>
        <v>0</v>
      </c>
      <c r="L742" s="5">
        <f t="shared" si="46"/>
        <v>0</v>
      </c>
      <c r="M742">
        <f t="shared" si="45"/>
        <v>1</v>
      </c>
      <c r="N742" s="5">
        <f t="shared" si="47"/>
        <v>2</v>
      </c>
    </row>
    <row r="743" spans="1:14" x14ac:dyDescent="0.3">
      <c r="A743" s="3">
        <v>43484</v>
      </c>
      <c r="B743" s="1" t="s">
        <v>27</v>
      </c>
      <c r="C743" s="1">
        <f>COUNTIF($B$2:$B743,$B743)+COUNTIF($E$2:$E743,$B743)</f>
        <v>48</v>
      </c>
      <c r="D743" s="1">
        <v>2</v>
      </c>
      <c r="E743" s="1" t="s">
        <v>19</v>
      </c>
      <c r="F743" s="1">
        <f>COUNTIF($B$2:$B743,$E743)+COUNTIF($E$2:$E743,$E743)</f>
        <v>49</v>
      </c>
      <c r="G743" s="1">
        <v>4</v>
      </c>
      <c r="H743" s="1" t="s">
        <v>38</v>
      </c>
      <c r="I743" s="4">
        <v>18532</v>
      </c>
      <c r="J743" s="2">
        <v>0.10972222222222222</v>
      </c>
      <c r="K743" s="5">
        <f t="shared" si="44"/>
        <v>0</v>
      </c>
      <c r="L743" s="5">
        <f t="shared" si="46"/>
        <v>0</v>
      </c>
      <c r="M743">
        <f t="shared" si="45"/>
        <v>1</v>
      </c>
      <c r="N743" s="5">
        <f t="shared" si="47"/>
        <v>2</v>
      </c>
    </row>
    <row r="744" spans="1:14" x14ac:dyDescent="0.3">
      <c r="A744" s="3">
        <v>43484</v>
      </c>
      <c r="B744" s="1" t="s">
        <v>9</v>
      </c>
      <c r="C744" s="1">
        <f>COUNTIF($B$2:$B744,$B744)+COUNTIF($E$2:$E744,$B744)</f>
        <v>50</v>
      </c>
      <c r="D744" s="1">
        <v>5</v>
      </c>
      <c r="E744" s="1" t="s">
        <v>33</v>
      </c>
      <c r="F744" s="1">
        <f>COUNTIF($B$2:$B744,$E744)+COUNTIF($E$2:$E744,$E744)</f>
        <v>48</v>
      </c>
      <c r="G744" s="1">
        <v>2</v>
      </c>
      <c r="H744" s="1" t="s">
        <v>38</v>
      </c>
      <c r="I744" s="4">
        <v>18347</v>
      </c>
      <c r="J744" s="2">
        <v>0.1076388888888889</v>
      </c>
      <c r="K744" s="5">
        <f t="shared" si="44"/>
        <v>1</v>
      </c>
      <c r="L744" s="5">
        <f t="shared" si="46"/>
        <v>2</v>
      </c>
      <c r="M744">
        <f t="shared" si="45"/>
        <v>0</v>
      </c>
      <c r="N744" s="5">
        <f t="shared" si="47"/>
        <v>0</v>
      </c>
    </row>
    <row r="745" spans="1:14" x14ac:dyDescent="0.3">
      <c r="A745" s="3">
        <v>43484</v>
      </c>
      <c r="B745" s="1" t="s">
        <v>20</v>
      </c>
      <c r="C745" s="1">
        <f>COUNTIF($B$2:$B745,$B745)+COUNTIF($E$2:$E745,$B745)</f>
        <v>48</v>
      </c>
      <c r="D745" s="1">
        <v>1</v>
      </c>
      <c r="E745" s="1" t="s">
        <v>16</v>
      </c>
      <c r="F745" s="1">
        <f>COUNTIF($B$2:$B745,$E745)+COUNTIF($E$2:$E745,$E745)</f>
        <v>48</v>
      </c>
      <c r="G745" s="1">
        <v>2</v>
      </c>
      <c r="H745" s="1" t="s">
        <v>38</v>
      </c>
      <c r="I745" s="4">
        <v>19054</v>
      </c>
      <c r="J745" s="2">
        <v>0.10208333333333335</v>
      </c>
      <c r="K745" s="5">
        <f t="shared" si="44"/>
        <v>0</v>
      </c>
      <c r="L745" s="5">
        <f t="shared" si="46"/>
        <v>0</v>
      </c>
      <c r="M745">
        <f t="shared" si="45"/>
        <v>1</v>
      </c>
      <c r="N745" s="5">
        <f t="shared" si="47"/>
        <v>2</v>
      </c>
    </row>
    <row r="746" spans="1:14" x14ac:dyDescent="0.3">
      <c r="A746" s="3">
        <v>43484</v>
      </c>
      <c r="B746" s="1" t="s">
        <v>29</v>
      </c>
      <c r="C746" s="1">
        <f>COUNTIF($B$2:$B746,$B746)+COUNTIF($E$2:$E746,$B746)</f>
        <v>48</v>
      </c>
      <c r="D746" s="1">
        <v>5</v>
      </c>
      <c r="E746" s="1" t="s">
        <v>6</v>
      </c>
      <c r="F746" s="1">
        <f>COUNTIF($B$2:$B746,$E746)+COUNTIF($E$2:$E746,$E746)</f>
        <v>50</v>
      </c>
      <c r="G746" s="1">
        <v>2</v>
      </c>
      <c r="H746" s="1" t="s">
        <v>38</v>
      </c>
      <c r="I746" s="4">
        <v>21302</v>
      </c>
      <c r="J746" s="2">
        <v>9.6527777777777768E-2</v>
      </c>
      <c r="K746" s="5">
        <f t="shared" si="44"/>
        <v>1</v>
      </c>
      <c r="L746" s="5">
        <f t="shared" si="46"/>
        <v>2</v>
      </c>
      <c r="M746">
        <f t="shared" si="45"/>
        <v>0</v>
      </c>
      <c r="N746" s="5">
        <f t="shared" si="47"/>
        <v>0</v>
      </c>
    </row>
    <row r="747" spans="1:14" x14ac:dyDescent="0.3">
      <c r="A747" s="3">
        <v>43484</v>
      </c>
      <c r="B747" s="1" t="s">
        <v>4</v>
      </c>
      <c r="C747" s="1">
        <f>COUNTIF($B$2:$B747,$B747)+COUNTIF($E$2:$E747,$B747)</f>
        <v>49</v>
      </c>
      <c r="D747" s="1">
        <v>3</v>
      </c>
      <c r="E747" s="1" t="s">
        <v>34</v>
      </c>
      <c r="F747" s="1">
        <f>COUNTIF($B$2:$B747,$E747)+COUNTIF($E$2:$E747,$E747)</f>
        <v>48</v>
      </c>
      <c r="G747" s="1">
        <v>2</v>
      </c>
      <c r="H747" s="1" t="s">
        <v>38</v>
      </c>
      <c r="I747" s="4">
        <v>15231</v>
      </c>
      <c r="J747" s="2">
        <v>9.930555555555555E-2</v>
      </c>
      <c r="K747" s="5">
        <f t="shared" si="44"/>
        <v>1</v>
      </c>
      <c r="L747" s="5">
        <f t="shared" si="46"/>
        <v>2</v>
      </c>
      <c r="M747">
        <f t="shared" si="45"/>
        <v>0</v>
      </c>
      <c r="N747" s="5">
        <f t="shared" si="47"/>
        <v>0</v>
      </c>
    </row>
    <row r="748" spans="1:14" x14ac:dyDescent="0.3">
      <c r="A748" s="3">
        <v>43484</v>
      </c>
      <c r="B748" s="1" t="s">
        <v>35</v>
      </c>
      <c r="C748" s="1">
        <f>COUNTIF($B$2:$B748,$B748)+COUNTIF($E$2:$E748,$B748)</f>
        <v>47</v>
      </c>
      <c r="D748" s="1">
        <v>4</v>
      </c>
      <c r="E748" s="1" t="s">
        <v>22</v>
      </c>
      <c r="F748" s="1">
        <f>COUNTIF($B$2:$B748,$E748)+COUNTIF($E$2:$E748,$E748)</f>
        <v>50</v>
      </c>
      <c r="G748" s="1">
        <v>2</v>
      </c>
      <c r="H748" s="1" t="s">
        <v>38</v>
      </c>
      <c r="I748" s="4">
        <v>17716</v>
      </c>
      <c r="J748" s="2">
        <v>0.10625</v>
      </c>
      <c r="K748" s="5">
        <f t="shared" si="44"/>
        <v>1</v>
      </c>
      <c r="L748" s="5">
        <f t="shared" si="46"/>
        <v>2</v>
      </c>
      <c r="M748">
        <f t="shared" si="45"/>
        <v>0</v>
      </c>
      <c r="N748" s="5">
        <f t="shared" si="47"/>
        <v>0</v>
      </c>
    </row>
    <row r="749" spans="1:14" x14ac:dyDescent="0.3">
      <c r="A749" s="3">
        <v>43484</v>
      </c>
      <c r="B749" s="1" t="s">
        <v>25</v>
      </c>
      <c r="C749" s="1">
        <f>COUNTIF($B$2:$B749,$B749)+COUNTIF($E$2:$E749,$B749)</f>
        <v>49</v>
      </c>
      <c r="D749" s="1">
        <v>2</v>
      </c>
      <c r="E749" s="1" t="s">
        <v>28</v>
      </c>
      <c r="F749" s="1">
        <f>COUNTIF($B$2:$B749,$E749)+COUNTIF($E$2:$E749,$E749)</f>
        <v>47</v>
      </c>
      <c r="G749" s="1">
        <v>3</v>
      </c>
      <c r="H749" s="1" t="s">
        <v>38</v>
      </c>
      <c r="I749" s="4">
        <v>17690</v>
      </c>
      <c r="J749" s="2">
        <v>0.10694444444444444</v>
      </c>
      <c r="K749" s="5">
        <f t="shared" si="44"/>
        <v>0</v>
      </c>
      <c r="L749" s="5">
        <f t="shared" si="46"/>
        <v>0</v>
      </c>
      <c r="M749">
        <f t="shared" si="45"/>
        <v>1</v>
      </c>
      <c r="N749" s="5">
        <f t="shared" si="47"/>
        <v>2</v>
      </c>
    </row>
    <row r="750" spans="1:14" x14ac:dyDescent="0.3">
      <c r="A750" s="3">
        <v>43484</v>
      </c>
      <c r="B750" s="1" t="s">
        <v>5</v>
      </c>
      <c r="C750" s="1">
        <f>COUNTIF($B$2:$B750,$B750)+COUNTIF($E$2:$E750,$B750)</f>
        <v>50</v>
      </c>
      <c r="D750" s="1">
        <v>3</v>
      </c>
      <c r="E750" s="1" t="s">
        <v>36</v>
      </c>
      <c r="F750" s="1">
        <f>COUNTIF($B$2:$B750,$E750)+COUNTIF($E$2:$E750,$E750)</f>
        <v>49</v>
      </c>
      <c r="G750" s="1">
        <v>6</v>
      </c>
      <c r="H750" s="1" t="s">
        <v>38</v>
      </c>
      <c r="I750" s="4">
        <v>19092</v>
      </c>
      <c r="J750" s="2">
        <v>0.10347222222222223</v>
      </c>
      <c r="K750" s="5">
        <f t="shared" si="44"/>
        <v>0</v>
      </c>
      <c r="L750" s="5">
        <f t="shared" si="46"/>
        <v>0</v>
      </c>
      <c r="M750">
        <f t="shared" si="45"/>
        <v>1</v>
      </c>
      <c r="N750" s="5">
        <f t="shared" si="47"/>
        <v>2</v>
      </c>
    </row>
    <row r="751" spans="1:14" x14ac:dyDescent="0.3">
      <c r="A751" s="3">
        <v>43484</v>
      </c>
      <c r="B751" s="1" t="s">
        <v>26</v>
      </c>
      <c r="C751" s="1">
        <f>COUNTIF($B$2:$B751,$B751)+COUNTIF($E$2:$E751,$B751)</f>
        <v>48</v>
      </c>
      <c r="D751" s="1">
        <v>3</v>
      </c>
      <c r="E751" s="1" t="s">
        <v>30</v>
      </c>
      <c r="F751" s="1">
        <f>COUNTIF($B$2:$B751,$E751)+COUNTIF($E$2:$E751,$E751)</f>
        <v>50</v>
      </c>
      <c r="G751" s="1">
        <v>7</v>
      </c>
      <c r="H751" s="1" t="s">
        <v>38</v>
      </c>
      <c r="I751" s="4">
        <v>18511</v>
      </c>
      <c r="J751" s="2">
        <v>0.10833333333333334</v>
      </c>
      <c r="K751" s="5">
        <f t="shared" si="44"/>
        <v>0</v>
      </c>
      <c r="L751" s="5">
        <f t="shared" si="46"/>
        <v>0</v>
      </c>
      <c r="M751">
        <f t="shared" si="45"/>
        <v>1</v>
      </c>
      <c r="N751" s="5">
        <f t="shared" si="47"/>
        <v>2</v>
      </c>
    </row>
    <row r="752" spans="1:14" x14ac:dyDescent="0.3">
      <c r="A752" s="3">
        <v>43485</v>
      </c>
      <c r="B752" s="1" t="s">
        <v>12</v>
      </c>
      <c r="C752" s="1">
        <f>COUNTIF($B$2:$B752,$B752)+COUNTIF($E$2:$E752,$B752)</f>
        <v>48</v>
      </c>
      <c r="D752" s="1">
        <v>5</v>
      </c>
      <c r="E752" s="1" t="s">
        <v>24</v>
      </c>
      <c r="F752" s="1">
        <f>COUNTIF($B$2:$B752,$E752)+COUNTIF($E$2:$E752,$E752)</f>
        <v>50</v>
      </c>
      <c r="G752" s="1">
        <v>8</v>
      </c>
      <c r="H752" s="1" t="s">
        <v>38</v>
      </c>
      <c r="I752" s="4">
        <v>21316</v>
      </c>
      <c r="J752" s="2">
        <v>0.10833333333333334</v>
      </c>
      <c r="K752" s="5">
        <f t="shared" si="44"/>
        <v>0</v>
      </c>
      <c r="L752" s="5">
        <f t="shared" si="46"/>
        <v>0</v>
      </c>
      <c r="M752">
        <f t="shared" si="45"/>
        <v>1</v>
      </c>
      <c r="N752" s="5">
        <f t="shared" si="47"/>
        <v>2</v>
      </c>
    </row>
    <row r="753" spans="1:14" x14ac:dyDescent="0.3">
      <c r="A753" s="3">
        <v>43485</v>
      </c>
      <c r="B753" s="1" t="s">
        <v>15</v>
      </c>
      <c r="C753" s="1">
        <f>COUNTIF($B$2:$B753,$B753)+COUNTIF($E$2:$E753,$B753)</f>
        <v>48</v>
      </c>
      <c r="D753" s="1">
        <v>7</v>
      </c>
      <c r="E753" s="1" t="s">
        <v>33</v>
      </c>
      <c r="F753" s="1">
        <f>COUNTIF($B$2:$B753,$E753)+COUNTIF($E$2:$E753,$E753)</f>
        <v>49</v>
      </c>
      <c r="G753" s="1">
        <v>4</v>
      </c>
      <c r="H753" s="1" t="s">
        <v>38</v>
      </c>
      <c r="I753" s="4">
        <v>18347</v>
      </c>
      <c r="J753" s="2">
        <v>0.10277777777777779</v>
      </c>
      <c r="K753" s="5">
        <f t="shared" si="44"/>
        <v>1</v>
      </c>
      <c r="L753" s="5">
        <f t="shared" si="46"/>
        <v>2</v>
      </c>
      <c r="M753">
        <f t="shared" si="45"/>
        <v>0</v>
      </c>
      <c r="N753" s="5">
        <f t="shared" si="47"/>
        <v>0</v>
      </c>
    </row>
    <row r="754" spans="1:14" x14ac:dyDescent="0.3">
      <c r="A754" s="3">
        <v>43485</v>
      </c>
      <c r="B754" s="1" t="s">
        <v>4</v>
      </c>
      <c r="C754" s="1">
        <f>COUNTIF($B$2:$B754,$B754)+COUNTIF($E$2:$E754,$B754)</f>
        <v>50</v>
      </c>
      <c r="D754" s="1">
        <v>0</v>
      </c>
      <c r="E754" s="1" t="s">
        <v>14</v>
      </c>
      <c r="F754" s="1">
        <f>COUNTIF($B$2:$B754,$E754)+COUNTIF($E$2:$E754,$E754)</f>
        <v>48</v>
      </c>
      <c r="G754" s="1">
        <v>3</v>
      </c>
      <c r="H754" s="1" t="s">
        <v>38</v>
      </c>
      <c r="I754" s="4">
        <v>13917</v>
      </c>
      <c r="J754" s="2">
        <v>9.7916666666666666E-2</v>
      </c>
      <c r="K754" s="5">
        <f t="shared" si="44"/>
        <v>0</v>
      </c>
      <c r="L754" s="5">
        <f t="shared" si="46"/>
        <v>0</v>
      </c>
      <c r="M754">
        <f t="shared" si="45"/>
        <v>1</v>
      </c>
      <c r="N754" s="5">
        <f t="shared" si="47"/>
        <v>2</v>
      </c>
    </row>
    <row r="755" spans="1:14" x14ac:dyDescent="0.3">
      <c r="A755" s="3">
        <v>43485</v>
      </c>
      <c r="B755" s="1" t="s">
        <v>18</v>
      </c>
      <c r="C755" s="1">
        <f>COUNTIF($B$2:$B755,$B755)+COUNTIF($E$2:$E755,$B755)</f>
        <v>48</v>
      </c>
      <c r="D755" s="1">
        <v>4</v>
      </c>
      <c r="E755" s="1" t="s">
        <v>7</v>
      </c>
      <c r="F755" s="1">
        <f>COUNTIF($B$2:$B755,$E755)+COUNTIF($E$2:$E755,$E755)</f>
        <v>48</v>
      </c>
      <c r="G755" s="1">
        <v>2</v>
      </c>
      <c r="H755" s="1" t="s">
        <v>38</v>
      </c>
      <c r="I755" s="4">
        <v>19165</v>
      </c>
      <c r="J755" s="2">
        <v>9.930555555555555E-2</v>
      </c>
      <c r="K755" s="5">
        <f t="shared" si="44"/>
        <v>1</v>
      </c>
      <c r="L755" s="5">
        <f t="shared" si="46"/>
        <v>2</v>
      </c>
      <c r="M755">
        <f t="shared" si="45"/>
        <v>0</v>
      </c>
      <c r="N755" s="5">
        <f t="shared" si="47"/>
        <v>0</v>
      </c>
    </row>
    <row r="756" spans="1:14" x14ac:dyDescent="0.3">
      <c r="A756" s="3">
        <v>43485</v>
      </c>
      <c r="B756" s="1" t="s">
        <v>21</v>
      </c>
      <c r="C756" s="1">
        <f>COUNTIF($B$2:$B756,$B756)+COUNTIF($E$2:$E756,$B756)</f>
        <v>50</v>
      </c>
      <c r="D756" s="1">
        <v>2</v>
      </c>
      <c r="E756" s="1" t="s">
        <v>10</v>
      </c>
      <c r="F756" s="1">
        <f>COUNTIF($B$2:$B756,$E756)+COUNTIF($E$2:$E756,$E756)</f>
        <v>50</v>
      </c>
      <c r="G756" s="1">
        <v>3</v>
      </c>
      <c r="H756" s="1" t="s">
        <v>38</v>
      </c>
      <c r="I756" s="4">
        <v>18865</v>
      </c>
      <c r="J756" s="2">
        <v>0.10555555555555556</v>
      </c>
      <c r="K756" s="5">
        <f t="shared" si="44"/>
        <v>0</v>
      </c>
      <c r="L756" s="5">
        <f t="shared" si="46"/>
        <v>0</v>
      </c>
      <c r="M756">
        <f t="shared" si="45"/>
        <v>1</v>
      </c>
      <c r="N756" s="5">
        <f t="shared" si="47"/>
        <v>2</v>
      </c>
    </row>
    <row r="757" spans="1:14" x14ac:dyDescent="0.3">
      <c r="A757" s="3">
        <v>43486</v>
      </c>
      <c r="B757" s="1" t="s">
        <v>22</v>
      </c>
      <c r="C757" s="1">
        <f>COUNTIF($B$2:$B757,$B757)+COUNTIF($E$2:$E757,$B757)</f>
        <v>51</v>
      </c>
      <c r="D757" s="1">
        <v>4</v>
      </c>
      <c r="E757" s="1" t="s">
        <v>17</v>
      </c>
      <c r="F757" s="1">
        <f>COUNTIF($B$2:$B757,$E757)+COUNTIF($E$2:$E757,$E757)</f>
        <v>49</v>
      </c>
      <c r="G757" s="1">
        <v>1</v>
      </c>
      <c r="H757" s="1" t="s">
        <v>38</v>
      </c>
      <c r="I757" s="4">
        <v>18018</v>
      </c>
      <c r="J757" s="2">
        <v>0.10277777777777779</v>
      </c>
      <c r="K757" s="5">
        <f t="shared" si="44"/>
        <v>1</v>
      </c>
      <c r="L757" s="5">
        <f t="shared" si="46"/>
        <v>2</v>
      </c>
      <c r="M757">
        <f t="shared" si="45"/>
        <v>0</v>
      </c>
      <c r="N757" s="5">
        <f t="shared" si="47"/>
        <v>0</v>
      </c>
    </row>
    <row r="758" spans="1:14" x14ac:dyDescent="0.3">
      <c r="A758" s="3">
        <v>43486</v>
      </c>
      <c r="B758" s="1" t="s">
        <v>5</v>
      </c>
      <c r="C758" s="1">
        <f>COUNTIF($B$2:$B758,$B758)+COUNTIF($E$2:$E758,$B758)</f>
        <v>51</v>
      </c>
      <c r="D758" s="1">
        <v>2</v>
      </c>
      <c r="E758" s="1" t="s">
        <v>35</v>
      </c>
      <c r="F758" s="1">
        <f>COUNTIF($B$2:$B758,$E758)+COUNTIF($E$2:$E758,$E758)</f>
        <v>48</v>
      </c>
      <c r="G758" s="1">
        <v>6</v>
      </c>
      <c r="H758" s="1" t="s">
        <v>38</v>
      </c>
      <c r="I758" s="4">
        <v>14014</v>
      </c>
      <c r="J758" s="2">
        <v>0.10625</v>
      </c>
      <c r="K758" s="5">
        <f t="shared" si="44"/>
        <v>0</v>
      </c>
      <c r="L758" s="5">
        <f t="shared" si="46"/>
        <v>0</v>
      </c>
      <c r="M758">
        <f t="shared" si="45"/>
        <v>1</v>
      </c>
      <c r="N758" s="5">
        <f t="shared" si="47"/>
        <v>2</v>
      </c>
    </row>
    <row r="759" spans="1:14" x14ac:dyDescent="0.3">
      <c r="A759" s="3">
        <v>43486</v>
      </c>
      <c r="B759" s="1" t="s">
        <v>28</v>
      </c>
      <c r="C759" s="1">
        <f>COUNTIF($B$2:$B759,$B759)+COUNTIF($E$2:$E759,$B759)</f>
        <v>48</v>
      </c>
      <c r="D759" s="1">
        <v>3</v>
      </c>
      <c r="E759" s="1" t="s">
        <v>31</v>
      </c>
      <c r="F759" s="1">
        <f>COUNTIF($B$2:$B759,$E759)+COUNTIF($E$2:$E759,$E759)</f>
        <v>50</v>
      </c>
      <c r="G759" s="1">
        <v>4</v>
      </c>
      <c r="H759" s="1" t="s">
        <v>38</v>
      </c>
      <c r="I759" s="4">
        <v>18230</v>
      </c>
      <c r="J759" s="2">
        <v>0.10625</v>
      </c>
      <c r="K759" s="5">
        <f t="shared" si="44"/>
        <v>0</v>
      </c>
      <c r="L759" s="5">
        <f t="shared" si="46"/>
        <v>0</v>
      </c>
      <c r="M759">
        <f t="shared" si="45"/>
        <v>1</v>
      </c>
      <c r="N759" s="5">
        <f t="shared" si="47"/>
        <v>2</v>
      </c>
    </row>
    <row r="760" spans="1:14" x14ac:dyDescent="0.3">
      <c r="A760" s="3">
        <v>43486</v>
      </c>
      <c r="B760" s="1" t="s">
        <v>16</v>
      </c>
      <c r="C760" s="1">
        <f>COUNTIF($B$2:$B760,$B760)+COUNTIF($E$2:$E760,$B760)</f>
        <v>49</v>
      </c>
      <c r="D760" s="1">
        <v>4</v>
      </c>
      <c r="E760" s="1" t="s">
        <v>30</v>
      </c>
      <c r="F760" s="1">
        <f>COUNTIF($B$2:$B760,$E760)+COUNTIF($E$2:$E760,$E760)</f>
        <v>51</v>
      </c>
      <c r="G760" s="1">
        <v>2</v>
      </c>
      <c r="H760" s="1" t="s">
        <v>38</v>
      </c>
      <c r="I760" s="4">
        <v>18328</v>
      </c>
      <c r="J760" s="2">
        <v>0.1111111111111111</v>
      </c>
      <c r="K760" s="5">
        <f t="shared" si="44"/>
        <v>1</v>
      </c>
      <c r="L760" s="5">
        <f t="shared" si="46"/>
        <v>2</v>
      </c>
      <c r="M760">
        <f t="shared" si="45"/>
        <v>0</v>
      </c>
      <c r="N760" s="5">
        <f t="shared" si="47"/>
        <v>0</v>
      </c>
    </row>
    <row r="761" spans="1:14" x14ac:dyDescent="0.3">
      <c r="A761" s="3">
        <v>43487</v>
      </c>
      <c r="B761" s="1" t="s">
        <v>15</v>
      </c>
      <c r="C761" s="1">
        <f>COUNTIF($B$2:$B761,$B761)+COUNTIF($E$2:$E761,$B761)</f>
        <v>49</v>
      </c>
      <c r="D761" s="1">
        <v>2</v>
      </c>
      <c r="E761" s="1" t="s">
        <v>9</v>
      </c>
      <c r="F761" s="1">
        <f>COUNTIF($B$2:$B761,$E761)+COUNTIF($E$2:$E761,$E761)</f>
        <v>51</v>
      </c>
      <c r="G761" s="1">
        <v>3</v>
      </c>
      <c r="H761" s="1" t="s">
        <v>8</v>
      </c>
      <c r="I761" s="4">
        <v>18508</v>
      </c>
      <c r="J761" s="2">
        <v>0.10833333333333334</v>
      </c>
      <c r="K761" s="5">
        <f t="shared" si="44"/>
        <v>0</v>
      </c>
      <c r="L761" s="5">
        <f t="shared" si="46"/>
        <v>1</v>
      </c>
      <c r="M761">
        <f t="shared" si="45"/>
        <v>1</v>
      </c>
      <c r="N761" s="5">
        <f t="shared" si="47"/>
        <v>2</v>
      </c>
    </row>
    <row r="762" spans="1:14" x14ac:dyDescent="0.3">
      <c r="A762" s="3">
        <v>43487</v>
      </c>
      <c r="B762" s="1" t="s">
        <v>14</v>
      </c>
      <c r="C762" s="1">
        <f>COUNTIF($B$2:$B762,$B762)+COUNTIF($E$2:$E762,$B762)</f>
        <v>49</v>
      </c>
      <c r="D762" s="1">
        <v>2</v>
      </c>
      <c r="E762" s="1" t="s">
        <v>24</v>
      </c>
      <c r="F762" s="1">
        <f>COUNTIF($B$2:$B762,$E762)+COUNTIF($E$2:$E762,$E762)</f>
        <v>51</v>
      </c>
      <c r="G762" s="1">
        <v>3</v>
      </c>
      <c r="H762" s="1" t="s">
        <v>32</v>
      </c>
      <c r="I762" s="4">
        <v>21330</v>
      </c>
      <c r="J762" s="2">
        <v>0.10833333333333334</v>
      </c>
      <c r="K762" s="5">
        <f t="shared" si="44"/>
        <v>0</v>
      </c>
      <c r="L762" s="5">
        <f t="shared" si="46"/>
        <v>1</v>
      </c>
      <c r="M762">
        <f t="shared" si="45"/>
        <v>1</v>
      </c>
      <c r="N762" s="5">
        <f t="shared" si="47"/>
        <v>2</v>
      </c>
    </row>
    <row r="763" spans="1:14" x14ac:dyDescent="0.3">
      <c r="A763" s="3">
        <v>43487</v>
      </c>
      <c r="B763" s="1" t="s">
        <v>21</v>
      </c>
      <c r="C763" s="1">
        <f>COUNTIF($B$2:$B763,$B763)+COUNTIF($E$2:$E763,$B763)</f>
        <v>51</v>
      </c>
      <c r="D763" s="1">
        <v>3</v>
      </c>
      <c r="E763" s="1" t="s">
        <v>33</v>
      </c>
      <c r="F763" s="1">
        <f>COUNTIF($B$2:$B763,$E763)+COUNTIF($E$2:$E763,$E763)</f>
        <v>50</v>
      </c>
      <c r="G763" s="1">
        <v>2</v>
      </c>
      <c r="H763" s="1" t="s">
        <v>38</v>
      </c>
      <c r="I763" s="4">
        <v>18347</v>
      </c>
      <c r="J763" s="2">
        <v>0.10208333333333335</v>
      </c>
      <c r="K763" s="5">
        <f t="shared" si="44"/>
        <v>1</v>
      </c>
      <c r="L763" s="5">
        <f t="shared" si="46"/>
        <v>2</v>
      </c>
      <c r="M763">
        <f t="shared" si="45"/>
        <v>0</v>
      </c>
      <c r="N763" s="5">
        <f t="shared" si="47"/>
        <v>0</v>
      </c>
    </row>
    <row r="764" spans="1:14" x14ac:dyDescent="0.3">
      <c r="A764" s="3">
        <v>43487</v>
      </c>
      <c r="B764" s="1" t="s">
        <v>18</v>
      </c>
      <c r="C764" s="1">
        <f>COUNTIF($B$2:$B764,$B764)+COUNTIF($E$2:$E764,$B764)</f>
        <v>49</v>
      </c>
      <c r="D764" s="1">
        <v>3</v>
      </c>
      <c r="E764" s="1" t="s">
        <v>25</v>
      </c>
      <c r="F764" s="1">
        <f>COUNTIF($B$2:$B764,$E764)+COUNTIF($E$2:$E764,$E764)</f>
        <v>50</v>
      </c>
      <c r="G764" s="1">
        <v>2</v>
      </c>
      <c r="H764" s="1" t="s">
        <v>38</v>
      </c>
      <c r="I764" s="4">
        <v>12236</v>
      </c>
      <c r="J764" s="2">
        <v>0.10208333333333335</v>
      </c>
      <c r="K764" s="5">
        <f t="shared" si="44"/>
        <v>1</v>
      </c>
      <c r="L764" s="5">
        <f t="shared" si="46"/>
        <v>2</v>
      </c>
      <c r="M764">
        <f t="shared" si="45"/>
        <v>0</v>
      </c>
      <c r="N764" s="5">
        <f t="shared" si="47"/>
        <v>0</v>
      </c>
    </row>
    <row r="765" spans="1:14" x14ac:dyDescent="0.3">
      <c r="A765" s="3">
        <v>43487</v>
      </c>
      <c r="B765" s="1" t="s">
        <v>5</v>
      </c>
      <c r="C765" s="1">
        <f>COUNTIF($B$2:$B765,$B765)+COUNTIF($E$2:$E765,$B765)</f>
        <v>52</v>
      </c>
      <c r="D765" s="1">
        <v>7</v>
      </c>
      <c r="E765" s="1" t="s">
        <v>12</v>
      </c>
      <c r="F765" s="1">
        <f>COUNTIF($B$2:$B765,$E765)+COUNTIF($E$2:$E765,$E765)</f>
        <v>49</v>
      </c>
      <c r="G765" s="1">
        <v>6</v>
      </c>
      <c r="H765" s="1" t="s">
        <v>8</v>
      </c>
      <c r="I765" s="4">
        <v>18506</v>
      </c>
      <c r="J765" s="2">
        <v>0.11041666666666666</v>
      </c>
      <c r="K765" s="5">
        <f t="shared" si="44"/>
        <v>1</v>
      </c>
      <c r="L765" s="5">
        <f t="shared" si="46"/>
        <v>2</v>
      </c>
      <c r="M765">
        <f t="shared" si="45"/>
        <v>0</v>
      </c>
      <c r="N765" s="5">
        <f t="shared" si="47"/>
        <v>1</v>
      </c>
    </row>
    <row r="766" spans="1:14" x14ac:dyDescent="0.3">
      <c r="A766" s="3">
        <v>43488</v>
      </c>
      <c r="B766" s="1" t="s">
        <v>28</v>
      </c>
      <c r="C766" s="1">
        <f>COUNTIF($B$2:$B766,$B766)+COUNTIF($E$2:$E766,$B766)</f>
        <v>49</v>
      </c>
      <c r="D766" s="1">
        <v>5</v>
      </c>
      <c r="E766" s="1" t="s">
        <v>4</v>
      </c>
      <c r="F766" s="1">
        <f>COUNTIF($B$2:$B766,$E766)+COUNTIF($E$2:$E766,$E766)</f>
        <v>51</v>
      </c>
      <c r="G766" s="1">
        <v>1</v>
      </c>
      <c r="H766" s="1" t="s">
        <v>38</v>
      </c>
      <c r="I766" s="4">
        <v>16795</v>
      </c>
      <c r="J766" s="2">
        <v>9.7916666666666666E-2</v>
      </c>
      <c r="K766" s="5">
        <f t="shared" si="44"/>
        <v>1</v>
      </c>
      <c r="L766" s="5">
        <f t="shared" si="46"/>
        <v>2</v>
      </c>
      <c r="M766">
        <f t="shared" si="45"/>
        <v>0</v>
      </c>
      <c r="N766" s="5">
        <f t="shared" si="47"/>
        <v>0</v>
      </c>
    </row>
    <row r="767" spans="1:14" x14ac:dyDescent="0.3">
      <c r="A767" s="3">
        <v>43488</v>
      </c>
      <c r="B767" s="1" t="s">
        <v>16</v>
      </c>
      <c r="C767" s="1">
        <f>COUNTIF($B$2:$B767,$B767)+COUNTIF($E$2:$E767,$B767)</f>
        <v>50</v>
      </c>
      <c r="D767" s="1">
        <v>5</v>
      </c>
      <c r="E767" s="1" t="s">
        <v>17</v>
      </c>
      <c r="F767" s="1">
        <f>COUNTIF($B$2:$B767,$E767)+COUNTIF($E$2:$E767,$E767)</f>
        <v>50</v>
      </c>
      <c r="G767" s="1">
        <v>2</v>
      </c>
      <c r="H767" s="1" t="s">
        <v>38</v>
      </c>
      <c r="I767" s="4">
        <v>17310</v>
      </c>
      <c r="J767" s="2">
        <v>0.10694444444444444</v>
      </c>
      <c r="K767" s="5">
        <f t="shared" si="44"/>
        <v>1</v>
      </c>
      <c r="L767" s="5">
        <f t="shared" si="46"/>
        <v>2</v>
      </c>
      <c r="M767">
        <f t="shared" si="45"/>
        <v>0</v>
      </c>
      <c r="N767" s="5">
        <f t="shared" si="47"/>
        <v>0</v>
      </c>
    </row>
    <row r="768" spans="1:14" x14ac:dyDescent="0.3">
      <c r="A768" s="3">
        <v>43488</v>
      </c>
      <c r="B768" s="1" t="s">
        <v>18</v>
      </c>
      <c r="C768" s="1">
        <f>COUNTIF($B$2:$B768,$B768)+COUNTIF($E$2:$E768,$B768)</f>
        <v>50</v>
      </c>
      <c r="D768" s="1">
        <v>1</v>
      </c>
      <c r="E768" s="1" t="s">
        <v>6</v>
      </c>
      <c r="F768" s="1">
        <f>COUNTIF($B$2:$B768,$E768)+COUNTIF($E$2:$E768,$E768)</f>
        <v>51</v>
      </c>
      <c r="G768" s="1">
        <v>2</v>
      </c>
      <c r="H768" s="1" t="s">
        <v>38</v>
      </c>
      <c r="I768" s="4">
        <v>21002</v>
      </c>
      <c r="J768" s="2">
        <v>9.930555555555555E-2</v>
      </c>
      <c r="K768" s="5">
        <f t="shared" si="44"/>
        <v>0</v>
      </c>
      <c r="L768" s="5">
        <f t="shared" si="46"/>
        <v>0</v>
      </c>
      <c r="M768">
        <f t="shared" si="45"/>
        <v>1</v>
      </c>
      <c r="N768" s="5">
        <f t="shared" si="47"/>
        <v>2</v>
      </c>
    </row>
    <row r="769" spans="1:14" x14ac:dyDescent="0.3">
      <c r="A769" s="3">
        <v>43488</v>
      </c>
      <c r="B769" s="1" t="s">
        <v>12</v>
      </c>
      <c r="C769" s="1">
        <f>COUNTIF($B$2:$B769,$B769)+COUNTIF($E$2:$E769,$B769)</f>
        <v>50</v>
      </c>
      <c r="D769" s="1">
        <v>3</v>
      </c>
      <c r="E769" s="1" t="s">
        <v>7</v>
      </c>
      <c r="F769" s="1">
        <f>COUNTIF($B$2:$B769,$E769)+COUNTIF($E$2:$E769,$E769)</f>
        <v>49</v>
      </c>
      <c r="G769" s="1">
        <v>6</v>
      </c>
      <c r="H769" s="1" t="s">
        <v>38</v>
      </c>
      <c r="I769" s="4">
        <v>19148</v>
      </c>
      <c r="J769" s="2">
        <v>0.10277777777777779</v>
      </c>
      <c r="K769" s="5">
        <f t="shared" si="44"/>
        <v>0</v>
      </c>
      <c r="L769" s="5">
        <f t="shared" si="46"/>
        <v>0</v>
      </c>
      <c r="M769">
        <f t="shared" si="45"/>
        <v>1</v>
      </c>
      <c r="N769" s="5">
        <f t="shared" si="47"/>
        <v>2</v>
      </c>
    </row>
    <row r="770" spans="1:14" x14ac:dyDescent="0.3">
      <c r="A770" s="3">
        <v>43488</v>
      </c>
      <c r="B770" s="1" t="s">
        <v>15</v>
      </c>
      <c r="C770" s="1">
        <f>COUNTIF($B$2:$B770,$B770)+COUNTIF($E$2:$E770,$B770)</f>
        <v>50</v>
      </c>
      <c r="D770" s="1">
        <v>5</v>
      </c>
      <c r="E770" s="1" t="s">
        <v>10</v>
      </c>
      <c r="F770" s="1">
        <f>COUNTIF($B$2:$B770,$E770)+COUNTIF($E$2:$E770,$E770)</f>
        <v>51</v>
      </c>
      <c r="G770" s="1">
        <v>2</v>
      </c>
      <c r="H770" s="1" t="s">
        <v>38</v>
      </c>
      <c r="I770" s="4">
        <v>18373</v>
      </c>
      <c r="J770" s="2">
        <v>0.10555555555555556</v>
      </c>
      <c r="K770" s="5">
        <f t="shared" ref="K770:K833" si="48">1-M770</f>
        <v>1</v>
      </c>
      <c r="L770" s="5">
        <f t="shared" si="46"/>
        <v>2</v>
      </c>
      <c r="M770">
        <f t="shared" ref="M770:M833" si="49">IF(D770=G770,0.5,IF(D770&lt;G770,1,0))</f>
        <v>0</v>
      </c>
      <c r="N770" s="5">
        <f t="shared" si="47"/>
        <v>0</v>
      </c>
    </row>
    <row r="771" spans="1:14" x14ac:dyDescent="0.3">
      <c r="A771" s="3">
        <v>43488</v>
      </c>
      <c r="B771" s="1" t="s">
        <v>22</v>
      </c>
      <c r="C771" s="1">
        <f>COUNTIF($B$2:$B771,$B771)+COUNTIF($E$2:$E771,$B771)</f>
        <v>52</v>
      </c>
      <c r="D771" s="1">
        <v>2</v>
      </c>
      <c r="E771" s="1" t="s">
        <v>30</v>
      </c>
      <c r="F771" s="1">
        <f>COUNTIF($B$2:$B771,$E771)+COUNTIF($E$2:$E771,$E771)</f>
        <v>52</v>
      </c>
      <c r="G771" s="1">
        <v>1</v>
      </c>
      <c r="H771" s="1" t="s">
        <v>38</v>
      </c>
      <c r="I771" s="4">
        <v>18477</v>
      </c>
      <c r="J771" s="2">
        <v>0.10902777777777778</v>
      </c>
      <c r="K771" s="5">
        <f t="shared" si="48"/>
        <v>1</v>
      </c>
      <c r="L771" s="5">
        <f t="shared" ref="L771:L834" si="50">IF(OR($H771="-",$K771=1),$K771*2,IF($K771=0,1,0))</f>
        <v>2</v>
      </c>
      <c r="M771">
        <f t="shared" si="49"/>
        <v>0</v>
      </c>
      <c r="N771" s="5">
        <f t="shared" ref="N771:N834" si="51">IF(OR($H771="-",$M771=1),$M771*2,IF($M771=0,1,0))</f>
        <v>0</v>
      </c>
    </row>
    <row r="772" spans="1:14" x14ac:dyDescent="0.3">
      <c r="A772" s="3">
        <v>43493</v>
      </c>
      <c r="B772" s="1" t="s">
        <v>27</v>
      </c>
      <c r="C772" s="1">
        <f>COUNTIF($B$2:$B772,$B772)+COUNTIF($E$2:$E772,$B772)</f>
        <v>49</v>
      </c>
      <c r="D772" s="1">
        <v>1</v>
      </c>
      <c r="E772" s="1" t="s">
        <v>29</v>
      </c>
      <c r="F772" s="1">
        <f>COUNTIF($B$2:$B772,$E772)+COUNTIF($E$2:$E772,$E772)</f>
        <v>49</v>
      </c>
      <c r="G772" s="1">
        <v>3</v>
      </c>
      <c r="H772" s="1" t="s">
        <v>38</v>
      </c>
      <c r="I772" s="4">
        <v>19087</v>
      </c>
      <c r="J772" s="2">
        <v>0.10416666666666667</v>
      </c>
      <c r="K772" s="5">
        <f t="shared" si="48"/>
        <v>0</v>
      </c>
      <c r="L772" s="5">
        <f t="shared" si="50"/>
        <v>0</v>
      </c>
      <c r="M772">
        <f t="shared" si="49"/>
        <v>1</v>
      </c>
      <c r="N772" s="5">
        <f t="shared" si="51"/>
        <v>2</v>
      </c>
    </row>
    <row r="773" spans="1:14" x14ac:dyDescent="0.3">
      <c r="A773" s="3">
        <v>43493</v>
      </c>
      <c r="B773" s="1" t="s">
        <v>34</v>
      </c>
      <c r="C773" s="1">
        <f>COUNTIF($B$2:$B773,$B773)+COUNTIF($E$2:$E773,$B773)</f>
        <v>49</v>
      </c>
      <c r="D773" s="1">
        <v>6</v>
      </c>
      <c r="E773" s="1" t="s">
        <v>26</v>
      </c>
      <c r="F773" s="1">
        <f>COUNTIF($B$2:$B773,$E773)+COUNTIF($E$2:$E773,$E773)</f>
        <v>49</v>
      </c>
      <c r="G773" s="1">
        <v>3</v>
      </c>
      <c r="H773" s="1" t="s">
        <v>38</v>
      </c>
      <c r="I773" s="4">
        <v>18609</v>
      </c>
      <c r="J773" s="2">
        <v>0.10555555555555556</v>
      </c>
      <c r="K773" s="5">
        <f t="shared" si="48"/>
        <v>1</v>
      </c>
      <c r="L773" s="5">
        <f t="shared" si="50"/>
        <v>2</v>
      </c>
      <c r="M773">
        <f t="shared" si="49"/>
        <v>0</v>
      </c>
      <c r="N773" s="5">
        <f t="shared" si="51"/>
        <v>0</v>
      </c>
    </row>
    <row r="774" spans="1:14" x14ac:dyDescent="0.3">
      <c r="A774" s="3">
        <v>43494</v>
      </c>
      <c r="B774" s="1" t="s">
        <v>27</v>
      </c>
      <c r="C774" s="1">
        <f>COUNTIF($B$2:$B774,$B774)+COUNTIF($E$2:$E774,$B774)</f>
        <v>50</v>
      </c>
      <c r="D774" s="1">
        <v>4</v>
      </c>
      <c r="E774" s="1" t="s">
        <v>11</v>
      </c>
      <c r="F774" s="1">
        <f>COUNTIF($B$2:$B774,$E774)+COUNTIF($E$2:$E774,$E774)</f>
        <v>50</v>
      </c>
      <c r="G774" s="1">
        <v>3</v>
      </c>
      <c r="H774" s="1" t="s">
        <v>32</v>
      </c>
      <c r="I774" s="4">
        <v>17565</v>
      </c>
      <c r="J774" s="2">
        <v>0.11944444444444445</v>
      </c>
      <c r="K774" s="5">
        <f t="shared" si="48"/>
        <v>1</v>
      </c>
      <c r="L774" s="5">
        <f t="shared" si="50"/>
        <v>2</v>
      </c>
      <c r="M774">
        <f t="shared" si="49"/>
        <v>0</v>
      </c>
      <c r="N774" s="5">
        <f t="shared" si="51"/>
        <v>1</v>
      </c>
    </row>
    <row r="775" spans="1:14" x14ac:dyDescent="0.3">
      <c r="A775" s="3">
        <v>43494</v>
      </c>
      <c r="B775" s="1" t="s">
        <v>13</v>
      </c>
      <c r="C775" s="1">
        <f>COUNTIF($B$2:$B775,$B775)+COUNTIF($E$2:$E775,$B775)</f>
        <v>49</v>
      </c>
      <c r="D775" s="1">
        <v>5</v>
      </c>
      <c r="E775" s="1" t="s">
        <v>20</v>
      </c>
      <c r="F775" s="1">
        <f>COUNTIF($B$2:$B775,$E775)+COUNTIF($E$2:$E775,$E775)</f>
        <v>49</v>
      </c>
      <c r="G775" s="1">
        <v>4</v>
      </c>
      <c r="H775" s="1" t="s">
        <v>38</v>
      </c>
      <c r="I775" s="4">
        <v>15615</v>
      </c>
      <c r="J775" s="2">
        <v>0.10208333333333335</v>
      </c>
      <c r="K775" s="5">
        <f t="shared" si="48"/>
        <v>1</v>
      </c>
      <c r="L775" s="5">
        <f t="shared" si="50"/>
        <v>2</v>
      </c>
      <c r="M775">
        <f t="shared" si="49"/>
        <v>0</v>
      </c>
      <c r="N775" s="5">
        <f t="shared" si="51"/>
        <v>0</v>
      </c>
    </row>
    <row r="776" spans="1:14" x14ac:dyDescent="0.3">
      <c r="A776" s="3">
        <v>43494</v>
      </c>
      <c r="B776" s="1" t="s">
        <v>29</v>
      </c>
      <c r="C776" s="1">
        <f>COUNTIF($B$2:$B776,$B776)+COUNTIF($E$2:$E776,$B776)</f>
        <v>50</v>
      </c>
      <c r="D776" s="1">
        <v>1</v>
      </c>
      <c r="E776" s="1" t="s">
        <v>23</v>
      </c>
      <c r="F776" s="1">
        <f>COUNTIF($B$2:$B776,$E776)+COUNTIF($E$2:$E776,$E776)</f>
        <v>49</v>
      </c>
      <c r="G776" s="1">
        <v>0</v>
      </c>
      <c r="H776" s="1" t="s">
        <v>38</v>
      </c>
      <c r="I776" s="4">
        <v>17163</v>
      </c>
      <c r="J776" s="2">
        <v>0.10277777777777779</v>
      </c>
      <c r="K776" s="5">
        <f t="shared" si="48"/>
        <v>1</v>
      </c>
      <c r="L776" s="5">
        <f t="shared" si="50"/>
        <v>2</v>
      </c>
      <c r="M776">
        <f t="shared" si="49"/>
        <v>0</v>
      </c>
      <c r="N776" s="5">
        <f t="shared" si="51"/>
        <v>0</v>
      </c>
    </row>
    <row r="777" spans="1:14" x14ac:dyDescent="0.3">
      <c r="A777" s="3">
        <v>43495</v>
      </c>
      <c r="B777" s="1" t="s">
        <v>13</v>
      </c>
      <c r="C777" s="1">
        <f>COUNTIF($B$2:$B777,$B777)+COUNTIF($E$2:$E777,$B777)</f>
        <v>50</v>
      </c>
      <c r="D777" s="1">
        <v>0</v>
      </c>
      <c r="E777" s="1" t="s">
        <v>19</v>
      </c>
      <c r="F777" s="1">
        <f>COUNTIF($B$2:$B777,$E777)+COUNTIF($E$2:$E777,$E777)</f>
        <v>50</v>
      </c>
      <c r="G777" s="1">
        <v>1</v>
      </c>
      <c r="H777" s="1" t="s">
        <v>38</v>
      </c>
      <c r="I777" s="4">
        <v>17986</v>
      </c>
      <c r="J777" s="2">
        <v>0.10277777777777779</v>
      </c>
      <c r="K777" s="5">
        <f t="shared" si="48"/>
        <v>0</v>
      </c>
      <c r="L777" s="5">
        <f t="shared" si="50"/>
        <v>0</v>
      </c>
      <c r="M777">
        <f t="shared" si="49"/>
        <v>1</v>
      </c>
      <c r="N777" s="5">
        <f t="shared" si="51"/>
        <v>2</v>
      </c>
    </row>
    <row r="778" spans="1:14" x14ac:dyDescent="0.3">
      <c r="A778" s="3">
        <v>43495</v>
      </c>
      <c r="B778" s="1" t="s">
        <v>36</v>
      </c>
      <c r="C778" s="1">
        <f>COUNTIF($B$2:$B778,$B778)+COUNTIF($E$2:$E778,$B778)</f>
        <v>50</v>
      </c>
      <c r="D778" s="1">
        <v>2</v>
      </c>
      <c r="E778" s="1" t="s">
        <v>26</v>
      </c>
      <c r="F778" s="1">
        <f>COUNTIF($B$2:$B778,$E778)+COUNTIF($E$2:$E778,$E778)</f>
        <v>50</v>
      </c>
      <c r="G778" s="1">
        <v>4</v>
      </c>
      <c r="H778" s="1" t="s">
        <v>38</v>
      </c>
      <c r="I778" s="4">
        <v>18514</v>
      </c>
      <c r="J778" s="2">
        <v>0.10347222222222223</v>
      </c>
      <c r="K778" s="5">
        <f t="shared" si="48"/>
        <v>0</v>
      </c>
      <c r="L778" s="5">
        <f t="shared" si="50"/>
        <v>0</v>
      </c>
      <c r="M778">
        <f t="shared" si="49"/>
        <v>1</v>
      </c>
      <c r="N778" s="5">
        <f t="shared" si="51"/>
        <v>2</v>
      </c>
    </row>
    <row r="779" spans="1:14" x14ac:dyDescent="0.3">
      <c r="A779" s="3">
        <v>43496</v>
      </c>
      <c r="B779" s="1" t="s">
        <v>29</v>
      </c>
      <c r="C779" s="1">
        <f>COUNTIF($B$2:$B779,$B779)+COUNTIF($E$2:$E779,$B779)</f>
        <v>51</v>
      </c>
      <c r="D779" s="1">
        <v>3</v>
      </c>
      <c r="E779" s="1" t="s">
        <v>11</v>
      </c>
      <c r="F779" s="1">
        <f>COUNTIF($B$2:$B779,$E779)+COUNTIF($E$2:$E779,$E779)</f>
        <v>51</v>
      </c>
      <c r="G779" s="1">
        <v>2</v>
      </c>
      <c r="H779" s="1" t="s">
        <v>8</v>
      </c>
      <c r="I779" s="4">
        <v>17565</v>
      </c>
      <c r="J779" s="2">
        <v>0.10694444444444444</v>
      </c>
      <c r="K779" s="5">
        <f t="shared" si="48"/>
        <v>1</v>
      </c>
      <c r="L779" s="5">
        <f t="shared" si="50"/>
        <v>2</v>
      </c>
      <c r="M779">
        <f t="shared" si="49"/>
        <v>0</v>
      </c>
      <c r="N779" s="5">
        <f t="shared" si="51"/>
        <v>1</v>
      </c>
    </row>
    <row r="780" spans="1:14" x14ac:dyDescent="0.3">
      <c r="A780" s="3">
        <v>43496</v>
      </c>
      <c r="B780" s="1" t="s">
        <v>23</v>
      </c>
      <c r="C780" s="1">
        <f>COUNTIF($B$2:$B780,$B780)+COUNTIF($E$2:$E780,$B780)</f>
        <v>50</v>
      </c>
      <c r="D780" s="1">
        <v>4</v>
      </c>
      <c r="E780" s="1" t="s">
        <v>34</v>
      </c>
      <c r="F780" s="1">
        <f>COUNTIF($B$2:$B780,$E780)+COUNTIF($E$2:$E780,$E780)</f>
        <v>50</v>
      </c>
      <c r="G780" s="1">
        <v>3</v>
      </c>
      <c r="H780" s="1" t="s">
        <v>38</v>
      </c>
      <c r="I780" s="4">
        <v>16514</v>
      </c>
      <c r="J780" s="2">
        <v>0.10416666666666667</v>
      </c>
      <c r="K780" s="5">
        <f t="shared" si="48"/>
        <v>1</v>
      </c>
      <c r="L780" s="5">
        <f t="shared" si="50"/>
        <v>2</v>
      </c>
      <c r="M780">
        <f t="shared" si="49"/>
        <v>0</v>
      </c>
      <c r="N780" s="5">
        <f t="shared" si="51"/>
        <v>0</v>
      </c>
    </row>
    <row r="781" spans="1:14" x14ac:dyDescent="0.3">
      <c r="A781" s="3">
        <v>43496</v>
      </c>
      <c r="B781" s="1" t="s">
        <v>20</v>
      </c>
      <c r="C781" s="1">
        <f>COUNTIF($B$2:$B781,$B781)+COUNTIF($E$2:$E781,$B781)</f>
        <v>50</v>
      </c>
      <c r="D781" s="1">
        <v>3</v>
      </c>
      <c r="E781" s="1" t="s">
        <v>27</v>
      </c>
      <c r="F781" s="1">
        <f>COUNTIF($B$2:$B781,$E781)+COUNTIF($E$2:$E781,$E781)</f>
        <v>51</v>
      </c>
      <c r="G781" s="1">
        <v>4</v>
      </c>
      <c r="H781" s="1" t="s">
        <v>38</v>
      </c>
      <c r="I781" s="4">
        <v>15321</v>
      </c>
      <c r="J781" s="2">
        <v>9.9999999999999992E-2</v>
      </c>
      <c r="K781" s="5">
        <f t="shared" si="48"/>
        <v>0</v>
      </c>
      <c r="L781" s="5">
        <f t="shared" si="50"/>
        <v>0</v>
      </c>
      <c r="M781">
        <f t="shared" si="49"/>
        <v>1</v>
      </c>
      <c r="N781" s="5">
        <f t="shared" si="51"/>
        <v>2</v>
      </c>
    </row>
    <row r="782" spans="1:14" x14ac:dyDescent="0.3">
      <c r="A782" s="3">
        <v>43497</v>
      </c>
      <c r="B782" s="1" t="s">
        <v>24</v>
      </c>
      <c r="C782" s="1">
        <f>COUNTIF($B$2:$B782,$B782)+COUNTIF($E$2:$E782,$B782)</f>
        <v>52</v>
      </c>
      <c r="D782" s="1">
        <v>7</v>
      </c>
      <c r="E782" s="1" t="s">
        <v>13</v>
      </c>
      <c r="F782" s="1">
        <f>COUNTIF($B$2:$B782,$E782)+COUNTIF($E$2:$E782,$E782)</f>
        <v>51</v>
      </c>
      <c r="G782" s="1">
        <v>3</v>
      </c>
      <c r="H782" s="1" t="s">
        <v>38</v>
      </c>
      <c r="I782" s="4">
        <v>18205</v>
      </c>
      <c r="J782" s="2">
        <v>0.1013888888888889</v>
      </c>
      <c r="K782" s="5">
        <f t="shared" si="48"/>
        <v>1</v>
      </c>
      <c r="L782" s="5">
        <f t="shared" si="50"/>
        <v>2</v>
      </c>
      <c r="M782">
        <f t="shared" si="49"/>
        <v>0</v>
      </c>
      <c r="N782" s="5">
        <f t="shared" si="51"/>
        <v>0</v>
      </c>
    </row>
    <row r="783" spans="1:14" x14ac:dyDescent="0.3">
      <c r="A783" s="3">
        <v>43497</v>
      </c>
      <c r="B783" s="1" t="s">
        <v>30</v>
      </c>
      <c r="C783" s="1">
        <f>COUNTIF($B$2:$B783,$B783)+COUNTIF($E$2:$E783,$B783)</f>
        <v>53</v>
      </c>
      <c r="D783" s="1">
        <v>2</v>
      </c>
      <c r="E783" s="1" t="s">
        <v>15</v>
      </c>
      <c r="F783" s="1">
        <f>COUNTIF($B$2:$B783,$E783)+COUNTIF($E$2:$E783,$E783)</f>
        <v>51</v>
      </c>
      <c r="G783" s="1">
        <v>5</v>
      </c>
      <c r="H783" s="1" t="s">
        <v>38</v>
      </c>
      <c r="I783" s="4">
        <v>17104</v>
      </c>
      <c r="J783" s="2">
        <v>0.1013888888888889</v>
      </c>
      <c r="K783" s="5">
        <f t="shared" si="48"/>
        <v>0</v>
      </c>
      <c r="L783" s="5">
        <f t="shared" si="50"/>
        <v>0</v>
      </c>
      <c r="M783">
        <f t="shared" si="49"/>
        <v>1</v>
      </c>
      <c r="N783" s="5">
        <f t="shared" si="51"/>
        <v>2</v>
      </c>
    </row>
    <row r="784" spans="1:14" x14ac:dyDescent="0.3">
      <c r="A784" s="3">
        <v>43497</v>
      </c>
      <c r="B784" s="1" t="s">
        <v>16</v>
      </c>
      <c r="C784" s="1">
        <f>COUNTIF($B$2:$B784,$B784)+COUNTIF($E$2:$E784,$B784)</f>
        <v>51</v>
      </c>
      <c r="D784" s="1">
        <v>1</v>
      </c>
      <c r="E784" s="1" t="s">
        <v>19</v>
      </c>
      <c r="F784" s="1">
        <f>COUNTIF($B$2:$B784,$E784)+COUNTIF($E$2:$E784,$E784)</f>
        <v>51</v>
      </c>
      <c r="G784" s="1">
        <v>3</v>
      </c>
      <c r="H784" s="1" t="s">
        <v>38</v>
      </c>
      <c r="I784" s="4">
        <v>18124</v>
      </c>
      <c r="J784" s="2">
        <v>0.10277777777777779</v>
      </c>
      <c r="K784" s="5">
        <f t="shared" si="48"/>
        <v>0</v>
      </c>
      <c r="L784" s="5">
        <f t="shared" si="50"/>
        <v>0</v>
      </c>
      <c r="M784">
        <f t="shared" si="49"/>
        <v>1</v>
      </c>
      <c r="N784" s="5">
        <f t="shared" si="51"/>
        <v>2</v>
      </c>
    </row>
    <row r="785" spans="1:14" x14ac:dyDescent="0.3">
      <c r="A785" s="3">
        <v>43497</v>
      </c>
      <c r="B785" s="1" t="s">
        <v>7</v>
      </c>
      <c r="C785" s="1">
        <f>COUNTIF($B$2:$B785,$B785)+COUNTIF($E$2:$E785,$B785)</f>
        <v>50</v>
      </c>
      <c r="D785" s="1">
        <v>2</v>
      </c>
      <c r="E785" s="1" t="s">
        <v>21</v>
      </c>
      <c r="F785" s="1">
        <f>COUNTIF($B$2:$B785,$E785)+COUNTIF($E$2:$E785,$E785)</f>
        <v>52</v>
      </c>
      <c r="G785" s="1">
        <v>3</v>
      </c>
      <c r="H785" s="1" t="s">
        <v>8</v>
      </c>
      <c r="I785" s="4">
        <v>19515</v>
      </c>
      <c r="J785" s="2">
        <v>0.10069444444444443</v>
      </c>
      <c r="K785" s="5">
        <f t="shared" si="48"/>
        <v>0</v>
      </c>
      <c r="L785" s="5">
        <f t="shared" si="50"/>
        <v>1</v>
      </c>
      <c r="M785">
        <f t="shared" si="49"/>
        <v>1</v>
      </c>
      <c r="N785" s="5">
        <f t="shared" si="51"/>
        <v>2</v>
      </c>
    </row>
    <row r="786" spans="1:14" x14ac:dyDescent="0.3">
      <c r="A786" s="3">
        <v>43497</v>
      </c>
      <c r="B786" s="1" t="s">
        <v>22</v>
      </c>
      <c r="C786" s="1">
        <f>COUNTIF($B$2:$B786,$B786)+COUNTIF($E$2:$E786,$B786)</f>
        <v>53</v>
      </c>
      <c r="D786" s="1">
        <v>4</v>
      </c>
      <c r="E786" s="1" t="s">
        <v>35</v>
      </c>
      <c r="F786" s="1">
        <f>COUNTIF($B$2:$B786,$E786)+COUNTIF($E$2:$E786,$E786)</f>
        <v>49</v>
      </c>
      <c r="G786" s="1">
        <v>1</v>
      </c>
      <c r="H786" s="1" t="s">
        <v>38</v>
      </c>
      <c r="I786" s="4">
        <v>13158</v>
      </c>
      <c r="J786" s="2">
        <v>0.10347222222222223</v>
      </c>
      <c r="K786" s="5">
        <f t="shared" si="48"/>
        <v>1</v>
      </c>
      <c r="L786" s="5">
        <f t="shared" si="50"/>
        <v>2</v>
      </c>
      <c r="M786">
        <f t="shared" si="49"/>
        <v>0</v>
      </c>
      <c r="N786" s="5">
        <f t="shared" si="51"/>
        <v>0</v>
      </c>
    </row>
    <row r="787" spans="1:14" x14ac:dyDescent="0.3">
      <c r="A787" s="3">
        <v>43497</v>
      </c>
      <c r="B787" s="1" t="s">
        <v>36</v>
      </c>
      <c r="C787" s="1">
        <f>COUNTIF($B$2:$B787,$B787)+COUNTIF($E$2:$E787,$B787)</f>
        <v>51</v>
      </c>
      <c r="D787" s="1">
        <v>1</v>
      </c>
      <c r="E787" s="1" t="s">
        <v>14</v>
      </c>
      <c r="F787" s="1">
        <f>COUNTIF($B$2:$B787,$E787)+COUNTIF($E$2:$E787,$E787)</f>
        <v>50</v>
      </c>
      <c r="G787" s="1">
        <v>0</v>
      </c>
      <c r="H787" s="1" t="s">
        <v>32</v>
      </c>
      <c r="I787" s="4">
        <v>13971</v>
      </c>
      <c r="J787" s="2">
        <v>0.1125</v>
      </c>
      <c r="K787" s="5">
        <f t="shared" si="48"/>
        <v>1</v>
      </c>
      <c r="L787" s="5">
        <f t="shared" si="50"/>
        <v>2</v>
      </c>
      <c r="M787">
        <f t="shared" si="49"/>
        <v>0</v>
      </c>
      <c r="N787" s="5">
        <f t="shared" si="51"/>
        <v>1</v>
      </c>
    </row>
    <row r="788" spans="1:14" x14ac:dyDescent="0.3">
      <c r="A788" s="3">
        <v>43497</v>
      </c>
      <c r="B788" s="1" t="s">
        <v>25</v>
      </c>
      <c r="C788" s="1">
        <f>COUNTIF($B$2:$B788,$B788)+COUNTIF($E$2:$E788,$B788)</f>
        <v>51</v>
      </c>
      <c r="D788" s="1">
        <v>3</v>
      </c>
      <c r="E788" s="1" t="s">
        <v>26</v>
      </c>
      <c r="F788" s="1">
        <f>COUNTIF($B$2:$B788,$E788)+COUNTIF($E$2:$E788,$E788)</f>
        <v>51</v>
      </c>
      <c r="G788" s="1">
        <v>5</v>
      </c>
      <c r="H788" s="1" t="s">
        <v>38</v>
      </c>
      <c r="I788" s="4">
        <v>18618</v>
      </c>
      <c r="J788" s="2">
        <v>0.10347222222222223</v>
      </c>
      <c r="K788" s="5">
        <f t="shared" si="48"/>
        <v>0</v>
      </c>
      <c r="L788" s="5">
        <f t="shared" si="50"/>
        <v>0</v>
      </c>
      <c r="M788">
        <f t="shared" si="49"/>
        <v>1</v>
      </c>
      <c r="N788" s="5">
        <f t="shared" si="51"/>
        <v>2</v>
      </c>
    </row>
    <row r="789" spans="1:14" x14ac:dyDescent="0.3">
      <c r="A789" s="3">
        <v>43497</v>
      </c>
      <c r="B789" s="1" t="s">
        <v>9</v>
      </c>
      <c r="C789" s="1">
        <f>COUNTIF($B$2:$B789,$B789)+COUNTIF($E$2:$E789,$B789)</f>
        <v>52</v>
      </c>
      <c r="D789" s="1">
        <v>3</v>
      </c>
      <c r="E789" s="1" t="s">
        <v>12</v>
      </c>
      <c r="F789" s="1">
        <f>COUNTIF($B$2:$B789,$E789)+COUNTIF($E$2:$E789,$E789)</f>
        <v>51</v>
      </c>
      <c r="G789" s="1">
        <v>4</v>
      </c>
      <c r="H789" s="1" t="s">
        <v>38</v>
      </c>
      <c r="I789" s="4">
        <v>18506</v>
      </c>
      <c r="J789" s="2">
        <v>0.10902777777777778</v>
      </c>
      <c r="K789" s="5">
        <f t="shared" si="48"/>
        <v>0</v>
      </c>
      <c r="L789" s="5">
        <f t="shared" si="50"/>
        <v>0</v>
      </c>
      <c r="M789">
        <f t="shared" si="49"/>
        <v>1</v>
      </c>
      <c r="N789" s="5">
        <f t="shared" si="51"/>
        <v>2</v>
      </c>
    </row>
    <row r="790" spans="1:14" x14ac:dyDescent="0.3">
      <c r="A790" s="3">
        <v>43498</v>
      </c>
      <c r="B790" s="1" t="s">
        <v>28</v>
      </c>
      <c r="C790" s="1">
        <f>COUNTIF($B$2:$B790,$B790)+COUNTIF($E$2:$E790,$B790)</f>
        <v>50</v>
      </c>
      <c r="D790" s="1">
        <v>4</v>
      </c>
      <c r="E790" s="1" t="s">
        <v>20</v>
      </c>
      <c r="F790" s="1">
        <f>COUNTIF($B$2:$B790,$E790)+COUNTIF($E$2:$E790,$E790)</f>
        <v>51</v>
      </c>
      <c r="G790" s="1">
        <v>2</v>
      </c>
      <c r="H790" s="1" t="s">
        <v>38</v>
      </c>
      <c r="I790" s="4">
        <v>18681</v>
      </c>
      <c r="J790" s="2">
        <v>9.9999999999999992E-2</v>
      </c>
      <c r="K790" s="5">
        <f t="shared" si="48"/>
        <v>1</v>
      </c>
      <c r="L790" s="5">
        <f t="shared" si="50"/>
        <v>2</v>
      </c>
      <c r="M790">
        <f t="shared" si="49"/>
        <v>0</v>
      </c>
      <c r="N790" s="5">
        <f t="shared" si="51"/>
        <v>0</v>
      </c>
    </row>
    <row r="791" spans="1:14" x14ac:dyDescent="0.3">
      <c r="A791" s="3">
        <v>43498</v>
      </c>
      <c r="B791" s="1" t="s">
        <v>10</v>
      </c>
      <c r="C791" s="1">
        <f>COUNTIF($B$2:$B791,$B791)+COUNTIF($E$2:$E791,$B791)</f>
        <v>52</v>
      </c>
      <c r="D791" s="1">
        <v>5</v>
      </c>
      <c r="E791" s="1" t="s">
        <v>17</v>
      </c>
      <c r="F791" s="1">
        <f>COUNTIF($B$2:$B791,$E791)+COUNTIF($E$2:$E791,$E791)</f>
        <v>51</v>
      </c>
      <c r="G791" s="1">
        <v>1</v>
      </c>
      <c r="H791" s="1" t="s">
        <v>38</v>
      </c>
      <c r="I791" s="4">
        <v>18027</v>
      </c>
      <c r="J791" s="2">
        <v>0.1013888888888889</v>
      </c>
      <c r="K791" s="5">
        <f t="shared" si="48"/>
        <v>1</v>
      </c>
      <c r="L791" s="5">
        <f t="shared" si="50"/>
        <v>2</v>
      </c>
      <c r="M791">
        <f t="shared" si="49"/>
        <v>0</v>
      </c>
      <c r="N791" s="5">
        <f t="shared" si="51"/>
        <v>0</v>
      </c>
    </row>
    <row r="792" spans="1:14" x14ac:dyDescent="0.3">
      <c r="A792" s="3">
        <v>43498</v>
      </c>
      <c r="B792" s="1" t="s">
        <v>30</v>
      </c>
      <c r="C792" s="1">
        <f>COUNTIF($B$2:$B792,$B792)+COUNTIF($E$2:$E792,$B792)</f>
        <v>54</v>
      </c>
      <c r="D792" s="1">
        <v>1</v>
      </c>
      <c r="E792" s="1" t="s">
        <v>35</v>
      </c>
      <c r="F792" s="1">
        <f>COUNTIF($B$2:$B792,$E792)+COUNTIF($E$2:$E792,$E792)</f>
        <v>50</v>
      </c>
      <c r="G792" s="1">
        <v>3</v>
      </c>
      <c r="H792" s="1" t="s">
        <v>38</v>
      </c>
      <c r="I792" s="4">
        <v>15202</v>
      </c>
      <c r="J792" s="2">
        <v>0.10208333333333335</v>
      </c>
      <c r="K792" s="5">
        <f t="shared" si="48"/>
        <v>0</v>
      </c>
      <c r="L792" s="5">
        <f t="shared" si="50"/>
        <v>0</v>
      </c>
      <c r="M792">
        <f t="shared" si="49"/>
        <v>1</v>
      </c>
      <c r="N792" s="5">
        <f t="shared" si="51"/>
        <v>2</v>
      </c>
    </row>
    <row r="793" spans="1:14" x14ac:dyDescent="0.3">
      <c r="A793" s="3">
        <v>43498</v>
      </c>
      <c r="B793" s="1" t="s">
        <v>24</v>
      </c>
      <c r="C793" s="1">
        <f>COUNTIF($B$2:$B793,$B793)+COUNTIF($E$2:$E793,$B793)</f>
        <v>53</v>
      </c>
      <c r="D793" s="1">
        <v>4</v>
      </c>
      <c r="E793" s="1" t="s">
        <v>16</v>
      </c>
      <c r="F793" s="1">
        <f>COUNTIF($B$2:$B793,$E793)+COUNTIF($E$2:$E793,$E793)</f>
        <v>52</v>
      </c>
      <c r="G793" s="1">
        <v>3</v>
      </c>
      <c r="H793" s="1" t="s">
        <v>8</v>
      </c>
      <c r="I793" s="4">
        <v>19114</v>
      </c>
      <c r="J793" s="2">
        <v>0.11041666666666666</v>
      </c>
      <c r="K793" s="5">
        <f t="shared" si="48"/>
        <v>1</v>
      </c>
      <c r="L793" s="5">
        <f t="shared" si="50"/>
        <v>2</v>
      </c>
      <c r="M793">
        <f t="shared" si="49"/>
        <v>0</v>
      </c>
      <c r="N793" s="5">
        <f t="shared" si="51"/>
        <v>1</v>
      </c>
    </row>
    <row r="794" spans="1:14" x14ac:dyDescent="0.3">
      <c r="A794" s="3">
        <v>43498</v>
      </c>
      <c r="B794" s="1" t="s">
        <v>34</v>
      </c>
      <c r="C794" s="1">
        <f>COUNTIF($B$2:$B794,$B794)+COUNTIF($E$2:$E794,$B794)</f>
        <v>51</v>
      </c>
      <c r="D794" s="1">
        <v>3</v>
      </c>
      <c r="E794" s="1" t="s">
        <v>6</v>
      </c>
      <c r="F794" s="1">
        <f>COUNTIF($B$2:$B794,$E794)+COUNTIF($E$2:$E794,$E794)</f>
        <v>52</v>
      </c>
      <c r="G794" s="1">
        <v>2</v>
      </c>
      <c r="H794" s="1" t="s">
        <v>8</v>
      </c>
      <c r="I794" s="4">
        <v>21302</v>
      </c>
      <c r="J794" s="2">
        <v>0.10277777777777779</v>
      </c>
      <c r="K794" s="5">
        <f t="shared" si="48"/>
        <v>1</v>
      </c>
      <c r="L794" s="5">
        <f t="shared" si="50"/>
        <v>2</v>
      </c>
      <c r="M794">
        <f t="shared" si="49"/>
        <v>0</v>
      </c>
      <c r="N794" s="5">
        <f t="shared" si="51"/>
        <v>1</v>
      </c>
    </row>
    <row r="795" spans="1:14" x14ac:dyDescent="0.3">
      <c r="A795" s="3">
        <v>43498</v>
      </c>
      <c r="B795" s="1" t="s">
        <v>19</v>
      </c>
      <c r="C795" s="1">
        <f>COUNTIF($B$2:$B795,$B795)+COUNTIF($E$2:$E795,$B795)</f>
        <v>52</v>
      </c>
      <c r="D795" s="1">
        <v>3</v>
      </c>
      <c r="E795" s="1" t="s">
        <v>22</v>
      </c>
      <c r="F795" s="1">
        <f>COUNTIF($B$2:$B795,$E795)+COUNTIF($E$2:$E795,$E795)</f>
        <v>54</v>
      </c>
      <c r="G795" s="1">
        <v>1</v>
      </c>
      <c r="H795" s="1" t="s">
        <v>38</v>
      </c>
      <c r="I795" s="4">
        <v>17722</v>
      </c>
      <c r="J795" s="2">
        <v>0.1076388888888889</v>
      </c>
      <c r="K795" s="5">
        <f t="shared" si="48"/>
        <v>1</v>
      </c>
      <c r="L795" s="5">
        <f t="shared" si="50"/>
        <v>2</v>
      </c>
      <c r="M795">
        <f t="shared" si="49"/>
        <v>0</v>
      </c>
      <c r="N795" s="5">
        <f t="shared" si="51"/>
        <v>0</v>
      </c>
    </row>
    <row r="796" spans="1:14" x14ac:dyDescent="0.3">
      <c r="A796" s="3">
        <v>43498</v>
      </c>
      <c r="B796" s="1" t="s">
        <v>31</v>
      </c>
      <c r="C796" s="1">
        <f>COUNTIF($B$2:$B796,$B796)+COUNTIF($E$2:$E796,$B796)</f>
        <v>51</v>
      </c>
      <c r="D796" s="1">
        <v>2</v>
      </c>
      <c r="E796" s="1" t="s">
        <v>14</v>
      </c>
      <c r="F796" s="1">
        <f>COUNTIF($B$2:$B796,$E796)+COUNTIF($E$2:$E796,$E796)</f>
        <v>51</v>
      </c>
      <c r="G796" s="1">
        <v>4</v>
      </c>
      <c r="H796" s="1" t="s">
        <v>38</v>
      </c>
      <c r="I796" s="4">
        <v>13917</v>
      </c>
      <c r="J796" s="2">
        <v>0.10416666666666667</v>
      </c>
      <c r="K796" s="5">
        <f t="shared" si="48"/>
        <v>0</v>
      </c>
      <c r="L796" s="5">
        <f t="shared" si="50"/>
        <v>0</v>
      </c>
      <c r="M796">
        <f t="shared" si="49"/>
        <v>1</v>
      </c>
      <c r="N796" s="5">
        <f t="shared" si="51"/>
        <v>2</v>
      </c>
    </row>
    <row r="797" spans="1:14" x14ac:dyDescent="0.3">
      <c r="A797" s="3">
        <v>43498</v>
      </c>
      <c r="B797" s="1" t="s">
        <v>36</v>
      </c>
      <c r="C797" s="1">
        <f>COUNTIF($B$2:$B797,$B797)+COUNTIF($E$2:$E797,$B797)</f>
        <v>52</v>
      </c>
      <c r="D797" s="1">
        <v>3</v>
      </c>
      <c r="E797" s="1" t="s">
        <v>23</v>
      </c>
      <c r="F797" s="1">
        <f>COUNTIF($B$2:$B797,$E797)+COUNTIF($E$2:$E797,$E797)</f>
        <v>51</v>
      </c>
      <c r="G797" s="1">
        <v>2</v>
      </c>
      <c r="H797" s="1" t="s">
        <v>38</v>
      </c>
      <c r="I797" s="4">
        <v>17468</v>
      </c>
      <c r="J797" s="2">
        <v>0.10416666666666667</v>
      </c>
      <c r="K797" s="5">
        <f t="shared" si="48"/>
        <v>1</v>
      </c>
      <c r="L797" s="5">
        <f t="shared" si="50"/>
        <v>2</v>
      </c>
      <c r="M797">
        <f t="shared" si="49"/>
        <v>0</v>
      </c>
      <c r="N797" s="5">
        <f t="shared" si="51"/>
        <v>0</v>
      </c>
    </row>
    <row r="798" spans="1:14" x14ac:dyDescent="0.3">
      <c r="A798" s="3">
        <v>43498</v>
      </c>
      <c r="B798" s="1" t="s">
        <v>21</v>
      </c>
      <c r="C798" s="1">
        <f>COUNTIF($B$2:$B798,$B798)+COUNTIF($E$2:$E798,$B798)</f>
        <v>53</v>
      </c>
      <c r="D798" s="1">
        <v>2</v>
      </c>
      <c r="E798" s="1" t="s">
        <v>25</v>
      </c>
      <c r="F798" s="1">
        <f>COUNTIF($B$2:$B798,$E798)+COUNTIF($E$2:$E798,$E798)</f>
        <v>52</v>
      </c>
      <c r="G798" s="1">
        <v>0</v>
      </c>
      <c r="H798" s="1" t="s">
        <v>38</v>
      </c>
      <c r="I798" s="4">
        <v>15714</v>
      </c>
      <c r="J798" s="2">
        <v>9.9999999999999992E-2</v>
      </c>
      <c r="K798" s="5">
        <f t="shared" si="48"/>
        <v>1</v>
      </c>
      <c r="L798" s="5">
        <f t="shared" si="50"/>
        <v>2</v>
      </c>
      <c r="M798">
        <f t="shared" si="49"/>
        <v>0</v>
      </c>
      <c r="N798" s="5">
        <f t="shared" si="51"/>
        <v>0</v>
      </c>
    </row>
    <row r="799" spans="1:14" x14ac:dyDescent="0.3">
      <c r="A799" s="3">
        <v>43498</v>
      </c>
      <c r="B799" s="1" t="s">
        <v>33</v>
      </c>
      <c r="C799" s="1">
        <f>COUNTIF($B$2:$B799,$B799)+COUNTIF($E$2:$E799,$B799)</f>
        <v>51</v>
      </c>
      <c r="D799" s="1">
        <v>4</v>
      </c>
      <c r="E799" s="1" t="s">
        <v>29</v>
      </c>
      <c r="F799" s="1">
        <f>COUNTIF($B$2:$B799,$E799)+COUNTIF($E$2:$E799,$E799)</f>
        <v>52</v>
      </c>
      <c r="G799" s="1">
        <v>5</v>
      </c>
      <c r="H799" s="1" t="s">
        <v>8</v>
      </c>
      <c r="I799" s="4">
        <v>19526</v>
      </c>
      <c r="J799" s="2">
        <v>0.10555555555555556</v>
      </c>
      <c r="K799" s="5">
        <f t="shared" si="48"/>
        <v>0</v>
      </c>
      <c r="L799" s="5">
        <f t="shared" si="50"/>
        <v>1</v>
      </c>
      <c r="M799">
        <f t="shared" si="49"/>
        <v>1</v>
      </c>
      <c r="N799" s="5">
        <f t="shared" si="51"/>
        <v>2</v>
      </c>
    </row>
    <row r="800" spans="1:14" x14ac:dyDescent="0.3">
      <c r="A800" s="3">
        <v>43498</v>
      </c>
      <c r="B800" s="1" t="s">
        <v>18</v>
      </c>
      <c r="C800" s="1">
        <f>COUNTIF($B$2:$B800,$B800)+COUNTIF($E$2:$E800,$B800)</f>
        <v>51</v>
      </c>
      <c r="D800" s="1">
        <v>2</v>
      </c>
      <c r="E800" s="1" t="s">
        <v>5</v>
      </c>
      <c r="F800" s="1">
        <f>COUNTIF($B$2:$B800,$E800)+COUNTIF($E$2:$E800,$E800)</f>
        <v>53</v>
      </c>
      <c r="G800" s="1">
        <v>3</v>
      </c>
      <c r="H800" s="1" t="s">
        <v>8</v>
      </c>
      <c r="I800" s="4">
        <v>17227</v>
      </c>
      <c r="J800" s="2">
        <v>0.10208333333333335</v>
      </c>
      <c r="K800" s="5">
        <f t="shared" si="48"/>
        <v>0</v>
      </c>
      <c r="L800" s="5">
        <f t="shared" si="50"/>
        <v>1</v>
      </c>
      <c r="M800">
        <f t="shared" si="49"/>
        <v>1</v>
      </c>
      <c r="N800" s="5">
        <f t="shared" si="51"/>
        <v>2</v>
      </c>
    </row>
    <row r="801" spans="1:14" x14ac:dyDescent="0.3">
      <c r="A801" s="3">
        <v>43498</v>
      </c>
      <c r="B801" s="1" t="s">
        <v>26</v>
      </c>
      <c r="C801" s="1">
        <f>COUNTIF($B$2:$B801,$B801)+COUNTIF($E$2:$E801,$B801)</f>
        <v>52</v>
      </c>
      <c r="D801" s="1">
        <v>2</v>
      </c>
      <c r="E801" s="1" t="s">
        <v>7</v>
      </c>
      <c r="F801" s="1">
        <f>COUNTIF($B$2:$B801,$E801)+COUNTIF($E$2:$E801,$E801)</f>
        <v>51</v>
      </c>
      <c r="G801" s="1">
        <v>3</v>
      </c>
      <c r="H801" s="1" t="s">
        <v>38</v>
      </c>
      <c r="I801" s="4">
        <v>19477</v>
      </c>
      <c r="J801" s="2">
        <v>0.10416666666666667</v>
      </c>
      <c r="K801" s="5">
        <f t="shared" si="48"/>
        <v>0</v>
      </c>
      <c r="L801" s="5">
        <f t="shared" si="50"/>
        <v>0</v>
      </c>
      <c r="M801">
        <f t="shared" si="49"/>
        <v>1</v>
      </c>
      <c r="N801" s="5">
        <f t="shared" si="51"/>
        <v>2</v>
      </c>
    </row>
    <row r="802" spans="1:14" x14ac:dyDescent="0.3">
      <c r="A802" s="3">
        <v>43498</v>
      </c>
      <c r="B802" s="1" t="s">
        <v>4</v>
      </c>
      <c r="C802" s="1">
        <f>COUNTIF($B$2:$B802,$B802)+COUNTIF($E$2:$E802,$B802)</f>
        <v>52</v>
      </c>
      <c r="D802" s="1">
        <v>3</v>
      </c>
      <c r="E802" s="1" t="s">
        <v>27</v>
      </c>
      <c r="F802" s="1">
        <f>COUNTIF($B$2:$B802,$E802)+COUNTIF($E$2:$E802,$E802)</f>
        <v>52</v>
      </c>
      <c r="G802" s="1">
        <v>9</v>
      </c>
      <c r="H802" s="1" t="s">
        <v>38</v>
      </c>
      <c r="I802" s="4">
        <v>15321</v>
      </c>
      <c r="J802" s="2">
        <v>0.10416666666666667</v>
      </c>
      <c r="K802" s="5">
        <f t="shared" si="48"/>
        <v>0</v>
      </c>
      <c r="L802" s="5">
        <f t="shared" si="50"/>
        <v>0</v>
      </c>
      <c r="M802">
        <f t="shared" si="49"/>
        <v>1</v>
      </c>
      <c r="N802" s="5">
        <f t="shared" si="51"/>
        <v>2</v>
      </c>
    </row>
    <row r="803" spans="1:14" x14ac:dyDescent="0.3">
      <c r="A803" s="3">
        <v>43499</v>
      </c>
      <c r="B803" s="1" t="s">
        <v>9</v>
      </c>
      <c r="C803" s="1">
        <f>COUNTIF($B$2:$B803,$B803)+COUNTIF($E$2:$E803,$B803)</f>
        <v>53</v>
      </c>
      <c r="D803" s="1">
        <v>4</v>
      </c>
      <c r="E803" s="1" t="s">
        <v>15</v>
      </c>
      <c r="F803" s="1">
        <f>COUNTIF($B$2:$B803,$E803)+COUNTIF($E$2:$E803,$E803)</f>
        <v>52</v>
      </c>
      <c r="G803" s="1">
        <v>3</v>
      </c>
      <c r="H803" s="1" t="s">
        <v>38</v>
      </c>
      <c r="I803" s="4">
        <v>12621</v>
      </c>
      <c r="J803" s="2">
        <v>0.10486111111111111</v>
      </c>
      <c r="K803" s="5">
        <f t="shared" si="48"/>
        <v>1</v>
      </c>
      <c r="L803" s="5">
        <f t="shared" si="50"/>
        <v>2</v>
      </c>
      <c r="M803">
        <f t="shared" si="49"/>
        <v>0</v>
      </c>
      <c r="N803" s="5">
        <f t="shared" si="51"/>
        <v>0</v>
      </c>
    </row>
    <row r="804" spans="1:14" x14ac:dyDescent="0.3">
      <c r="A804" s="3">
        <v>43499</v>
      </c>
      <c r="B804" s="1" t="s">
        <v>33</v>
      </c>
      <c r="C804" s="1">
        <f>COUNTIF($B$2:$B804,$B804)+COUNTIF($E$2:$E804,$B804)</f>
        <v>52</v>
      </c>
      <c r="D804" s="1">
        <v>3</v>
      </c>
      <c r="E804" s="1" t="s">
        <v>6</v>
      </c>
      <c r="F804" s="1">
        <f>COUNTIF($B$2:$B804,$E804)+COUNTIF($E$2:$E804,$E804)</f>
        <v>53</v>
      </c>
      <c r="G804" s="1">
        <v>4</v>
      </c>
      <c r="H804" s="1" t="s">
        <v>8</v>
      </c>
      <c r="I804" s="4">
        <v>21302</v>
      </c>
      <c r="J804" s="2">
        <v>0.10694444444444444</v>
      </c>
      <c r="K804" s="5">
        <f t="shared" si="48"/>
        <v>0</v>
      </c>
      <c r="L804" s="5">
        <f t="shared" si="50"/>
        <v>1</v>
      </c>
      <c r="M804">
        <f t="shared" si="49"/>
        <v>1</v>
      </c>
      <c r="N804" s="5">
        <f t="shared" si="51"/>
        <v>2</v>
      </c>
    </row>
    <row r="805" spans="1:14" x14ac:dyDescent="0.3">
      <c r="A805" s="3">
        <v>43499</v>
      </c>
      <c r="B805" s="1" t="s">
        <v>11</v>
      </c>
      <c r="C805" s="1">
        <f>COUNTIF($B$2:$B805,$B805)+COUNTIF($E$2:$E805,$B805)</f>
        <v>52</v>
      </c>
      <c r="D805" s="1">
        <v>1</v>
      </c>
      <c r="E805" s="1" t="s">
        <v>12</v>
      </c>
      <c r="F805" s="1">
        <f>COUNTIF($B$2:$B805,$E805)+COUNTIF($E$2:$E805,$E805)</f>
        <v>52</v>
      </c>
      <c r="G805" s="1">
        <v>0</v>
      </c>
      <c r="H805" s="1" t="s">
        <v>38</v>
      </c>
      <c r="I805" s="4">
        <v>18506</v>
      </c>
      <c r="J805" s="2">
        <v>9.8611111111111108E-2</v>
      </c>
      <c r="K805" s="5">
        <f t="shared" si="48"/>
        <v>1</v>
      </c>
      <c r="L805" s="5">
        <f t="shared" si="50"/>
        <v>2</v>
      </c>
      <c r="M805">
        <f t="shared" si="49"/>
        <v>0</v>
      </c>
      <c r="N805" s="5">
        <f t="shared" si="51"/>
        <v>0</v>
      </c>
    </row>
    <row r="806" spans="1:14" x14ac:dyDescent="0.3">
      <c r="A806" s="3">
        <v>43500</v>
      </c>
      <c r="B806" s="1" t="s">
        <v>18</v>
      </c>
      <c r="C806" s="1">
        <f>COUNTIF($B$2:$B806,$B806)+COUNTIF($E$2:$E806,$B806)</f>
        <v>52</v>
      </c>
      <c r="D806" s="1">
        <v>4</v>
      </c>
      <c r="E806" s="1" t="s">
        <v>19</v>
      </c>
      <c r="F806" s="1">
        <f>COUNTIF($B$2:$B806,$E806)+COUNTIF($E$2:$E806,$E806)</f>
        <v>53</v>
      </c>
      <c r="G806" s="1">
        <v>5</v>
      </c>
      <c r="H806" s="1" t="s">
        <v>38</v>
      </c>
      <c r="I806" s="4">
        <v>17996</v>
      </c>
      <c r="J806" s="2">
        <v>0.1125</v>
      </c>
      <c r="K806" s="5">
        <f t="shared" si="48"/>
        <v>0</v>
      </c>
      <c r="L806" s="5">
        <f t="shared" si="50"/>
        <v>0</v>
      </c>
      <c r="M806">
        <f t="shared" si="49"/>
        <v>1</v>
      </c>
      <c r="N806" s="5">
        <f t="shared" si="51"/>
        <v>2</v>
      </c>
    </row>
    <row r="807" spans="1:14" x14ac:dyDescent="0.3">
      <c r="A807" s="3">
        <v>43500</v>
      </c>
      <c r="B807" s="1" t="s">
        <v>31</v>
      </c>
      <c r="C807" s="1">
        <f>COUNTIF($B$2:$B807,$B807)+COUNTIF($E$2:$E807,$B807)</f>
        <v>52</v>
      </c>
      <c r="D807" s="1">
        <v>4</v>
      </c>
      <c r="E807" s="1" t="s">
        <v>23</v>
      </c>
      <c r="F807" s="1">
        <f>COUNTIF($B$2:$B807,$E807)+COUNTIF($E$2:$E807,$E807)</f>
        <v>52</v>
      </c>
      <c r="G807" s="1">
        <v>3</v>
      </c>
      <c r="H807" s="1" t="s">
        <v>8</v>
      </c>
      <c r="I807" s="4">
        <v>16233</v>
      </c>
      <c r="J807" s="2">
        <v>9.9999999999999992E-2</v>
      </c>
      <c r="K807" s="5">
        <f t="shared" si="48"/>
        <v>1</v>
      </c>
      <c r="L807" s="5">
        <f t="shared" si="50"/>
        <v>2</v>
      </c>
      <c r="M807">
        <f t="shared" si="49"/>
        <v>0</v>
      </c>
      <c r="N807" s="5">
        <f t="shared" si="51"/>
        <v>1</v>
      </c>
    </row>
    <row r="808" spans="1:14" x14ac:dyDescent="0.3">
      <c r="A808" s="3">
        <v>43500</v>
      </c>
      <c r="B808" s="1" t="s">
        <v>10</v>
      </c>
      <c r="C808" s="1">
        <f>COUNTIF($B$2:$B808,$B808)+COUNTIF($E$2:$E808,$B808)</f>
        <v>53</v>
      </c>
      <c r="D808" s="1">
        <v>1</v>
      </c>
      <c r="E808" s="1" t="s">
        <v>29</v>
      </c>
      <c r="F808" s="1">
        <f>COUNTIF($B$2:$B808,$E808)+COUNTIF($E$2:$E808,$E808)</f>
        <v>53</v>
      </c>
      <c r="G808" s="1">
        <v>2</v>
      </c>
      <c r="H808" s="1" t="s">
        <v>38</v>
      </c>
      <c r="I808" s="4">
        <v>18671</v>
      </c>
      <c r="J808" s="2">
        <v>0.10555555555555556</v>
      </c>
      <c r="K808" s="5">
        <f t="shared" si="48"/>
        <v>0</v>
      </c>
      <c r="L808" s="5">
        <f t="shared" si="50"/>
        <v>0</v>
      </c>
      <c r="M808">
        <f t="shared" si="49"/>
        <v>1</v>
      </c>
      <c r="N808" s="5">
        <f t="shared" si="51"/>
        <v>2</v>
      </c>
    </row>
    <row r="809" spans="1:14" x14ac:dyDescent="0.3">
      <c r="A809" s="3">
        <v>43500</v>
      </c>
      <c r="B809" s="1" t="s">
        <v>4</v>
      </c>
      <c r="C809" s="1">
        <f>COUNTIF($B$2:$B809,$B809)+COUNTIF($E$2:$E809,$B809)</f>
        <v>53</v>
      </c>
      <c r="D809" s="1">
        <v>1</v>
      </c>
      <c r="E809" s="1" t="s">
        <v>7</v>
      </c>
      <c r="F809" s="1">
        <f>COUNTIF($B$2:$B809,$E809)+COUNTIF($E$2:$E809,$E809)</f>
        <v>52</v>
      </c>
      <c r="G809" s="1">
        <v>6</v>
      </c>
      <c r="H809" s="1" t="s">
        <v>38</v>
      </c>
      <c r="I809" s="4">
        <v>18858</v>
      </c>
      <c r="J809" s="2">
        <v>0.10625</v>
      </c>
      <c r="K809" s="5">
        <f t="shared" si="48"/>
        <v>0</v>
      </c>
      <c r="L809" s="5">
        <f t="shared" si="50"/>
        <v>0</v>
      </c>
      <c r="M809">
        <f t="shared" si="49"/>
        <v>1</v>
      </c>
      <c r="N809" s="5">
        <f t="shared" si="51"/>
        <v>2</v>
      </c>
    </row>
    <row r="810" spans="1:14" x14ac:dyDescent="0.3">
      <c r="A810" s="3">
        <v>43501</v>
      </c>
      <c r="B810" s="1" t="s">
        <v>14</v>
      </c>
      <c r="C810" s="1">
        <f>COUNTIF($B$2:$B810,$B810)+COUNTIF($E$2:$E810,$B810)</f>
        <v>52</v>
      </c>
      <c r="D810" s="1">
        <v>1</v>
      </c>
      <c r="E810" s="1" t="s">
        <v>11</v>
      </c>
      <c r="F810" s="1">
        <f>COUNTIF($B$2:$B810,$E810)+COUNTIF($E$2:$E810,$E810)</f>
        <v>53</v>
      </c>
      <c r="G810" s="1">
        <v>3</v>
      </c>
      <c r="H810" s="1" t="s">
        <v>38</v>
      </c>
      <c r="I810" s="4">
        <v>17565</v>
      </c>
      <c r="J810" s="2">
        <v>0.10625</v>
      </c>
      <c r="K810" s="5">
        <f t="shared" si="48"/>
        <v>0</v>
      </c>
      <c r="L810" s="5">
        <f t="shared" si="50"/>
        <v>0</v>
      </c>
      <c r="M810">
        <f t="shared" si="49"/>
        <v>1</v>
      </c>
      <c r="N810" s="5">
        <f t="shared" si="51"/>
        <v>2</v>
      </c>
    </row>
    <row r="811" spans="1:14" x14ac:dyDescent="0.3">
      <c r="A811" s="3">
        <v>43501</v>
      </c>
      <c r="B811" s="1" t="s">
        <v>16</v>
      </c>
      <c r="C811" s="1">
        <f>COUNTIF($B$2:$B811,$B811)+COUNTIF($E$2:$E811,$B811)</f>
        <v>53</v>
      </c>
      <c r="D811" s="1">
        <v>4</v>
      </c>
      <c r="E811" s="1" t="s">
        <v>13</v>
      </c>
      <c r="F811" s="1">
        <f>COUNTIF($B$2:$B811,$E811)+COUNTIF($E$2:$E811,$E811)</f>
        <v>52</v>
      </c>
      <c r="G811" s="1">
        <v>5</v>
      </c>
      <c r="H811" s="1" t="s">
        <v>32</v>
      </c>
      <c r="I811" s="4">
        <v>16847</v>
      </c>
      <c r="J811" s="2">
        <v>0.11319444444444444</v>
      </c>
      <c r="K811" s="5">
        <f t="shared" si="48"/>
        <v>0</v>
      </c>
      <c r="L811" s="5">
        <f t="shared" si="50"/>
        <v>1</v>
      </c>
      <c r="M811">
        <f t="shared" si="49"/>
        <v>1</v>
      </c>
      <c r="N811" s="5">
        <f t="shared" si="51"/>
        <v>2</v>
      </c>
    </row>
    <row r="812" spans="1:14" x14ac:dyDescent="0.3">
      <c r="A812" s="3">
        <v>43501</v>
      </c>
      <c r="B812" s="1" t="s">
        <v>20</v>
      </c>
      <c r="C812" s="1">
        <f>COUNTIF($B$2:$B812,$B812)+COUNTIF($E$2:$E812,$B812)</f>
        <v>52</v>
      </c>
      <c r="D812" s="1">
        <v>6</v>
      </c>
      <c r="E812" s="1" t="s">
        <v>17</v>
      </c>
      <c r="F812" s="1">
        <f>COUNTIF($B$2:$B812,$E812)+COUNTIF($E$2:$E812,$E812)</f>
        <v>52</v>
      </c>
      <c r="G812" s="1">
        <v>3</v>
      </c>
      <c r="H812" s="1" t="s">
        <v>38</v>
      </c>
      <c r="I812" s="4">
        <v>15398</v>
      </c>
      <c r="J812" s="2">
        <v>0.10486111111111111</v>
      </c>
      <c r="K812" s="5">
        <f t="shared" si="48"/>
        <v>1</v>
      </c>
      <c r="L812" s="5">
        <f t="shared" si="50"/>
        <v>2</v>
      </c>
      <c r="M812">
        <f t="shared" si="49"/>
        <v>0</v>
      </c>
      <c r="N812" s="5">
        <f t="shared" si="51"/>
        <v>0</v>
      </c>
    </row>
    <row r="813" spans="1:14" x14ac:dyDescent="0.3">
      <c r="A813" s="3">
        <v>43501</v>
      </c>
      <c r="B813" s="1" t="s">
        <v>24</v>
      </c>
      <c r="C813" s="1">
        <f>COUNTIF($B$2:$B813,$B813)+COUNTIF($E$2:$E813,$B813)</f>
        <v>54</v>
      </c>
      <c r="D813" s="1">
        <v>6</v>
      </c>
      <c r="E813" s="1" t="s">
        <v>33</v>
      </c>
      <c r="F813" s="1">
        <f>COUNTIF($B$2:$B813,$E813)+COUNTIF($E$2:$E813,$E813)</f>
        <v>53</v>
      </c>
      <c r="G813" s="1">
        <v>2</v>
      </c>
      <c r="H813" s="1" t="s">
        <v>38</v>
      </c>
      <c r="I813" s="4">
        <v>18347</v>
      </c>
      <c r="J813" s="2">
        <v>0.10555555555555556</v>
      </c>
      <c r="K813" s="5">
        <f t="shared" si="48"/>
        <v>1</v>
      </c>
      <c r="L813" s="5">
        <f t="shared" si="50"/>
        <v>2</v>
      </c>
      <c r="M813">
        <f t="shared" si="49"/>
        <v>0</v>
      </c>
      <c r="N813" s="5">
        <f t="shared" si="51"/>
        <v>0</v>
      </c>
    </row>
    <row r="814" spans="1:14" x14ac:dyDescent="0.3">
      <c r="A814" s="3">
        <v>43501</v>
      </c>
      <c r="B814" s="1" t="s">
        <v>28</v>
      </c>
      <c r="C814" s="1">
        <f>COUNTIF($B$2:$B814,$B814)+COUNTIF($E$2:$E814,$B814)</f>
        <v>51</v>
      </c>
      <c r="D814" s="1">
        <v>3</v>
      </c>
      <c r="E814" s="1" t="s">
        <v>35</v>
      </c>
      <c r="F814" s="1">
        <f>COUNTIF($B$2:$B814,$E814)+COUNTIF($E$2:$E814,$E814)</f>
        <v>51</v>
      </c>
      <c r="G814" s="1">
        <v>2</v>
      </c>
      <c r="H814" s="1" t="s">
        <v>38</v>
      </c>
      <c r="I814" s="4">
        <v>10243</v>
      </c>
      <c r="J814" s="2">
        <v>0.10416666666666667</v>
      </c>
      <c r="K814" s="5">
        <f t="shared" si="48"/>
        <v>1</v>
      </c>
      <c r="L814" s="5">
        <f t="shared" si="50"/>
        <v>2</v>
      </c>
      <c r="M814">
        <f t="shared" si="49"/>
        <v>0</v>
      </c>
      <c r="N814" s="5">
        <f t="shared" si="51"/>
        <v>0</v>
      </c>
    </row>
    <row r="815" spans="1:14" x14ac:dyDescent="0.3">
      <c r="A815" s="3">
        <v>43501</v>
      </c>
      <c r="B815" s="1" t="s">
        <v>4</v>
      </c>
      <c r="C815" s="1">
        <f>COUNTIF($B$2:$B815,$B815)+COUNTIF($E$2:$E815,$B815)</f>
        <v>54</v>
      </c>
      <c r="D815" s="1">
        <v>1</v>
      </c>
      <c r="E815" s="1" t="s">
        <v>6</v>
      </c>
      <c r="F815" s="1">
        <f>COUNTIF($B$2:$B815,$E815)+COUNTIF($E$2:$E815,$E815)</f>
        <v>54</v>
      </c>
      <c r="G815" s="1">
        <v>4</v>
      </c>
      <c r="H815" s="1" t="s">
        <v>38</v>
      </c>
      <c r="I815" s="4">
        <v>20680</v>
      </c>
      <c r="J815" s="2">
        <v>9.9999999999999992E-2</v>
      </c>
      <c r="K815" s="5">
        <f t="shared" si="48"/>
        <v>0</v>
      </c>
      <c r="L815" s="5">
        <f t="shared" si="50"/>
        <v>0</v>
      </c>
      <c r="M815">
        <f t="shared" si="49"/>
        <v>1</v>
      </c>
      <c r="N815" s="5">
        <f t="shared" si="51"/>
        <v>2</v>
      </c>
    </row>
    <row r="816" spans="1:14" x14ac:dyDescent="0.3">
      <c r="A816" s="3">
        <v>43501</v>
      </c>
      <c r="B816" s="1" t="s">
        <v>31</v>
      </c>
      <c r="C816" s="1">
        <f>COUNTIF($B$2:$B816,$B816)+COUNTIF($E$2:$E816,$B816)</f>
        <v>53</v>
      </c>
      <c r="D816" s="1">
        <v>5</v>
      </c>
      <c r="E816" s="1" t="s">
        <v>34</v>
      </c>
      <c r="F816" s="1">
        <f>COUNTIF($B$2:$B816,$E816)+COUNTIF($E$2:$E816,$E816)</f>
        <v>52</v>
      </c>
      <c r="G816" s="1">
        <v>1</v>
      </c>
      <c r="H816" s="1" t="s">
        <v>38</v>
      </c>
      <c r="I816" s="4">
        <v>14508</v>
      </c>
      <c r="J816" s="2">
        <v>0.10486111111111111</v>
      </c>
      <c r="K816" s="5">
        <f t="shared" si="48"/>
        <v>1</v>
      </c>
      <c r="L816" s="5">
        <f t="shared" si="50"/>
        <v>2</v>
      </c>
      <c r="M816">
        <f t="shared" si="49"/>
        <v>0</v>
      </c>
      <c r="N816" s="5">
        <f t="shared" si="51"/>
        <v>0</v>
      </c>
    </row>
    <row r="817" spans="1:14" x14ac:dyDescent="0.3">
      <c r="A817" s="3">
        <v>43501</v>
      </c>
      <c r="B817" s="1" t="s">
        <v>18</v>
      </c>
      <c r="C817" s="1">
        <f>COUNTIF($B$2:$B817,$B817)+COUNTIF($E$2:$E817,$B817)</f>
        <v>53</v>
      </c>
      <c r="D817" s="1">
        <v>2</v>
      </c>
      <c r="E817" s="1" t="s">
        <v>22</v>
      </c>
      <c r="F817" s="1">
        <f>COUNTIF($B$2:$B817,$E817)+COUNTIF($E$2:$E817,$E817)</f>
        <v>55</v>
      </c>
      <c r="G817" s="1">
        <v>5</v>
      </c>
      <c r="H817" s="1" t="s">
        <v>38</v>
      </c>
      <c r="I817" s="4">
        <v>17295</v>
      </c>
      <c r="J817" s="2">
        <v>0.10694444444444444</v>
      </c>
      <c r="K817" s="5">
        <f t="shared" si="48"/>
        <v>0</v>
      </c>
      <c r="L817" s="5">
        <f t="shared" si="50"/>
        <v>0</v>
      </c>
      <c r="M817">
        <f t="shared" si="49"/>
        <v>1</v>
      </c>
      <c r="N817" s="5">
        <f t="shared" si="51"/>
        <v>2</v>
      </c>
    </row>
    <row r="818" spans="1:14" x14ac:dyDescent="0.3">
      <c r="A818" s="3">
        <v>43501</v>
      </c>
      <c r="B818" s="1" t="s">
        <v>15</v>
      </c>
      <c r="C818" s="1">
        <f>COUNTIF($B$2:$B818,$B818)+COUNTIF($E$2:$E818,$B818)</f>
        <v>53</v>
      </c>
      <c r="D818" s="1">
        <v>4</v>
      </c>
      <c r="E818" s="1" t="s">
        <v>26</v>
      </c>
      <c r="F818" s="1">
        <f>COUNTIF($B$2:$B818,$E818)+COUNTIF($E$2:$E818,$E818)</f>
        <v>53</v>
      </c>
      <c r="G818" s="1">
        <v>0</v>
      </c>
      <c r="H818" s="1" t="s">
        <v>38</v>
      </c>
      <c r="I818" s="4">
        <v>18435</v>
      </c>
      <c r="J818" s="2">
        <v>9.5138888888888884E-2</v>
      </c>
      <c r="K818" s="5">
        <f t="shared" si="48"/>
        <v>1</v>
      </c>
      <c r="L818" s="5">
        <f t="shared" si="50"/>
        <v>2</v>
      </c>
      <c r="M818">
        <f t="shared" si="49"/>
        <v>0</v>
      </c>
      <c r="N818" s="5">
        <f t="shared" si="51"/>
        <v>0</v>
      </c>
    </row>
    <row r="819" spans="1:14" x14ac:dyDescent="0.3">
      <c r="A819" s="3">
        <v>43501</v>
      </c>
      <c r="B819" s="1" t="s">
        <v>30</v>
      </c>
      <c r="C819" s="1">
        <f>COUNTIF($B$2:$B819,$B819)+COUNTIF($E$2:$E819,$B819)</f>
        <v>55</v>
      </c>
      <c r="D819" s="1">
        <v>3</v>
      </c>
      <c r="E819" s="1" t="s">
        <v>36</v>
      </c>
      <c r="F819" s="1">
        <f>COUNTIF($B$2:$B819,$E819)+COUNTIF($E$2:$E819,$E819)</f>
        <v>53</v>
      </c>
      <c r="G819" s="1">
        <v>2</v>
      </c>
      <c r="H819" s="1" t="s">
        <v>32</v>
      </c>
      <c r="I819" s="4">
        <v>19092</v>
      </c>
      <c r="J819" s="2">
        <v>0.11944444444444445</v>
      </c>
      <c r="K819" s="5">
        <f t="shared" si="48"/>
        <v>1</v>
      </c>
      <c r="L819" s="5">
        <f t="shared" si="50"/>
        <v>2</v>
      </c>
      <c r="M819">
        <f t="shared" si="49"/>
        <v>0</v>
      </c>
      <c r="N819" s="5">
        <f t="shared" si="51"/>
        <v>1</v>
      </c>
    </row>
    <row r="820" spans="1:14" x14ac:dyDescent="0.3">
      <c r="A820" s="3">
        <v>43501</v>
      </c>
      <c r="B820" s="1" t="s">
        <v>5</v>
      </c>
      <c r="C820" s="1">
        <f>COUNTIF($B$2:$B820,$B820)+COUNTIF($E$2:$E820,$B820)</f>
        <v>54</v>
      </c>
      <c r="D820" s="1">
        <v>3</v>
      </c>
      <c r="E820" s="1" t="s">
        <v>27</v>
      </c>
      <c r="F820" s="1">
        <f>COUNTIF($B$2:$B820,$E820)+COUNTIF($E$2:$E820,$E820)</f>
        <v>53</v>
      </c>
      <c r="G820" s="1">
        <v>2</v>
      </c>
      <c r="H820" s="1" t="s">
        <v>8</v>
      </c>
      <c r="I820" s="4">
        <v>15321</v>
      </c>
      <c r="J820" s="2">
        <v>0.10555555555555556</v>
      </c>
      <c r="K820" s="5">
        <f t="shared" si="48"/>
        <v>1</v>
      </c>
      <c r="L820" s="5">
        <f t="shared" si="50"/>
        <v>2</v>
      </c>
      <c r="M820">
        <f t="shared" si="49"/>
        <v>0</v>
      </c>
      <c r="N820" s="5">
        <f t="shared" si="51"/>
        <v>1</v>
      </c>
    </row>
    <row r="821" spans="1:14" x14ac:dyDescent="0.3">
      <c r="A821" s="3">
        <v>43501</v>
      </c>
      <c r="B821" s="1" t="s">
        <v>10</v>
      </c>
      <c r="C821" s="1">
        <f>COUNTIF($B$2:$B821,$B821)+COUNTIF($E$2:$E821,$B821)</f>
        <v>54</v>
      </c>
      <c r="D821" s="1">
        <v>2</v>
      </c>
      <c r="E821" s="1" t="s">
        <v>12</v>
      </c>
      <c r="F821" s="1">
        <f>COUNTIF($B$2:$B821,$E821)+COUNTIF($E$2:$E821,$E821)</f>
        <v>53</v>
      </c>
      <c r="G821" s="1">
        <v>3</v>
      </c>
      <c r="H821" s="1" t="s">
        <v>38</v>
      </c>
      <c r="I821" s="4">
        <v>18506</v>
      </c>
      <c r="J821" s="2">
        <v>0.10486111111111111</v>
      </c>
      <c r="K821" s="5">
        <f t="shared" si="48"/>
        <v>0</v>
      </c>
      <c r="L821" s="5">
        <f t="shared" si="50"/>
        <v>0</v>
      </c>
      <c r="M821">
        <f t="shared" si="49"/>
        <v>1</v>
      </c>
      <c r="N821" s="5">
        <f t="shared" si="51"/>
        <v>2</v>
      </c>
    </row>
    <row r="822" spans="1:14" x14ac:dyDescent="0.3">
      <c r="A822" s="3">
        <v>43502</v>
      </c>
      <c r="B822" s="1" t="s">
        <v>11</v>
      </c>
      <c r="C822" s="1">
        <f>COUNTIF($B$2:$B822,$B822)+COUNTIF($E$2:$E822,$B822)</f>
        <v>54</v>
      </c>
      <c r="D822" s="1">
        <v>3</v>
      </c>
      <c r="E822" s="1" t="s">
        <v>23</v>
      </c>
      <c r="F822" s="1">
        <f>COUNTIF($B$2:$B822,$E822)+COUNTIF($E$2:$E822,$E822)</f>
        <v>53</v>
      </c>
      <c r="G822" s="1">
        <v>4</v>
      </c>
      <c r="H822" s="1" t="s">
        <v>32</v>
      </c>
      <c r="I822" s="4">
        <v>16848</v>
      </c>
      <c r="J822" s="2">
        <v>0.1173611111111111</v>
      </c>
      <c r="K822" s="5">
        <f t="shared" si="48"/>
        <v>0</v>
      </c>
      <c r="L822" s="5">
        <f t="shared" si="50"/>
        <v>1</v>
      </c>
      <c r="M822">
        <f t="shared" si="49"/>
        <v>1</v>
      </c>
      <c r="N822" s="5">
        <f t="shared" si="51"/>
        <v>2</v>
      </c>
    </row>
    <row r="823" spans="1:14" x14ac:dyDescent="0.3">
      <c r="A823" s="3">
        <v>43502</v>
      </c>
      <c r="B823" s="1" t="s">
        <v>25</v>
      </c>
      <c r="C823" s="1">
        <f>COUNTIF($B$2:$B823,$B823)+COUNTIF($E$2:$E823,$B823)</f>
        <v>53</v>
      </c>
      <c r="D823" s="1">
        <v>4</v>
      </c>
      <c r="E823" s="1" t="s">
        <v>7</v>
      </c>
      <c r="F823" s="1">
        <f>COUNTIF($B$2:$B823,$E823)+COUNTIF($E$2:$E823,$E823)</f>
        <v>53</v>
      </c>
      <c r="G823" s="1">
        <v>5</v>
      </c>
      <c r="H823" s="1" t="s">
        <v>38</v>
      </c>
      <c r="I823" s="4">
        <v>19264</v>
      </c>
      <c r="J823" s="2">
        <v>9.9999999999999992E-2</v>
      </c>
      <c r="K823" s="5">
        <f t="shared" si="48"/>
        <v>0</v>
      </c>
      <c r="L823" s="5">
        <f t="shared" si="50"/>
        <v>0</v>
      </c>
      <c r="M823">
        <f t="shared" si="49"/>
        <v>1</v>
      </c>
      <c r="N823" s="5">
        <f t="shared" si="51"/>
        <v>2</v>
      </c>
    </row>
    <row r="824" spans="1:14" x14ac:dyDescent="0.3">
      <c r="A824" s="3">
        <v>43503</v>
      </c>
      <c r="B824" s="1" t="s">
        <v>20</v>
      </c>
      <c r="C824" s="1">
        <f>COUNTIF($B$2:$B824,$B824)+COUNTIF($E$2:$E824,$B824)</f>
        <v>53</v>
      </c>
      <c r="D824" s="1">
        <v>4</v>
      </c>
      <c r="E824" s="1" t="s">
        <v>18</v>
      </c>
      <c r="F824" s="1">
        <f>COUNTIF($B$2:$B824,$E824)+COUNTIF($E$2:$E824,$E824)</f>
        <v>54</v>
      </c>
      <c r="G824" s="1">
        <v>2</v>
      </c>
      <c r="H824" s="1" t="s">
        <v>38</v>
      </c>
      <c r="I824" s="4">
        <v>15319</v>
      </c>
      <c r="J824" s="2">
        <v>0.10277777777777779</v>
      </c>
      <c r="K824" s="5">
        <f t="shared" si="48"/>
        <v>1</v>
      </c>
      <c r="L824" s="5">
        <f t="shared" si="50"/>
        <v>2</v>
      </c>
      <c r="M824">
        <f t="shared" si="49"/>
        <v>0</v>
      </c>
      <c r="N824" s="5">
        <f t="shared" si="51"/>
        <v>0</v>
      </c>
    </row>
    <row r="825" spans="1:14" x14ac:dyDescent="0.3">
      <c r="A825" s="3">
        <v>43503</v>
      </c>
      <c r="B825" s="1" t="s">
        <v>15</v>
      </c>
      <c r="C825" s="1">
        <f>COUNTIF($B$2:$B825,$B825)+COUNTIF($E$2:$E825,$B825)</f>
        <v>54</v>
      </c>
      <c r="D825" s="1">
        <v>6</v>
      </c>
      <c r="E825" s="1" t="s">
        <v>13</v>
      </c>
      <c r="F825" s="1">
        <f>COUNTIF($B$2:$B825,$E825)+COUNTIF($E$2:$E825,$E825)</f>
        <v>53</v>
      </c>
      <c r="G825" s="1">
        <v>5</v>
      </c>
      <c r="H825" s="1" t="s">
        <v>8</v>
      </c>
      <c r="I825" s="4">
        <v>17588</v>
      </c>
      <c r="J825" s="2">
        <v>0.1125</v>
      </c>
      <c r="K825" s="5">
        <f t="shared" si="48"/>
        <v>1</v>
      </c>
      <c r="L825" s="5">
        <f t="shared" si="50"/>
        <v>2</v>
      </c>
      <c r="M825">
        <f t="shared" si="49"/>
        <v>0</v>
      </c>
      <c r="N825" s="5">
        <f t="shared" si="51"/>
        <v>1</v>
      </c>
    </row>
    <row r="826" spans="1:14" x14ac:dyDescent="0.3">
      <c r="A826" s="3">
        <v>43503</v>
      </c>
      <c r="B826" s="1" t="s">
        <v>5</v>
      </c>
      <c r="C826" s="1">
        <f>COUNTIF($B$2:$B826,$B826)+COUNTIF($E$2:$E826,$B826)</f>
        <v>55</v>
      </c>
      <c r="D826" s="1">
        <v>5</v>
      </c>
      <c r="E826" s="1" t="s">
        <v>9</v>
      </c>
      <c r="F826" s="1">
        <f>COUNTIF($B$2:$B826,$E826)+COUNTIF($E$2:$E826,$E826)</f>
        <v>54</v>
      </c>
      <c r="G826" s="1">
        <v>2</v>
      </c>
      <c r="H826" s="1" t="s">
        <v>38</v>
      </c>
      <c r="I826" s="4">
        <v>18748</v>
      </c>
      <c r="J826" s="2">
        <v>0.10208333333333335</v>
      </c>
      <c r="K826" s="5">
        <f t="shared" si="48"/>
        <v>1</v>
      </c>
      <c r="L826" s="5">
        <f t="shared" si="50"/>
        <v>2</v>
      </c>
      <c r="M826">
        <f t="shared" si="49"/>
        <v>0</v>
      </c>
      <c r="N826" s="5">
        <f t="shared" si="51"/>
        <v>0</v>
      </c>
    </row>
    <row r="827" spans="1:14" x14ac:dyDescent="0.3">
      <c r="A827" s="3">
        <v>43503</v>
      </c>
      <c r="B827" s="1" t="s">
        <v>10</v>
      </c>
      <c r="C827" s="1">
        <f>COUNTIF($B$2:$B827,$B827)+COUNTIF($E$2:$E827,$B827)</f>
        <v>55</v>
      </c>
      <c r="D827" s="1">
        <v>3</v>
      </c>
      <c r="E827" s="1" t="s">
        <v>24</v>
      </c>
      <c r="F827" s="1">
        <f>COUNTIF($B$2:$B827,$E827)+COUNTIF($E$2:$E827,$E827)</f>
        <v>55</v>
      </c>
      <c r="G827" s="1">
        <v>4</v>
      </c>
      <c r="H827" s="1" t="s">
        <v>8</v>
      </c>
      <c r="I827" s="4">
        <v>21540</v>
      </c>
      <c r="J827" s="2">
        <v>0.10694444444444444</v>
      </c>
      <c r="K827" s="5">
        <f t="shared" si="48"/>
        <v>0</v>
      </c>
      <c r="L827" s="5">
        <f t="shared" si="50"/>
        <v>1</v>
      </c>
      <c r="M827">
        <f t="shared" si="49"/>
        <v>1</v>
      </c>
      <c r="N827" s="5">
        <f t="shared" si="51"/>
        <v>2</v>
      </c>
    </row>
    <row r="828" spans="1:14" x14ac:dyDescent="0.3">
      <c r="A828" s="3">
        <v>43503</v>
      </c>
      <c r="B828" s="1" t="s">
        <v>30</v>
      </c>
      <c r="C828" s="1">
        <f>COUNTIF($B$2:$B828,$B828)+COUNTIF($E$2:$E828,$B828)</f>
        <v>56</v>
      </c>
      <c r="D828" s="1">
        <v>4</v>
      </c>
      <c r="E828" s="1" t="s">
        <v>21</v>
      </c>
      <c r="F828" s="1">
        <f>COUNTIF($B$2:$B828,$E828)+COUNTIF($E$2:$E828,$E828)</f>
        <v>54</v>
      </c>
      <c r="G828" s="1">
        <v>3</v>
      </c>
      <c r="H828" s="1" t="s">
        <v>38</v>
      </c>
      <c r="I828" s="4">
        <v>18889</v>
      </c>
      <c r="J828" s="2">
        <v>0.10902777777777778</v>
      </c>
      <c r="K828" s="5">
        <f t="shared" si="48"/>
        <v>1</v>
      </c>
      <c r="L828" s="5">
        <f t="shared" si="50"/>
        <v>2</v>
      </c>
      <c r="M828">
        <f t="shared" si="49"/>
        <v>0</v>
      </c>
      <c r="N828" s="5">
        <f t="shared" si="51"/>
        <v>0</v>
      </c>
    </row>
    <row r="829" spans="1:14" x14ac:dyDescent="0.3">
      <c r="A829" s="3">
        <v>43503</v>
      </c>
      <c r="B829" s="1" t="s">
        <v>26</v>
      </c>
      <c r="C829" s="1">
        <f>COUNTIF($B$2:$B829,$B829)+COUNTIF($E$2:$E829,$B829)</f>
        <v>54</v>
      </c>
      <c r="D829" s="1">
        <v>2</v>
      </c>
      <c r="E829" s="1" t="s">
        <v>35</v>
      </c>
      <c r="F829" s="1">
        <f>COUNTIF($B$2:$B829,$E829)+COUNTIF($E$2:$E829,$E829)</f>
        <v>52</v>
      </c>
      <c r="G829" s="1">
        <v>3</v>
      </c>
      <c r="H829" s="1" t="s">
        <v>8</v>
      </c>
      <c r="I829" s="4">
        <v>14712</v>
      </c>
      <c r="J829" s="2">
        <v>0.10833333333333334</v>
      </c>
      <c r="K829" s="5">
        <f t="shared" si="48"/>
        <v>0</v>
      </c>
      <c r="L829" s="5">
        <f t="shared" si="50"/>
        <v>1</v>
      </c>
      <c r="M829">
        <f t="shared" si="49"/>
        <v>1</v>
      </c>
      <c r="N829" s="5">
        <f t="shared" si="51"/>
        <v>2</v>
      </c>
    </row>
    <row r="830" spans="1:14" x14ac:dyDescent="0.3">
      <c r="A830" s="3">
        <v>43503</v>
      </c>
      <c r="B830" s="1" t="s">
        <v>33</v>
      </c>
      <c r="C830" s="1">
        <f>COUNTIF($B$2:$B830,$B830)+COUNTIF($E$2:$E830,$B830)</f>
        <v>54</v>
      </c>
      <c r="D830" s="1">
        <v>4</v>
      </c>
      <c r="E830" s="1" t="s">
        <v>16</v>
      </c>
      <c r="F830" s="1">
        <f>COUNTIF($B$2:$B830,$E830)+COUNTIF($E$2:$E830,$E830)</f>
        <v>54</v>
      </c>
      <c r="G830" s="1">
        <v>1</v>
      </c>
      <c r="H830" s="1" t="s">
        <v>38</v>
      </c>
      <c r="I830" s="4">
        <v>18904</v>
      </c>
      <c r="J830" s="2">
        <v>0.10486111111111111</v>
      </c>
      <c r="K830" s="5">
        <f t="shared" si="48"/>
        <v>1</v>
      </c>
      <c r="L830" s="5">
        <f t="shared" si="50"/>
        <v>2</v>
      </c>
      <c r="M830">
        <f t="shared" si="49"/>
        <v>0</v>
      </c>
      <c r="N830" s="5">
        <f t="shared" si="51"/>
        <v>0</v>
      </c>
    </row>
    <row r="831" spans="1:14" x14ac:dyDescent="0.3">
      <c r="A831" s="3">
        <v>43503</v>
      </c>
      <c r="B831" s="1" t="s">
        <v>27</v>
      </c>
      <c r="C831" s="1">
        <f>COUNTIF($B$2:$B831,$B831)+COUNTIF($E$2:$E831,$B831)</f>
        <v>54</v>
      </c>
      <c r="D831" s="1">
        <v>2</v>
      </c>
      <c r="E831" s="1" t="s">
        <v>6</v>
      </c>
      <c r="F831" s="1">
        <f>COUNTIF($B$2:$B831,$E831)+COUNTIF($E$2:$E831,$E831)</f>
        <v>55</v>
      </c>
      <c r="G831" s="1">
        <v>5</v>
      </c>
      <c r="H831" s="1" t="s">
        <v>38</v>
      </c>
      <c r="I831" s="4">
        <v>21302</v>
      </c>
      <c r="J831" s="2">
        <v>0.10694444444444444</v>
      </c>
      <c r="K831" s="5">
        <f t="shared" si="48"/>
        <v>0</v>
      </c>
      <c r="L831" s="5">
        <f t="shared" si="50"/>
        <v>0</v>
      </c>
      <c r="M831">
        <f t="shared" si="49"/>
        <v>1</v>
      </c>
      <c r="N831" s="5">
        <f t="shared" si="51"/>
        <v>2</v>
      </c>
    </row>
    <row r="832" spans="1:14" x14ac:dyDescent="0.3">
      <c r="A832" s="3">
        <v>43503</v>
      </c>
      <c r="B832" s="1" t="s">
        <v>14</v>
      </c>
      <c r="C832" s="1">
        <f>COUNTIF($B$2:$B832,$B832)+COUNTIF($E$2:$E832,$B832)</f>
        <v>53</v>
      </c>
      <c r="D832" s="1">
        <v>2</v>
      </c>
      <c r="E832" s="1" t="s">
        <v>34</v>
      </c>
      <c r="F832" s="1">
        <f>COUNTIF($B$2:$B832,$E832)+COUNTIF($E$2:$E832,$E832)</f>
        <v>53</v>
      </c>
      <c r="G832" s="1">
        <v>1</v>
      </c>
      <c r="H832" s="1" t="s">
        <v>32</v>
      </c>
      <c r="I832" s="4">
        <v>13265</v>
      </c>
      <c r="J832" s="2">
        <v>0.10902777777777778</v>
      </c>
      <c r="K832" s="5">
        <f t="shared" si="48"/>
        <v>1</v>
      </c>
      <c r="L832" s="5">
        <f t="shared" si="50"/>
        <v>2</v>
      </c>
      <c r="M832">
        <f t="shared" si="49"/>
        <v>0</v>
      </c>
      <c r="N832" s="5">
        <f t="shared" si="51"/>
        <v>1</v>
      </c>
    </row>
    <row r="833" spans="1:14" x14ac:dyDescent="0.3">
      <c r="A833" s="3">
        <v>43503</v>
      </c>
      <c r="B833" s="1" t="s">
        <v>19</v>
      </c>
      <c r="C833" s="1">
        <f>COUNTIF($B$2:$B833,$B833)+COUNTIF($E$2:$E833,$B833)</f>
        <v>54</v>
      </c>
      <c r="D833" s="1">
        <v>2</v>
      </c>
      <c r="E833" s="1" t="s">
        <v>22</v>
      </c>
      <c r="F833" s="1">
        <f>COUNTIF($B$2:$B833,$E833)+COUNTIF($E$2:$E833,$E833)</f>
        <v>56</v>
      </c>
      <c r="G833" s="1">
        <v>3</v>
      </c>
      <c r="H833" s="1" t="s">
        <v>8</v>
      </c>
      <c r="I833" s="4">
        <v>17174</v>
      </c>
      <c r="J833" s="2">
        <v>0.10277777777777779</v>
      </c>
      <c r="K833" s="5">
        <f t="shared" si="48"/>
        <v>0</v>
      </c>
      <c r="L833" s="5">
        <f t="shared" si="50"/>
        <v>1</v>
      </c>
      <c r="M833">
        <f t="shared" si="49"/>
        <v>1</v>
      </c>
      <c r="N833" s="5">
        <f t="shared" si="51"/>
        <v>2</v>
      </c>
    </row>
    <row r="834" spans="1:14" x14ac:dyDescent="0.3">
      <c r="A834" s="3">
        <v>43503</v>
      </c>
      <c r="B834" s="1" t="s">
        <v>4</v>
      </c>
      <c r="C834" s="1">
        <f>COUNTIF($B$2:$B834,$B834)+COUNTIF($E$2:$E834,$B834)</f>
        <v>55</v>
      </c>
      <c r="D834" s="1">
        <v>0</v>
      </c>
      <c r="E834" s="1" t="s">
        <v>25</v>
      </c>
      <c r="F834" s="1">
        <f>COUNTIF($B$2:$B834,$E834)+COUNTIF($E$2:$E834,$E834)</f>
        <v>54</v>
      </c>
      <c r="G834" s="1">
        <v>4</v>
      </c>
      <c r="H834" s="1" t="s">
        <v>38</v>
      </c>
      <c r="I834" s="4">
        <v>12617</v>
      </c>
      <c r="J834" s="2">
        <v>9.6527777777777768E-2</v>
      </c>
      <c r="K834" s="5">
        <f t="shared" ref="K834:K897" si="52">1-M834</f>
        <v>0</v>
      </c>
      <c r="L834" s="5">
        <f t="shared" si="50"/>
        <v>0</v>
      </c>
      <c r="M834">
        <f t="shared" ref="M834:M897" si="53">IF(D834=G834,0.5,IF(D834&lt;G834,1,0))</f>
        <v>1</v>
      </c>
      <c r="N834" s="5">
        <f t="shared" si="51"/>
        <v>2</v>
      </c>
    </row>
    <row r="835" spans="1:14" x14ac:dyDescent="0.3">
      <c r="A835" s="3">
        <v>43503</v>
      </c>
      <c r="B835" s="1" t="s">
        <v>31</v>
      </c>
      <c r="C835" s="1">
        <f>COUNTIF($B$2:$B835,$B835)+COUNTIF($E$2:$E835,$B835)</f>
        <v>54</v>
      </c>
      <c r="D835" s="1">
        <v>3</v>
      </c>
      <c r="E835" s="1" t="s">
        <v>29</v>
      </c>
      <c r="F835" s="1">
        <f>COUNTIF($B$2:$B835,$E835)+COUNTIF($E$2:$E835,$E835)</f>
        <v>54</v>
      </c>
      <c r="G835" s="1">
        <v>2</v>
      </c>
      <c r="H835" s="1" t="s">
        <v>32</v>
      </c>
      <c r="I835" s="4">
        <v>18982</v>
      </c>
      <c r="J835" s="2">
        <v>0.1125</v>
      </c>
      <c r="K835" s="5">
        <f t="shared" si="52"/>
        <v>1</v>
      </c>
      <c r="L835" s="5">
        <f t="shared" ref="L835:L898" si="54">IF(OR($H835="-",$K835=1),$K835*2,IF($K835=0,1,0))</f>
        <v>2</v>
      </c>
      <c r="M835">
        <f t="shared" si="53"/>
        <v>0</v>
      </c>
      <c r="N835" s="5">
        <f t="shared" ref="N835:N898" si="55">IF(OR($H835="-",$M835=1),$M835*2,IF($M835=0,1,0))</f>
        <v>1</v>
      </c>
    </row>
    <row r="836" spans="1:14" x14ac:dyDescent="0.3">
      <c r="A836" s="3">
        <v>43503</v>
      </c>
      <c r="B836" s="1" t="s">
        <v>28</v>
      </c>
      <c r="C836" s="1">
        <f>COUNTIF($B$2:$B836,$B836)+COUNTIF($E$2:$E836,$B836)</f>
        <v>52</v>
      </c>
      <c r="D836" s="1">
        <v>1</v>
      </c>
      <c r="E836" s="1" t="s">
        <v>36</v>
      </c>
      <c r="F836" s="1">
        <f>COUNTIF($B$2:$B836,$E836)+COUNTIF($E$2:$E836,$E836)</f>
        <v>54</v>
      </c>
      <c r="G836" s="1">
        <v>0</v>
      </c>
      <c r="H836" s="1" t="s">
        <v>8</v>
      </c>
      <c r="I836" s="4">
        <v>19092</v>
      </c>
      <c r="J836" s="2">
        <v>0.10555555555555556</v>
      </c>
      <c r="K836" s="5">
        <f t="shared" si="52"/>
        <v>1</v>
      </c>
      <c r="L836" s="5">
        <f t="shared" si="54"/>
        <v>2</v>
      </c>
      <c r="M836">
        <f t="shared" si="53"/>
        <v>0</v>
      </c>
      <c r="N836" s="5">
        <f t="shared" si="55"/>
        <v>1</v>
      </c>
    </row>
    <row r="837" spans="1:14" x14ac:dyDescent="0.3">
      <c r="A837" s="3">
        <v>43503</v>
      </c>
      <c r="B837" s="1" t="s">
        <v>17</v>
      </c>
      <c r="C837" s="1">
        <f>COUNTIF($B$2:$B837,$B837)+COUNTIF($E$2:$E837,$B837)</f>
        <v>53</v>
      </c>
      <c r="D837" s="1">
        <v>3</v>
      </c>
      <c r="E837" s="1" t="s">
        <v>12</v>
      </c>
      <c r="F837" s="1">
        <f>COUNTIF($B$2:$B837,$E837)+COUNTIF($E$2:$E837,$E837)</f>
        <v>54</v>
      </c>
      <c r="G837" s="1">
        <v>4</v>
      </c>
      <c r="H837" s="1" t="s">
        <v>8</v>
      </c>
      <c r="I837" s="4">
        <v>18506</v>
      </c>
      <c r="J837" s="2">
        <v>0.11041666666666666</v>
      </c>
      <c r="K837" s="5">
        <f t="shared" si="52"/>
        <v>0</v>
      </c>
      <c r="L837" s="5">
        <f t="shared" si="54"/>
        <v>1</v>
      </c>
      <c r="M837">
        <f t="shared" si="53"/>
        <v>1</v>
      </c>
      <c r="N837" s="5">
        <f t="shared" si="55"/>
        <v>2</v>
      </c>
    </row>
    <row r="838" spans="1:14" x14ac:dyDescent="0.3">
      <c r="A838" s="3">
        <v>43504</v>
      </c>
      <c r="B838" s="1" t="s">
        <v>15</v>
      </c>
      <c r="C838" s="1">
        <f>COUNTIF($B$2:$B838,$B838)+COUNTIF($E$2:$E838,$B838)</f>
        <v>55</v>
      </c>
      <c r="D838" s="1">
        <v>3</v>
      </c>
      <c r="E838" s="1" t="s">
        <v>23</v>
      </c>
      <c r="F838" s="1">
        <f>COUNTIF($B$2:$B838,$E838)+COUNTIF($E$2:$E838,$E838)</f>
        <v>54</v>
      </c>
      <c r="G838" s="1">
        <v>0</v>
      </c>
      <c r="H838" s="1" t="s">
        <v>38</v>
      </c>
      <c r="I838" s="4">
        <v>18006</v>
      </c>
      <c r="J838" s="2">
        <v>9.6527777777777768E-2</v>
      </c>
      <c r="K838" s="5">
        <f t="shared" si="52"/>
        <v>1</v>
      </c>
      <c r="L838" s="5">
        <f t="shared" si="54"/>
        <v>2</v>
      </c>
      <c r="M838">
        <f t="shared" si="53"/>
        <v>0</v>
      </c>
      <c r="N838" s="5">
        <f t="shared" si="55"/>
        <v>0</v>
      </c>
    </row>
    <row r="839" spans="1:14" x14ac:dyDescent="0.3">
      <c r="A839" s="3">
        <v>43505</v>
      </c>
      <c r="B839" s="1" t="s">
        <v>19</v>
      </c>
      <c r="C839" s="1">
        <f>COUNTIF($B$2:$B839,$B839)+COUNTIF($E$2:$E839,$B839)</f>
        <v>55</v>
      </c>
      <c r="D839" s="1">
        <v>2</v>
      </c>
      <c r="E839" s="1" t="s">
        <v>18</v>
      </c>
      <c r="F839" s="1">
        <f>COUNTIF($B$2:$B839,$E839)+COUNTIF($E$2:$E839,$E839)</f>
        <v>55</v>
      </c>
      <c r="G839" s="1">
        <v>3</v>
      </c>
      <c r="H839" s="1" t="s">
        <v>38</v>
      </c>
      <c r="I839" s="4">
        <v>13418</v>
      </c>
      <c r="J839" s="2">
        <v>0.10625</v>
      </c>
      <c r="K839" s="5">
        <f t="shared" si="52"/>
        <v>0</v>
      </c>
      <c r="L839" s="5">
        <f t="shared" si="54"/>
        <v>0</v>
      </c>
      <c r="M839">
        <f t="shared" si="53"/>
        <v>1</v>
      </c>
      <c r="N839" s="5">
        <f t="shared" si="55"/>
        <v>2</v>
      </c>
    </row>
    <row r="840" spans="1:14" x14ac:dyDescent="0.3">
      <c r="A840" s="3">
        <v>43505</v>
      </c>
      <c r="B840" s="1" t="s">
        <v>31</v>
      </c>
      <c r="C840" s="1">
        <f>COUNTIF($B$2:$B840,$B840)+COUNTIF($E$2:$E840,$B840)</f>
        <v>55</v>
      </c>
      <c r="D840" s="1">
        <v>4</v>
      </c>
      <c r="E840" s="1" t="s">
        <v>11</v>
      </c>
      <c r="F840" s="1">
        <f>COUNTIF($B$2:$B840,$E840)+COUNTIF($E$2:$E840,$E840)</f>
        <v>55</v>
      </c>
      <c r="G840" s="1">
        <v>5</v>
      </c>
      <c r="H840" s="1" t="s">
        <v>8</v>
      </c>
      <c r="I840" s="4">
        <v>17565</v>
      </c>
      <c r="J840" s="2">
        <v>0.10555555555555556</v>
      </c>
      <c r="K840" s="5">
        <f t="shared" si="52"/>
        <v>0</v>
      </c>
      <c r="L840" s="5">
        <f t="shared" si="54"/>
        <v>1</v>
      </c>
      <c r="M840">
        <f t="shared" si="53"/>
        <v>1</v>
      </c>
      <c r="N840" s="5">
        <f t="shared" si="55"/>
        <v>2</v>
      </c>
    </row>
    <row r="841" spans="1:14" x14ac:dyDescent="0.3">
      <c r="A841" s="3">
        <v>43505</v>
      </c>
      <c r="B841" s="1" t="s">
        <v>21</v>
      </c>
      <c r="C841" s="1">
        <f>COUNTIF($B$2:$B841,$B841)+COUNTIF($E$2:$E841,$B841)</f>
        <v>55</v>
      </c>
      <c r="D841" s="1">
        <v>1</v>
      </c>
      <c r="E841" s="1" t="s">
        <v>13</v>
      </c>
      <c r="F841" s="1">
        <f>COUNTIF($B$2:$B841,$E841)+COUNTIF($E$2:$E841,$E841)</f>
        <v>54</v>
      </c>
      <c r="G841" s="1">
        <v>3</v>
      </c>
      <c r="H841" s="1" t="s">
        <v>38</v>
      </c>
      <c r="I841" s="4">
        <v>19070</v>
      </c>
      <c r="J841" s="2">
        <v>0.10069444444444443</v>
      </c>
      <c r="K841" s="5">
        <f t="shared" si="52"/>
        <v>0</v>
      </c>
      <c r="L841" s="5">
        <f t="shared" si="54"/>
        <v>0</v>
      </c>
      <c r="M841">
        <f t="shared" si="53"/>
        <v>1</v>
      </c>
      <c r="N841" s="5">
        <f t="shared" si="55"/>
        <v>2</v>
      </c>
    </row>
    <row r="842" spans="1:14" x14ac:dyDescent="0.3">
      <c r="A842" s="3">
        <v>43505</v>
      </c>
      <c r="B842" s="1" t="s">
        <v>5</v>
      </c>
      <c r="C842" s="1">
        <f>COUNTIF($B$2:$B842,$B842)+COUNTIF($E$2:$E842,$B842)</f>
        <v>56</v>
      </c>
      <c r="D842" s="1">
        <v>5</v>
      </c>
      <c r="E842" s="1" t="s">
        <v>33</v>
      </c>
      <c r="F842" s="1">
        <f>COUNTIF($B$2:$B842,$E842)+COUNTIF($E$2:$E842,$E842)</f>
        <v>55</v>
      </c>
      <c r="G842" s="1">
        <v>2</v>
      </c>
      <c r="H842" s="1" t="s">
        <v>38</v>
      </c>
      <c r="I842" s="4">
        <v>18347</v>
      </c>
      <c r="J842" s="2">
        <v>0.10208333333333335</v>
      </c>
      <c r="K842" s="5">
        <f t="shared" si="52"/>
        <v>1</v>
      </c>
      <c r="L842" s="5">
        <f t="shared" si="54"/>
        <v>2</v>
      </c>
      <c r="M842">
        <f t="shared" si="53"/>
        <v>0</v>
      </c>
      <c r="N842" s="5">
        <f t="shared" si="55"/>
        <v>0</v>
      </c>
    </row>
    <row r="843" spans="1:14" x14ac:dyDescent="0.3">
      <c r="A843" s="3">
        <v>43505</v>
      </c>
      <c r="B843" s="1" t="s">
        <v>7</v>
      </c>
      <c r="C843" s="1">
        <f>COUNTIF($B$2:$B843,$B843)+COUNTIF($E$2:$E843,$B843)</f>
        <v>54</v>
      </c>
      <c r="D843" s="1">
        <v>4</v>
      </c>
      <c r="E843" s="1" t="s">
        <v>6</v>
      </c>
      <c r="F843" s="1">
        <f>COUNTIF($B$2:$B843,$E843)+COUNTIF($E$2:$E843,$E843)</f>
        <v>56</v>
      </c>
      <c r="G843" s="1">
        <v>3</v>
      </c>
      <c r="H843" s="1" t="s">
        <v>8</v>
      </c>
      <c r="I843" s="4">
        <v>21302</v>
      </c>
      <c r="J843" s="2">
        <v>0.10486111111111111</v>
      </c>
      <c r="K843" s="5">
        <f t="shared" si="52"/>
        <v>1</v>
      </c>
      <c r="L843" s="5">
        <f t="shared" si="54"/>
        <v>2</v>
      </c>
      <c r="M843">
        <f t="shared" si="53"/>
        <v>0</v>
      </c>
      <c r="N843" s="5">
        <f t="shared" si="55"/>
        <v>1</v>
      </c>
    </row>
    <row r="844" spans="1:14" x14ac:dyDescent="0.3">
      <c r="A844" s="3">
        <v>43505</v>
      </c>
      <c r="B844" s="1" t="s">
        <v>16</v>
      </c>
      <c r="C844" s="1">
        <f>COUNTIF($B$2:$B844,$B844)+COUNTIF($E$2:$E844,$B844)</f>
        <v>55</v>
      </c>
      <c r="D844" s="1">
        <v>4</v>
      </c>
      <c r="E844" s="1" t="s">
        <v>34</v>
      </c>
      <c r="F844" s="1">
        <f>COUNTIF($B$2:$B844,$E844)+COUNTIF($E$2:$E844,$E844)</f>
        <v>54</v>
      </c>
      <c r="G844" s="1">
        <v>2</v>
      </c>
      <c r="H844" s="1" t="s">
        <v>38</v>
      </c>
      <c r="I844" s="4">
        <v>15783</v>
      </c>
      <c r="J844" s="2">
        <v>0.10416666666666667</v>
      </c>
      <c r="K844" s="5">
        <f t="shared" si="52"/>
        <v>1</v>
      </c>
      <c r="L844" s="5">
        <f t="shared" si="54"/>
        <v>2</v>
      </c>
      <c r="M844">
        <f t="shared" si="53"/>
        <v>0</v>
      </c>
      <c r="N844" s="5">
        <f t="shared" si="55"/>
        <v>0</v>
      </c>
    </row>
    <row r="845" spans="1:14" x14ac:dyDescent="0.3">
      <c r="A845" s="3">
        <v>43505</v>
      </c>
      <c r="B845" s="1" t="s">
        <v>17</v>
      </c>
      <c r="C845" s="1">
        <f>COUNTIF($B$2:$B845,$B845)+COUNTIF($E$2:$E845,$B845)</f>
        <v>54</v>
      </c>
      <c r="D845" s="1">
        <v>3</v>
      </c>
      <c r="E845" s="1" t="s">
        <v>14</v>
      </c>
      <c r="F845" s="1">
        <f>COUNTIF($B$2:$B845,$E845)+COUNTIF($E$2:$E845,$E845)</f>
        <v>54</v>
      </c>
      <c r="G845" s="1">
        <v>4</v>
      </c>
      <c r="H845" s="1" t="s">
        <v>8</v>
      </c>
      <c r="I845" s="4">
        <v>14216</v>
      </c>
      <c r="J845" s="2">
        <v>0.1076388888888889</v>
      </c>
      <c r="K845" s="5">
        <f t="shared" si="52"/>
        <v>0</v>
      </c>
      <c r="L845" s="5">
        <f t="shared" si="54"/>
        <v>1</v>
      </c>
      <c r="M845">
        <f t="shared" si="53"/>
        <v>1</v>
      </c>
      <c r="N845" s="5">
        <f t="shared" si="55"/>
        <v>2</v>
      </c>
    </row>
    <row r="846" spans="1:14" x14ac:dyDescent="0.3">
      <c r="A846" s="3">
        <v>43505</v>
      </c>
      <c r="B846" s="1" t="s">
        <v>27</v>
      </c>
      <c r="C846" s="1">
        <f>COUNTIF($B$2:$B846,$B846)+COUNTIF($E$2:$E846,$B846)</f>
        <v>55</v>
      </c>
      <c r="D846" s="1">
        <v>2</v>
      </c>
      <c r="E846" s="1" t="s">
        <v>25</v>
      </c>
      <c r="F846" s="1">
        <f>COUNTIF($B$2:$B846,$E846)+COUNTIF($E$2:$E846,$E846)</f>
        <v>55</v>
      </c>
      <c r="G846" s="1">
        <v>5</v>
      </c>
      <c r="H846" s="1" t="s">
        <v>38</v>
      </c>
      <c r="I846" s="4">
        <v>16263</v>
      </c>
      <c r="J846" s="2">
        <v>0.10416666666666667</v>
      </c>
      <c r="K846" s="5">
        <f t="shared" si="52"/>
        <v>0</v>
      </c>
      <c r="L846" s="5">
        <f t="shared" si="54"/>
        <v>0</v>
      </c>
      <c r="M846">
        <f t="shared" si="53"/>
        <v>1</v>
      </c>
      <c r="N846" s="5">
        <f t="shared" si="55"/>
        <v>2</v>
      </c>
    </row>
    <row r="847" spans="1:14" x14ac:dyDescent="0.3">
      <c r="A847" s="3">
        <v>43505</v>
      </c>
      <c r="B847" s="1" t="s">
        <v>4</v>
      </c>
      <c r="C847" s="1">
        <f>COUNTIF($B$2:$B847,$B847)+COUNTIF($E$2:$E847,$B847)</f>
        <v>56</v>
      </c>
      <c r="D847" s="1">
        <v>2</v>
      </c>
      <c r="E847" s="1" t="s">
        <v>29</v>
      </c>
      <c r="F847" s="1">
        <f>COUNTIF($B$2:$B847,$E847)+COUNTIF($E$2:$E847,$E847)</f>
        <v>55</v>
      </c>
      <c r="G847" s="1">
        <v>6</v>
      </c>
      <c r="H847" s="1" t="s">
        <v>38</v>
      </c>
      <c r="I847" s="4">
        <v>19072</v>
      </c>
      <c r="J847" s="2">
        <v>0.10555555555555556</v>
      </c>
      <c r="K847" s="5">
        <f t="shared" si="52"/>
        <v>0</v>
      </c>
      <c r="L847" s="5">
        <f t="shared" si="54"/>
        <v>0</v>
      </c>
      <c r="M847">
        <f t="shared" si="53"/>
        <v>1</v>
      </c>
      <c r="N847" s="5">
        <f t="shared" si="55"/>
        <v>2</v>
      </c>
    </row>
    <row r="848" spans="1:14" x14ac:dyDescent="0.3">
      <c r="A848" s="3">
        <v>43505</v>
      </c>
      <c r="B848" s="1" t="s">
        <v>22</v>
      </c>
      <c r="C848" s="1">
        <f>COUNTIF($B$2:$B848,$B848)+COUNTIF($E$2:$E848,$B848)</f>
        <v>57</v>
      </c>
      <c r="D848" s="1">
        <v>2</v>
      </c>
      <c r="E848" s="1" t="s">
        <v>28</v>
      </c>
      <c r="F848" s="1">
        <f>COUNTIF($B$2:$B848,$E848)+COUNTIF($E$2:$E848,$E848)</f>
        <v>53</v>
      </c>
      <c r="G848" s="1">
        <v>3</v>
      </c>
      <c r="H848" s="1" t="s">
        <v>38</v>
      </c>
      <c r="I848" s="4">
        <v>18166</v>
      </c>
      <c r="J848" s="2">
        <v>0.10416666666666667</v>
      </c>
      <c r="K848" s="5">
        <f t="shared" si="52"/>
        <v>0</v>
      </c>
      <c r="L848" s="5">
        <f t="shared" si="54"/>
        <v>0</v>
      </c>
      <c r="M848">
        <f t="shared" si="53"/>
        <v>1</v>
      </c>
      <c r="N848" s="5">
        <f t="shared" si="55"/>
        <v>2</v>
      </c>
    </row>
    <row r="849" spans="1:14" x14ac:dyDescent="0.3">
      <c r="A849" s="3">
        <v>43505</v>
      </c>
      <c r="B849" s="1" t="s">
        <v>26</v>
      </c>
      <c r="C849" s="1">
        <f>COUNTIF($B$2:$B849,$B849)+COUNTIF($E$2:$E849,$B849)</f>
        <v>55</v>
      </c>
      <c r="D849" s="1">
        <v>4</v>
      </c>
      <c r="E849" s="1" t="s">
        <v>36</v>
      </c>
      <c r="F849" s="1">
        <f>COUNTIF($B$2:$B849,$E849)+COUNTIF($E$2:$E849,$E849)</f>
        <v>55</v>
      </c>
      <c r="G849" s="1">
        <v>5</v>
      </c>
      <c r="H849" s="1" t="s">
        <v>38</v>
      </c>
      <c r="I849" s="4">
        <v>19092</v>
      </c>
      <c r="J849" s="2">
        <v>0.12013888888888889</v>
      </c>
      <c r="K849" s="5">
        <f t="shared" si="52"/>
        <v>0</v>
      </c>
      <c r="L849" s="5">
        <f t="shared" si="54"/>
        <v>0</v>
      </c>
      <c r="M849">
        <f t="shared" si="53"/>
        <v>1</v>
      </c>
      <c r="N849" s="5">
        <f t="shared" si="55"/>
        <v>2</v>
      </c>
    </row>
    <row r="850" spans="1:14" x14ac:dyDescent="0.3">
      <c r="A850" s="3">
        <v>43505</v>
      </c>
      <c r="B850" s="1" t="s">
        <v>9</v>
      </c>
      <c r="C850" s="1">
        <f>COUNTIF($B$2:$B850,$B850)+COUNTIF($E$2:$E850,$B850)</f>
        <v>55</v>
      </c>
      <c r="D850" s="1">
        <v>3</v>
      </c>
      <c r="E850" s="1" t="s">
        <v>10</v>
      </c>
      <c r="F850" s="1">
        <f>COUNTIF($B$2:$B850,$E850)+COUNTIF($E$2:$E850,$E850)</f>
        <v>56</v>
      </c>
      <c r="G850" s="1">
        <v>4</v>
      </c>
      <c r="H850" s="1" t="s">
        <v>32</v>
      </c>
      <c r="I850" s="4">
        <v>18410</v>
      </c>
      <c r="J850" s="2">
        <v>0.11458333333333333</v>
      </c>
      <c r="K850" s="5">
        <f t="shared" si="52"/>
        <v>0</v>
      </c>
      <c r="L850" s="5">
        <f t="shared" si="54"/>
        <v>1</v>
      </c>
      <c r="M850">
        <f t="shared" si="53"/>
        <v>1</v>
      </c>
      <c r="N850" s="5">
        <f t="shared" si="55"/>
        <v>2</v>
      </c>
    </row>
    <row r="851" spans="1:14" x14ac:dyDescent="0.3">
      <c r="A851" s="3">
        <v>43505</v>
      </c>
      <c r="B851" s="1" t="s">
        <v>20</v>
      </c>
      <c r="C851" s="1">
        <f>COUNTIF($B$2:$B851,$B851)+COUNTIF($E$2:$E851,$B851)</f>
        <v>54</v>
      </c>
      <c r="D851" s="1">
        <v>4</v>
      </c>
      <c r="E851" s="1" t="s">
        <v>30</v>
      </c>
      <c r="F851" s="1">
        <f>COUNTIF($B$2:$B851,$E851)+COUNTIF($E$2:$E851,$E851)</f>
        <v>57</v>
      </c>
      <c r="G851" s="1">
        <v>3</v>
      </c>
      <c r="H851" s="1" t="s">
        <v>38</v>
      </c>
      <c r="I851" s="4">
        <v>18301</v>
      </c>
      <c r="J851" s="2">
        <v>0.10277777777777779</v>
      </c>
      <c r="K851" s="5">
        <f t="shared" si="52"/>
        <v>1</v>
      </c>
      <c r="L851" s="5">
        <f t="shared" si="54"/>
        <v>2</v>
      </c>
      <c r="M851">
        <f t="shared" si="53"/>
        <v>0</v>
      </c>
      <c r="N851" s="5">
        <f t="shared" si="55"/>
        <v>0</v>
      </c>
    </row>
    <row r="852" spans="1:14" x14ac:dyDescent="0.3">
      <c r="A852" s="3">
        <v>43505</v>
      </c>
      <c r="B852" s="1" t="s">
        <v>35</v>
      </c>
      <c r="C852" s="1">
        <f>COUNTIF($B$2:$B852,$B852)+COUNTIF($E$2:$E852,$B852)</f>
        <v>53</v>
      </c>
      <c r="D852" s="1">
        <v>5</v>
      </c>
      <c r="E852" s="1" t="s">
        <v>12</v>
      </c>
      <c r="F852" s="1">
        <f>COUNTIF($B$2:$B852,$E852)+COUNTIF($E$2:$E852,$E852)</f>
        <v>55</v>
      </c>
      <c r="G852" s="1">
        <v>4</v>
      </c>
      <c r="H852" s="1" t="s">
        <v>8</v>
      </c>
      <c r="I852" s="4">
        <v>18506</v>
      </c>
      <c r="J852" s="2">
        <v>0.10833333333333334</v>
      </c>
      <c r="K852" s="5">
        <f t="shared" si="52"/>
        <v>1</v>
      </c>
      <c r="L852" s="5">
        <f t="shared" si="54"/>
        <v>2</v>
      </c>
      <c r="M852">
        <f t="shared" si="53"/>
        <v>0</v>
      </c>
      <c r="N852" s="5">
        <f t="shared" si="55"/>
        <v>1</v>
      </c>
    </row>
    <row r="853" spans="1:14" x14ac:dyDescent="0.3">
      <c r="A853" s="3">
        <v>43506</v>
      </c>
      <c r="B853" s="1" t="s">
        <v>17</v>
      </c>
      <c r="C853" s="1">
        <f>COUNTIF($B$2:$B853,$B853)+COUNTIF($E$2:$E853,$B853)</f>
        <v>55</v>
      </c>
      <c r="D853" s="1">
        <v>1</v>
      </c>
      <c r="E853" s="1" t="s">
        <v>11</v>
      </c>
      <c r="F853" s="1">
        <f>COUNTIF($B$2:$B853,$E853)+COUNTIF($E$2:$E853,$E853)</f>
        <v>56</v>
      </c>
      <c r="G853" s="1">
        <v>2</v>
      </c>
      <c r="H853" s="1" t="s">
        <v>8</v>
      </c>
      <c r="I853" s="4">
        <v>17565</v>
      </c>
      <c r="J853" s="2">
        <v>0.10972222222222222</v>
      </c>
      <c r="K853" s="5">
        <f t="shared" si="52"/>
        <v>0</v>
      </c>
      <c r="L853" s="5">
        <f t="shared" si="54"/>
        <v>1</v>
      </c>
      <c r="M853">
        <f t="shared" si="53"/>
        <v>1</v>
      </c>
      <c r="N853" s="5">
        <f t="shared" si="55"/>
        <v>2</v>
      </c>
    </row>
    <row r="854" spans="1:14" x14ac:dyDescent="0.3">
      <c r="A854" s="3">
        <v>43506</v>
      </c>
      <c r="B854" s="1" t="s">
        <v>27</v>
      </c>
      <c r="C854" s="1">
        <f>COUNTIF($B$2:$B854,$B854)+COUNTIF($E$2:$E854,$B854)</f>
        <v>56</v>
      </c>
      <c r="D854" s="1">
        <v>3</v>
      </c>
      <c r="E854" s="1" t="s">
        <v>13</v>
      </c>
      <c r="F854" s="1">
        <f>COUNTIF($B$2:$B854,$E854)+COUNTIF($E$2:$E854,$E854)</f>
        <v>55</v>
      </c>
      <c r="G854" s="1">
        <v>1</v>
      </c>
      <c r="H854" s="1" t="s">
        <v>38</v>
      </c>
      <c r="I854" s="4">
        <v>17966</v>
      </c>
      <c r="J854" s="2">
        <v>9.6527777777777768E-2</v>
      </c>
      <c r="K854" s="5">
        <f t="shared" si="52"/>
        <v>1</v>
      </c>
      <c r="L854" s="5">
        <f t="shared" si="54"/>
        <v>2</v>
      </c>
      <c r="M854">
        <f t="shared" si="53"/>
        <v>0</v>
      </c>
      <c r="N854" s="5">
        <f t="shared" si="55"/>
        <v>0</v>
      </c>
    </row>
    <row r="855" spans="1:14" x14ac:dyDescent="0.3">
      <c r="A855" s="3">
        <v>43506</v>
      </c>
      <c r="B855" s="1" t="s">
        <v>21</v>
      </c>
      <c r="C855" s="1">
        <f>COUNTIF($B$2:$B855,$B855)+COUNTIF($E$2:$E855,$B855)</f>
        <v>56</v>
      </c>
      <c r="D855" s="1">
        <v>2</v>
      </c>
      <c r="E855" s="1" t="s">
        <v>24</v>
      </c>
      <c r="F855" s="1">
        <f>COUNTIF($B$2:$B855,$E855)+COUNTIF($E$2:$E855,$E855)</f>
        <v>56</v>
      </c>
      <c r="G855" s="1">
        <v>5</v>
      </c>
      <c r="H855" s="1" t="s">
        <v>38</v>
      </c>
      <c r="I855" s="4">
        <v>21941</v>
      </c>
      <c r="J855" s="2">
        <v>0.10486111111111111</v>
      </c>
      <c r="K855" s="5">
        <f t="shared" si="52"/>
        <v>0</v>
      </c>
      <c r="L855" s="5">
        <f t="shared" si="54"/>
        <v>0</v>
      </c>
      <c r="M855">
        <f t="shared" si="53"/>
        <v>1</v>
      </c>
      <c r="N855" s="5">
        <f t="shared" si="55"/>
        <v>2</v>
      </c>
    </row>
    <row r="856" spans="1:14" x14ac:dyDescent="0.3">
      <c r="A856" s="3">
        <v>43506</v>
      </c>
      <c r="B856" s="1" t="s">
        <v>36</v>
      </c>
      <c r="C856" s="1">
        <f>COUNTIF($B$2:$B856,$B856)+COUNTIF($E$2:$E856,$B856)</f>
        <v>56</v>
      </c>
      <c r="D856" s="1">
        <v>5</v>
      </c>
      <c r="E856" s="1" t="s">
        <v>35</v>
      </c>
      <c r="F856" s="1">
        <f>COUNTIF($B$2:$B856,$E856)+COUNTIF($E$2:$E856,$E856)</f>
        <v>54</v>
      </c>
      <c r="G856" s="1">
        <v>2</v>
      </c>
      <c r="H856" s="1" t="s">
        <v>38</v>
      </c>
      <c r="I856" s="4">
        <v>13566</v>
      </c>
      <c r="J856" s="2">
        <v>0.10486111111111111</v>
      </c>
      <c r="K856" s="5">
        <f t="shared" si="52"/>
        <v>1</v>
      </c>
      <c r="L856" s="5">
        <f t="shared" si="54"/>
        <v>2</v>
      </c>
      <c r="M856">
        <f t="shared" si="53"/>
        <v>0</v>
      </c>
      <c r="N856" s="5">
        <f t="shared" si="55"/>
        <v>0</v>
      </c>
    </row>
    <row r="857" spans="1:14" x14ac:dyDescent="0.3">
      <c r="A857" s="3">
        <v>43506</v>
      </c>
      <c r="B857" s="1" t="s">
        <v>15</v>
      </c>
      <c r="C857" s="1">
        <f>COUNTIF($B$2:$B857,$B857)+COUNTIF($E$2:$E857,$B857)</f>
        <v>56</v>
      </c>
      <c r="D857" s="1">
        <v>2</v>
      </c>
      <c r="E857" s="1" t="s">
        <v>34</v>
      </c>
      <c r="F857" s="1">
        <f>COUNTIF($B$2:$B857,$E857)+COUNTIF($E$2:$E857,$E857)</f>
        <v>55</v>
      </c>
      <c r="G857" s="1">
        <v>3</v>
      </c>
      <c r="H857" s="1" t="s">
        <v>38</v>
      </c>
      <c r="I857" s="4">
        <v>16514</v>
      </c>
      <c r="J857" s="2">
        <v>0.10833333333333334</v>
      </c>
      <c r="K857" s="5">
        <f t="shared" si="52"/>
        <v>0</v>
      </c>
      <c r="L857" s="5">
        <f t="shared" si="54"/>
        <v>0</v>
      </c>
      <c r="M857">
        <f t="shared" si="53"/>
        <v>1</v>
      </c>
      <c r="N857" s="5">
        <f t="shared" si="55"/>
        <v>2</v>
      </c>
    </row>
    <row r="858" spans="1:14" x14ac:dyDescent="0.3">
      <c r="A858" s="3">
        <v>43506</v>
      </c>
      <c r="B858" s="1" t="s">
        <v>28</v>
      </c>
      <c r="C858" s="1">
        <f>COUNTIF($B$2:$B858,$B858)+COUNTIF($E$2:$E858,$B858)</f>
        <v>54</v>
      </c>
      <c r="D858" s="1">
        <v>5</v>
      </c>
      <c r="E858" s="1" t="s">
        <v>22</v>
      </c>
      <c r="F858" s="1">
        <f>COUNTIF($B$2:$B858,$E858)+COUNTIF($E$2:$E858,$E858)</f>
        <v>58</v>
      </c>
      <c r="G858" s="1">
        <v>4</v>
      </c>
      <c r="H858" s="1" t="s">
        <v>8</v>
      </c>
      <c r="I858" s="4">
        <v>17622</v>
      </c>
      <c r="J858" s="2">
        <v>0.11805555555555557</v>
      </c>
      <c r="K858" s="5">
        <f t="shared" si="52"/>
        <v>1</v>
      </c>
      <c r="L858" s="5">
        <f t="shared" si="54"/>
        <v>2</v>
      </c>
      <c r="M858">
        <f t="shared" si="53"/>
        <v>0</v>
      </c>
      <c r="N858" s="5">
        <f t="shared" si="55"/>
        <v>1</v>
      </c>
    </row>
    <row r="859" spans="1:14" x14ac:dyDescent="0.3">
      <c r="A859" s="3">
        <v>43506</v>
      </c>
      <c r="B859" s="1" t="s">
        <v>16</v>
      </c>
      <c r="C859" s="1">
        <f>COUNTIF($B$2:$B859,$B859)+COUNTIF($E$2:$E859,$B859)</f>
        <v>56</v>
      </c>
      <c r="D859" s="1">
        <v>1</v>
      </c>
      <c r="E859" s="1" t="s">
        <v>14</v>
      </c>
      <c r="F859" s="1">
        <f>COUNTIF($B$2:$B859,$E859)+COUNTIF($E$2:$E859,$E859)</f>
        <v>55</v>
      </c>
      <c r="G859" s="1">
        <v>2</v>
      </c>
      <c r="H859" s="1" t="s">
        <v>38</v>
      </c>
      <c r="I859" s="4">
        <v>13825</v>
      </c>
      <c r="J859" s="2">
        <v>9.930555555555555E-2</v>
      </c>
      <c r="K859" s="5">
        <f t="shared" si="52"/>
        <v>0</v>
      </c>
      <c r="L859" s="5">
        <f t="shared" si="54"/>
        <v>0</v>
      </c>
      <c r="M859">
        <f t="shared" si="53"/>
        <v>1</v>
      </c>
      <c r="N859" s="5">
        <f t="shared" si="55"/>
        <v>2</v>
      </c>
    </row>
    <row r="860" spans="1:14" x14ac:dyDescent="0.3">
      <c r="A860" s="3">
        <v>43506</v>
      </c>
      <c r="B860" s="1" t="s">
        <v>7</v>
      </c>
      <c r="C860" s="1">
        <f>COUNTIF($B$2:$B860,$B860)+COUNTIF($E$2:$E860,$B860)</f>
        <v>55</v>
      </c>
      <c r="D860" s="1">
        <v>1</v>
      </c>
      <c r="E860" s="1" t="s">
        <v>23</v>
      </c>
      <c r="F860" s="1">
        <f>COUNTIF($B$2:$B860,$E860)+COUNTIF($E$2:$E860,$E860)</f>
        <v>55</v>
      </c>
      <c r="G860" s="1">
        <v>4</v>
      </c>
      <c r="H860" s="1" t="s">
        <v>38</v>
      </c>
      <c r="I860" s="4">
        <v>17445</v>
      </c>
      <c r="J860" s="2">
        <v>0.10069444444444443</v>
      </c>
      <c r="K860" s="5">
        <f t="shared" si="52"/>
        <v>0</v>
      </c>
      <c r="L860" s="5">
        <f t="shared" si="54"/>
        <v>0</v>
      </c>
      <c r="M860">
        <f t="shared" si="53"/>
        <v>1</v>
      </c>
      <c r="N860" s="5">
        <f t="shared" si="55"/>
        <v>2</v>
      </c>
    </row>
    <row r="861" spans="1:14" x14ac:dyDescent="0.3">
      <c r="A861" s="3">
        <v>43507</v>
      </c>
      <c r="B861" s="1" t="s">
        <v>26</v>
      </c>
      <c r="C861" s="1">
        <f>COUNTIF($B$2:$B861,$B861)+COUNTIF($E$2:$E861,$B861)</f>
        <v>56</v>
      </c>
      <c r="D861" s="1">
        <v>4</v>
      </c>
      <c r="E861" s="1" t="s">
        <v>29</v>
      </c>
      <c r="F861" s="1">
        <f>COUNTIF($B$2:$B861,$E861)+COUNTIF($E$2:$E861,$E861)</f>
        <v>56</v>
      </c>
      <c r="G861" s="1">
        <v>1</v>
      </c>
      <c r="H861" s="1" t="s">
        <v>38</v>
      </c>
      <c r="I861" s="4">
        <v>19103</v>
      </c>
      <c r="J861" s="2">
        <v>0.10555555555555556</v>
      </c>
      <c r="K861" s="5">
        <f t="shared" si="52"/>
        <v>1</v>
      </c>
      <c r="L861" s="5">
        <f t="shared" si="54"/>
        <v>2</v>
      </c>
      <c r="M861">
        <f t="shared" si="53"/>
        <v>0</v>
      </c>
      <c r="N861" s="5">
        <f t="shared" si="55"/>
        <v>0</v>
      </c>
    </row>
    <row r="862" spans="1:14" x14ac:dyDescent="0.3">
      <c r="A862" s="3">
        <v>43507</v>
      </c>
      <c r="B862" s="1" t="s">
        <v>5</v>
      </c>
      <c r="C862" s="1">
        <f>COUNTIF($B$2:$B862,$B862)+COUNTIF($E$2:$E862,$B862)</f>
        <v>57</v>
      </c>
      <c r="D862" s="1">
        <v>7</v>
      </c>
      <c r="E862" s="1" t="s">
        <v>10</v>
      </c>
      <c r="F862" s="1">
        <f>COUNTIF($B$2:$B862,$E862)+COUNTIF($E$2:$E862,$E862)</f>
        <v>57</v>
      </c>
      <c r="G862" s="1">
        <v>2</v>
      </c>
      <c r="H862" s="1" t="s">
        <v>38</v>
      </c>
      <c r="I862" s="4">
        <v>18576</v>
      </c>
      <c r="J862" s="2">
        <v>9.8611111111111108E-2</v>
      </c>
      <c r="K862" s="5">
        <f t="shared" si="52"/>
        <v>1</v>
      </c>
      <c r="L862" s="5">
        <f t="shared" si="54"/>
        <v>2</v>
      </c>
      <c r="M862">
        <f t="shared" si="53"/>
        <v>0</v>
      </c>
      <c r="N862" s="5">
        <f t="shared" si="55"/>
        <v>0</v>
      </c>
    </row>
    <row r="863" spans="1:14" x14ac:dyDescent="0.3">
      <c r="A863" s="3">
        <v>43507</v>
      </c>
      <c r="B863" s="1" t="s">
        <v>31</v>
      </c>
      <c r="C863" s="1">
        <f>COUNTIF($B$2:$B863,$B863)+COUNTIF($E$2:$E863,$B863)</f>
        <v>56</v>
      </c>
      <c r="D863" s="1">
        <v>4</v>
      </c>
      <c r="E863" s="1" t="s">
        <v>12</v>
      </c>
      <c r="F863" s="1">
        <f>COUNTIF($B$2:$B863,$E863)+COUNTIF($E$2:$E863,$E863)</f>
        <v>56</v>
      </c>
      <c r="G863" s="1">
        <v>6</v>
      </c>
      <c r="H863" s="1" t="s">
        <v>38</v>
      </c>
      <c r="I863" s="4">
        <v>18506</v>
      </c>
      <c r="J863" s="2">
        <v>0.10069444444444443</v>
      </c>
      <c r="K863" s="5">
        <f t="shared" si="52"/>
        <v>0</v>
      </c>
      <c r="L863" s="5">
        <f t="shared" si="54"/>
        <v>0</v>
      </c>
      <c r="M863">
        <f t="shared" si="53"/>
        <v>1</v>
      </c>
      <c r="N863" s="5">
        <f t="shared" si="55"/>
        <v>2</v>
      </c>
    </row>
    <row r="864" spans="1:14" x14ac:dyDescent="0.3">
      <c r="A864" s="3">
        <v>43508</v>
      </c>
      <c r="B864" s="1" t="s">
        <v>24</v>
      </c>
      <c r="C864" s="1">
        <f>COUNTIF($B$2:$B864,$B864)+COUNTIF($E$2:$E864,$B864)</f>
        <v>57</v>
      </c>
      <c r="D864" s="1">
        <v>3</v>
      </c>
      <c r="E864" s="1" t="s">
        <v>11</v>
      </c>
      <c r="F864" s="1">
        <f>COUNTIF($B$2:$B864,$E864)+COUNTIF($E$2:$E864,$E864)</f>
        <v>57</v>
      </c>
      <c r="G864" s="1">
        <v>6</v>
      </c>
      <c r="H864" s="1" t="s">
        <v>38</v>
      </c>
      <c r="I864" s="4">
        <v>17565</v>
      </c>
      <c r="J864" s="2">
        <v>0.10555555555555556</v>
      </c>
      <c r="K864" s="5">
        <f t="shared" si="52"/>
        <v>0</v>
      </c>
      <c r="L864" s="5">
        <f t="shared" si="54"/>
        <v>0</v>
      </c>
      <c r="M864">
        <f t="shared" si="53"/>
        <v>1</v>
      </c>
      <c r="N864" s="5">
        <f t="shared" si="55"/>
        <v>2</v>
      </c>
    </row>
    <row r="865" spans="1:14" x14ac:dyDescent="0.3">
      <c r="A865" s="3">
        <v>43508</v>
      </c>
      <c r="B865" s="1" t="s">
        <v>14</v>
      </c>
      <c r="C865" s="1">
        <f>COUNTIF($B$2:$B865,$B865)+COUNTIF($E$2:$E865,$B865)</f>
        <v>56</v>
      </c>
      <c r="D865" s="1">
        <v>1</v>
      </c>
      <c r="E865" s="1" t="s">
        <v>13</v>
      </c>
      <c r="F865" s="1">
        <f>COUNTIF($B$2:$B865,$E865)+COUNTIF($E$2:$E865,$E865)</f>
        <v>56</v>
      </c>
      <c r="G865" s="1">
        <v>3</v>
      </c>
      <c r="H865" s="1" t="s">
        <v>38</v>
      </c>
      <c r="I865" s="4">
        <v>16894</v>
      </c>
      <c r="J865" s="2">
        <v>9.7916666666666666E-2</v>
      </c>
      <c r="K865" s="5">
        <f t="shared" si="52"/>
        <v>0</v>
      </c>
      <c r="L865" s="5">
        <f t="shared" si="54"/>
        <v>0</v>
      </c>
      <c r="M865">
        <f t="shared" si="53"/>
        <v>1</v>
      </c>
      <c r="N865" s="5">
        <f t="shared" si="55"/>
        <v>2</v>
      </c>
    </row>
    <row r="866" spans="1:14" x14ac:dyDescent="0.3">
      <c r="A866" s="3">
        <v>43508</v>
      </c>
      <c r="B866" s="1" t="s">
        <v>12</v>
      </c>
      <c r="C866" s="1">
        <f>COUNTIF($B$2:$B866,$B866)+COUNTIF($E$2:$E866,$B866)</f>
        <v>57</v>
      </c>
      <c r="D866" s="1">
        <v>0</v>
      </c>
      <c r="E866" s="1" t="s">
        <v>20</v>
      </c>
      <c r="F866" s="1">
        <f>COUNTIF($B$2:$B866,$E866)+COUNTIF($E$2:$E866,$E866)</f>
        <v>55</v>
      </c>
      <c r="G866" s="1">
        <v>3</v>
      </c>
      <c r="H866" s="1" t="s">
        <v>38</v>
      </c>
      <c r="I866" s="4">
        <v>15701</v>
      </c>
      <c r="J866" s="2">
        <v>0.1013888888888889</v>
      </c>
      <c r="K866" s="5">
        <f t="shared" si="52"/>
        <v>0</v>
      </c>
      <c r="L866" s="5">
        <f t="shared" si="54"/>
        <v>0</v>
      </c>
      <c r="M866">
        <f t="shared" si="53"/>
        <v>1</v>
      </c>
      <c r="N866" s="5">
        <f t="shared" si="55"/>
        <v>2</v>
      </c>
    </row>
    <row r="867" spans="1:14" x14ac:dyDescent="0.3">
      <c r="A867" s="3">
        <v>43508</v>
      </c>
      <c r="B867" s="1" t="s">
        <v>7</v>
      </c>
      <c r="C867" s="1">
        <f>COUNTIF($B$2:$B867,$B867)+COUNTIF($E$2:$E867,$B867)</f>
        <v>56</v>
      </c>
      <c r="D867" s="1">
        <v>5</v>
      </c>
      <c r="E867" s="1" t="s">
        <v>17</v>
      </c>
      <c r="F867" s="1">
        <f>COUNTIF($B$2:$B867,$E867)+COUNTIF($E$2:$E867,$E867)</f>
        <v>56</v>
      </c>
      <c r="G867" s="1">
        <v>2</v>
      </c>
      <c r="H867" s="1" t="s">
        <v>38</v>
      </c>
      <c r="I867" s="4">
        <v>16426</v>
      </c>
      <c r="J867" s="2">
        <v>0.10069444444444443</v>
      </c>
      <c r="K867" s="5">
        <f t="shared" si="52"/>
        <v>1</v>
      </c>
      <c r="L867" s="5">
        <f t="shared" si="54"/>
        <v>2</v>
      </c>
      <c r="M867">
        <f t="shared" si="53"/>
        <v>0</v>
      </c>
      <c r="N867" s="5">
        <f t="shared" si="55"/>
        <v>0</v>
      </c>
    </row>
    <row r="868" spans="1:14" x14ac:dyDescent="0.3">
      <c r="A868" s="3">
        <v>43508</v>
      </c>
      <c r="B868" s="1" t="s">
        <v>19</v>
      </c>
      <c r="C868" s="1">
        <f>COUNTIF($B$2:$B868,$B868)+COUNTIF($E$2:$E868,$B868)</f>
        <v>56</v>
      </c>
      <c r="D868" s="1">
        <v>3</v>
      </c>
      <c r="E868" s="1" t="s">
        <v>35</v>
      </c>
      <c r="F868" s="1">
        <f>COUNTIF($B$2:$B868,$E868)+COUNTIF($E$2:$E868,$E868)</f>
        <v>55</v>
      </c>
      <c r="G868" s="1">
        <v>0</v>
      </c>
      <c r="H868" s="1" t="s">
        <v>38</v>
      </c>
      <c r="I868" s="4">
        <v>9472</v>
      </c>
      <c r="J868" s="2">
        <v>0.1013888888888889</v>
      </c>
      <c r="K868" s="5">
        <f t="shared" si="52"/>
        <v>1</v>
      </c>
      <c r="L868" s="5">
        <f t="shared" si="54"/>
        <v>2</v>
      </c>
      <c r="M868">
        <f t="shared" si="53"/>
        <v>0</v>
      </c>
      <c r="N868" s="5">
        <f t="shared" si="55"/>
        <v>0</v>
      </c>
    </row>
    <row r="869" spans="1:14" x14ac:dyDescent="0.3">
      <c r="A869" s="3">
        <v>43508</v>
      </c>
      <c r="B869" s="1" t="s">
        <v>29</v>
      </c>
      <c r="C869" s="1">
        <f>COUNTIF($B$2:$B869,$B869)+COUNTIF($E$2:$E869,$B869)</f>
        <v>57</v>
      </c>
      <c r="D869" s="1">
        <v>5</v>
      </c>
      <c r="E869" s="1" t="s">
        <v>16</v>
      </c>
      <c r="F869" s="1">
        <f>COUNTIF($B$2:$B869,$E869)+COUNTIF($E$2:$E869,$E869)</f>
        <v>57</v>
      </c>
      <c r="G869" s="1">
        <v>4</v>
      </c>
      <c r="H869" s="1" t="s">
        <v>38</v>
      </c>
      <c r="I869" s="4">
        <v>18607</v>
      </c>
      <c r="J869" s="2">
        <v>0.10625</v>
      </c>
      <c r="K869" s="5">
        <f t="shared" si="52"/>
        <v>1</v>
      </c>
      <c r="L869" s="5">
        <f t="shared" si="54"/>
        <v>2</v>
      </c>
      <c r="M869">
        <f t="shared" si="53"/>
        <v>0</v>
      </c>
      <c r="N869" s="5">
        <f t="shared" si="55"/>
        <v>0</v>
      </c>
    </row>
    <row r="870" spans="1:14" x14ac:dyDescent="0.3">
      <c r="A870" s="3">
        <v>43508</v>
      </c>
      <c r="B870" s="1" t="s">
        <v>21</v>
      </c>
      <c r="C870" s="1">
        <f>COUNTIF($B$2:$B870,$B870)+COUNTIF($E$2:$E870,$B870)</f>
        <v>57</v>
      </c>
      <c r="D870" s="1">
        <v>3</v>
      </c>
      <c r="E870" s="1" t="s">
        <v>22</v>
      </c>
      <c r="F870" s="1">
        <f>COUNTIF($B$2:$B870,$E870)+COUNTIF($E$2:$E870,$E870)</f>
        <v>59</v>
      </c>
      <c r="G870" s="1">
        <v>2</v>
      </c>
      <c r="H870" s="1" t="s">
        <v>38</v>
      </c>
      <c r="I870" s="4">
        <v>17260</v>
      </c>
      <c r="J870" s="2">
        <v>0.10347222222222223</v>
      </c>
      <c r="K870" s="5">
        <f t="shared" si="52"/>
        <v>1</v>
      </c>
      <c r="L870" s="5">
        <f t="shared" si="54"/>
        <v>2</v>
      </c>
      <c r="M870">
        <f t="shared" si="53"/>
        <v>0</v>
      </c>
      <c r="N870" s="5">
        <f t="shared" si="55"/>
        <v>0</v>
      </c>
    </row>
    <row r="871" spans="1:14" x14ac:dyDescent="0.3">
      <c r="A871" s="3">
        <v>43508</v>
      </c>
      <c r="B871" s="1" t="s">
        <v>15</v>
      </c>
      <c r="C871" s="1">
        <f>COUNTIF($B$2:$B871,$B871)+COUNTIF($E$2:$E871,$B871)</f>
        <v>57</v>
      </c>
      <c r="D871" s="1">
        <v>4</v>
      </c>
      <c r="E871" s="1" t="s">
        <v>25</v>
      </c>
      <c r="F871" s="1">
        <f>COUNTIF($B$2:$B871,$E871)+COUNTIF($E$2:$E871,$E871)</f>
        <v>56</v>
      </c>
      <c r="G871" s="1">
        <v>1</v>
      </c>
      <c r="H871" s="1" t="s">
        <v>38</v>
      </c>
      <c r="I871" s="4">
        <v>10648</v>
      </c>
      <c r="J871" s="2">
        <v>9.8611111111111108E-2</v>
      </c>
      <c r="K871" s="5">
        <f t="shared" si="52"/>
        <v>1</v>
      </c>
      <c r="L871" s="5">
        <f t="shared" si="54"/>
        <v>2</v>
      </c>
      <c r="M871">
        <f t="shared" si="53"/>
        <v>0</v>
      </c>
      <c r="N871" s="5">
        <f t="shared" si="55"/>
        <v>0</v>
      </c>
    </row>
    <row r="872" spans="1:14" x14ac:dyDescent="0.3">
      <c r="A872" s="3">
        <v>43508</v>
      </c>
      <c r="B872" s="1" t="s">
        <v>34</v>
      </c>
      <c r="C872" s="1">
        <f>COUNTIF($B$2:$B872,$B872)+COUNTIF($E$2:$E872,$B872)</f>
        <v>56</v>
      </c>
      <c r="D872" s="1">
        <v>3</v>
      </c>
      <c r="E872" s="1" t="s">
        <v>28</v>
      </c>
      <c r="F872" s="1">
        <f>COUNTIF($B$2:$B872,$E872)+COUNTIF($E$2:$E872,$E872)</f>
        <v>55</v>
      </c>
      <c r="G872" s="1">
        <v>8</v>
      </c>
      <c r="H872" s="1" t="s">
        <v>38</v>
      </c>
      <c r="I872" s="4">
        <v>17509</v>
      </c>
      <c r="J872" s="2">
        <v>0.10277777777777779</v>
      </c>
      <c r="K872" s="5">
        <f t="shared" si="52"/>
        <v>0</v>
      </c>
      <c r="L872" s="5">
        <f t="shared" si="54"/>
        <v>0</v>
      </c>
      <c r="M872">
        <f t="shared" si="53"/>
        <v>1</v>
      </c>
      <c r="N872" s="5">
        <f t="shared" si="55"/>
        <v>2</v>
      </c>
    </row>
    <row r="873" spans="1:14" x14ac:dyDescent="0.3">
      <c r="A873" s="3">
        <v>43508</v>
      </c>
      <c r="B873" s="1" t="s">
        <v>9</v>
      </c>
      <c r="C873" s="1">
        <f>COUNTIF($B$2:$B873,$B873)+COUNTIF($E$2:$E873,$B873)</f>
        <v>56</v>
      </c>
      <c r="D873" s="1">
        <v>3</v>
      </c>
      <c r="E873" s="1" t="s">
        <v>36</v>
      </c>
      <c r="F873" s="1">
        <f>COUNTIF($B$2:$B873,$E873)+COUNTIF($E$2:$E873,$E873)</f>
        <v>57</v>
      </c>
      <c r="G873" s="1">
        <v>6</v>
      </c>
      <c r="H873" s="1" t="s">
        <v>38</v>
      </c>
      <c r="I873" s="4">
        <v>19092</v>
      </c>
      <c r="J873" s="2">
        <v>0.10416666666666667</v>
      </c>
      <c r="K873" s="5">
        <f t="shared" si="52"/>
        <v>0</v>
      </c>
      <c r="L873" s="5">
        <f t="shared" si="54"/>
        <v>0</v>
      </c>
      <c r="M873">
        <f t="shared" si="53"/>
        <v>1</v>
      </c>
      <c r="N873" s="5">
        <f t="shared" si="55"/>
        <v>2</v>
      </c>
    </row>
    <row r="874" spans="1:14" x14ac:dyDescent="0.3">
      <c r="A874" s="3">
        <v>43508</v>
      </c>
      <c r="B874" s="1" t="s">
        <v>18</v>
      </c>
      <c r="C874" s="1">
        <f>COUNTIF($B$2:$B874,$B874)+COUNTIF($E$2:$E874,$B874)</f>
        <v>56</v>
      </c>
      <c r="D874" s="1">
        <v>5</v>
      </c>
      <c r="E874" s="1" t="s">
        <v>30</v>
      </c>
      <c r="F874" s="1">
        <f>COUNTIF($B$2:$B874,$E874)+COUNTIF($E$2:$E874,$E874)</f>
        <v>58</v>
      </c>
      <c r="G874" s="1">
        <v>2</v>
      </c>
      <c r="H874" s="1" t="s">
        <v>38</v>
      </c>
      <c r="I874" s="4">
        <v>18212</v>
      </c>
      <c r="J874" s="2">
        <v>0.10486111111111111</v>
      </c>
      <c r="K874" s="5">
        <f t="shared" si="52"/>
        <v>1</v>
      </c>
      <c r="L874" s="5">
        <f t="shared" si="54"/>
        <v>2</v>
      </c>
      <c r="M874">
        <f t="shared" si="53"/>
        <v>0</v>
      </c>
      <c r="N874" s="5">
        <f t="shared" si="55"/>
        <v>0</v>
      </c>
    </row>
    <row r="875" spans="1:14" x14ac:dyDescent="0.3">
      <c r="A875" s="3">
        <v>43508</v>
      </c>
      <c r="B875" s="1" t="s">
        <v>23</v>
      </c>
      <c r="C875" s="1">
        <f>COUNTIF($B$2:$B875,$B875)+COUNTIF($E$2:$E875,$B875)</f>
        <v>56</v>
      </c>
      <c r="D875" s="1">
        <v>3</v>
      </c>
      <c r="E875" s="1" t="s">
        <v>27</v>
      </c>
      <c r="F875" s="1">
        <f>COUNTIF($B$2:$B875,$E875)+COUNTIF($E$2:$E875,$E875)</f>
        <v>57</v>
      </c>
      <c r="G875" s="1">
        <v>4</v>
      </c>
      <c r="H875" s="1" t="s">
        <v>38</v>
      </c>
      <c r="I875" s="4">
        <v>15321</v>
      </c>
      <c r="J875" s="2">
        <v>9.8611111111111108E-2</v>
      </c>
      <c r="K875" s="5">
        <f t="shared" si="52"/>
        <v>0</v>
      </c>
      <c r="L875" s="5">
        <f t="shared" si="54"/>
        <v>0</v>
      </c>
      <c r="M875">
        <f t="shared" si="53"/>
        <v>1</v>
      </c>
      <c r="N875" s="5">
        <f t="shared" si="55"/>
        <v>2</v>
      </c>
    </row>
    <row r="876" spans="1:14" x14ac:dyDescent="0.3">
      <c r="A876" s="3">
        <v>43509</v>
      </c>
      <c r="B876" s="1" t="s">
        <v>10</v>
      </c>
      <c r="C876" s="1">
        <f>COUNTIF($B$2:$B876,$B876)+COUNTIF($E$2:$E876,$B876)</f>
        <v>58</v>
      </c>
      <c r="D876" s="1">
        <v>0</v>
      </c>
      <c r="E876" s="1" t="s">
        <v>4</v>
      </c>
      <c r="F876" s="1">
        <f>COUNTIF($B$2:$B876,$E876)+COUNTIF($E$2:$E876,$E876)</f>
        <v>57</v>
      </c>
      <c r="G876" s="1">
        <v>1</v>
      </c>
      <c r="H876" s="1" t="s">
        <v>38</v>
      </c>
      <c r="I876" s="4">
        <v>17174</v>
      </c>
      <c r="J876" s="2">
        <v>0.10625</v>
      </c>
      <c r="K876" s="5">
        <f t="shared" si="52"/>
        <v>0</v>
      </c>
      <c r="L876" s="5">
        <f t="shared" si="54"/>
        <v>0</v>
      </c>
      <c r="M876">
        <f t="shared" si="53"/>
        <v>1</v>
      </c>
      <c r="N876" s="5">
        <f t="shared" si="55"/>
        <v>2</v>
      </c>
    </row>
    <row r="877" spans="1:14" x14ac:dyDescent="0.3">
      <c r="A877" s="3">
        <v>43509</v>
      </c>
      <c r="B877" s="1" t="s">
        <v>33</v>
      </c>
      <c r="C877" s="1">
        <f>COUNTIF($B$2:$B877,$B877)+COUNTIF($E$2:$E877,$B877)</f>
        <v>56</v>
      </c>
      <c r="D877" s="1">
        <v>1</v>
      </c>
      <c r="E877" s="1" t="s">
        <v>26</v>
      </c>
      <c r="F877" s="1">
        <f>COUNTIF($B$2:$B877,$E877)+COUNTIF($E$2:$E877,$E877)</f>
        <v>57</v>
      </c>
      <c r="G877" s="1">
        <v>3</v>
      </c>
      <c r="H877" s="1" t="s">
        <v>38</v>
      </c>
      <c r="I877" s="4">
        <v>18570</v>
      </c>
      <c r="J877" s="2">
        <v>0.10416666666666667</v>
      </c>
      <c r="K877" s="5">
        <f t="shared" si="52"/>
        <v>0</v>
      </c>
      <c r="L877" s="5">
        <f t="shared" si="54"/>
        <v>0</v>
      </c>
      <c r="M877">
        <f t="shared" si="53"/>
        <v>1</v>
      </c>
      <c r="N877" s="5">
        <f t="shared" si="55"/>
        <v>2</v>
      </c>
    </row>
    <row r="878" spans="1:14" x14ac:dyDescent="0.3">
      <c r="A878" s="3">
        <v>43510</v>
      </c>
      <c r="B878" s="1" t="s">
        <v>28</v>
      </c>
      <c r="C878" s="1">
        <f>COUNTIF($B$2:$B878,$B878)+COUNTIF($E$2:$E878,$B878)</f>
        <v>56</v>
      </c>
      <c r="D878" s="1">
        <v>4</v>
      </c>
      <c r="E878" s="1" t="s">
        <v>18</v>
      </c>
      <c r="F878" s="1">
        <f>COUNTIF($B$2:$B878,$E878)+COUNTIF($E$2:$E878,$E878)</f>
        <v>57</v>
      </c>
      <c r="G878" s="1">
        <v>0</v>
      </c>
      <c r="H878" s="1" t="s">
        <v>38</v>
      </c>
      <c r="I878" s="4">
        <v>12553</v>
      </c>
      <c r="J878" s="2">
        <v>9.930555555555555E-2</v>
      </c>
      <c r="K878" s="5">
        <f t="shared" si="52"/>
        <v>1</v>
      </c>
      <c r="L878" s="5">
        <f t="shared" si="54"/>
        <v>2</v>
      </c>
      <c r="M878">
        <f t="shared" si="53"/>
        <v>0</v>
      </c>
      <c r="N878" s="5">
        <f t="shared" si="55"/>
        <v>0</v>
      </c>
    </row>
    <row r="879" spans="1:14" x14ac:dyDescent="0.3">
      <c r="A879" s="3">
        <v>43510</v>
      </c>
      <c r="B879" s="1" t="s">
        <v>14</v>
      </c>
      <c r="C879" s="1">
        <f>COUNTIF($B$2:$B879,$B879)+COUNTIF($E$2:$E879,$B879)</f>
        <v>57</v>
      </c>
      <c r="D879" s="1">
        <v>3</v>
      </c>
      <c r="E879" s="1" t="s">
        <v>20</v>
      </c>
      <c r="F879" s="1">
        <f>COUNTIF($B$2:$B879,$E879)+COUNTIF($E$2:$E879,$E879)</f>
        <v>56</v>
      </c>
      <c r="G879" s="1">
        <v>0</v>
      </c>
      <c r="H879" s="1" t="s">
        <v>38</v>
      </c>
      <c r="I879" s="4">
        <v>16531</v>
      </c>
      <c r="J879" s="2">
        <v>9.7916666666666666E-2</v>
      </c>
      <c r="K879" s="5">
        <f t="shared" si="52"/>
        <v>1</v>
      </c>
      <c r="L879" s="5">
        <f t="shared" si="54"/>
        <v>2</v>
      </c>
      <c r="M879">
        <f t="shared" si="53"/>
        <v>0</v>
      </c>
      <c r="N879" s="5">
        <f t="shared" si="55"/>
        <v>0</v>
      </c>
    </row>
    <row r="880" spans="1:14" x14ac:dyDescent="0.3">
      <c r="A880" s="3">
        <v>43510</v>
      </c>
      <c r="B880" s="1" t="s">
        <v>34</v>
      </c>
      <c r="C880" s="1">
        <f>COUNTIF($B$2:$B880,$B880)+COUNTIF($E$2:$E880,$B880)</f>
        <v>57</v>
      </c>
      <c r="D880" s="1">
        <v>2</v>
      </c>
      <c r="E880" s="1" t="s">
        <v>24</v>
      </c>
      <c r="F880" s="1">
        <f>COUNTIF($B$2:$B880,$E880)+COUNTIF($E$2:$E880,$E880)</f>
        <v>58</v>
      </c>
      <c r="G880" s="1">
        <v>5</v>
      </c>
      <c r="H880" s="1" t="s">
        <v>38</v>
      </c>
      <c r="I880" s="4">
        <v>21038</v>
      </c>
      <c r="J880" s="2">
        <v>0.10277777777777779</v>
      </c>
      <c r="K880" s="5">
        <f t="shared" si="52"/>
        <v>0</v>
      </c>
      <c r="L880" s="5">
        <f t="shared" si="54"/>
        <v>0</v>
      </c>
      <c r="M880">
        <f t="shared" si="53"/>
        <v>1</v>
      </c>
      <c r="N880" s="5">
        <f t="shared" si="55"/>
        <v>2</v>
      </c>
    </row>
    <row r="881" spans="1:14" x14ac:dyDescent="0.3">
      <c r="A881" s="3">
        <v>43510</v>
      </c>
      <c r="B881" s="1" t="s">
        <v>25</v>
      </c>
      <c r="C881" s="1">
        <f>COUNTIF($B$2:$B881,$B881)+COUNTIF($E$2:$E881,$B881)</f>
        <v>57</v>
      </c>
      <c r="D881" s="1">
        <v>2</v>
      </c>
      <c r="E881" s="1" t="s">
        <v>21</v>
      </c>
      <c r="F881" s="1">
        <f>COUNTIF($B$2:$B881,$E881)+COUNTIF($E$2:$E881,$E881)</f>
        <v>58</v>
      </c>
      <c r="G881" s="1">
        <v>3</v>
      </c>
      <c r="H881" s="1" t="s">
        <v>38</v>
      </c>
      <c r="I881" s="4">
        <v>18575</v>
      </c>
      <c r="J881" s="2">
        <v>0.10208333333333335</v>
      </c>
      <c r="K881" s="5">
        <f t="shared" si="52"/>
        <v>0</v>
      </c>
      <c r="L881" s="5">
        <f t="shared" si="54"/>
        <v>0</v>
      </c>
      <c r="M881">
        <f t="shared" si="53"/>
        <v>1</v>
      </c>
      <c r="N881" s="5">
        <f t="shared" si="55"/>
        <v>2</v>
      </c>
    </row>
    <row r="882" spans="1:14" x14ac:dyDescent="0.3">
      <c r="A882" s="3">
        <v>43510</v>
      </c>
      <c r="B882" s="1" t="s">
        <v>9</v>
      </c>
      <c r="C882" s="1">
        <f>COUNTIF($B$2:$B882,$B882)+COUNTIF($E$2:$E882,$B882)</f>
        <v>57</v>
      </c>
      <c r="D882" s="1">
        <v>2</v>
      </c>
      <c r="E882" s="1" t="s">
        <v>35</v>
      </c>
      <c r="F882" s="1">
        <f>COUNTIF($B$2:$B882,$E882)+COUNTIF($E$2:$E882,$E882)</f>
        <v>56</v>
      </c>
      <c r="G882" s="1">
        <v>3</v>
      </c>
      <c r="H882" s="1" t="s">
        <v>32</v>
      </c>
      <c r="I882" s="4">
        <v>10198</v>
      </c>
      <c r="J882" s="2">
        <v>0.1173611111111111</v>
      </c>
      <c r="K882" s="5">
        <f t="shared" si="52"/>
        <v>0</v>
      </c>
      <c r="L882" s="5">
        <f t="shared" si="54"/>
        <v>1</v>
      </c>
      <c r="M882">
        <f t="shared" si="53"/>
        <v>1</v>
      </c>
      <c r="N882" s="5">
        <f t="shared" si="55"/>
        <v>2</v>
      </c>
    </row>
    <row r="883" spans="1:14" x14ac:dyDescent="0.3">
      <c r="A883" s="3">
        <v>43510</v>
      </c>
      <c r="B883" s="1" t="s">
        <v>10</v>
      </c>
      <c r="C883" s="1">
        <f>COUNTIF($B$2:$B883,$B883)+COUNTIF($E$2:$E883,$B883)</f>
        <v>59</v>
      </c>
      <c r="D883" s="1">
        <v>4</v>
      </c>
      <c r="E883" s="1" t="s">
        <v>31</v>
      </c>
      <c r="F883" s="1">
        <f>COUNTIF($B$2:$B883,$E883)+COUNTIF($E$2:$E883,$E883)</f>
        <v>57</v>
      </c>
      <c r="G883" s="1">
        <v>3</v>
      </c>
      <c r="H883" s="1" t="s">
        <v>32</v>
      </c>
      <c r="I883" s="4">
        <v>18230</v>
      </c>
      <c r="J883" s="2">
        <v>0.11666666666666665</v>
      </c>
      <c r="K883" s="5">
        <f t="shared" si="52"/>
        <v>1</v>
      </c>
      <c r="L883" s="5">
        <f t="shared" si="54"/>
        <v>2</v>
      </c>
      <c r="M883">
        <f t="shared" si="53"/>
        <v>0</v>
      </c>
      <c r="N883" s="5">
        <f t="shared" si="55"/>
        <v>1</v>
      </c>
    </row>
    <row r="884" spans="1:14" x14ac:dyDescent="0.3">
      <c r="A884" s="3">
        <v>43510</v>
      </c>
      <c r="B884" s="1" t="s">
        <v>6</v>
      </c>
      <c r="C884" s="1">
        <f>COUNTIF($B$2:$B884,$B884)+COUNTIF($E$2:$E884,$B884)</f>
        <v>57</v>
      </c>
      <c r="D884" s="1">
        <v>1</v>
      </c>
      <c r="E884" s="1" t="s">
        <v>22</v>
      </c>
      <c r="F884" s="1">
        <f>COUNTIF($B$2:$B884,$E884)+COUNTIF($E$2:$E884,$E884)</f>
        <v>60</v>
      </c>
      <c r="G884" s="1">
        <v>3</v>
      </c>
      <c r="H884" s="1" t="s">
        <v>38</v>
      </c>
      <c r="I884" s="4">
        <v>17417</v>
      </c>
      <c r="J884" s="2">
        <v>0.10902777777777778</v>
      </c>
      <c r="K884" s="5">
        <f t="shared" si="52"/>
        <v>0</v>
      </c>
      <c r="L884" s="5">
        <f t="shared" si="54"/>
        <v>0</v>
      </c>
      <c r="M884">
        <f t="shared" si="53"/>
        <v>1</v>
      </c>
      <c r="N884" s="5">
        <f t="shared" si="55"/>
        <v>2</v>
      </c>
    </row>
    <row r="885" spans="1:14" x14ac:dyDescent="0.3">
      <c r="A885" s="3">
        <v>43510</v>
      </c>
      <c r="B885" s="1" t="s">
        <v>12</v>
      </c>
      <c r="C885" s="1">
        <f>COUNTIF($B$2:$B885,$B885)+COUNTIF($E$2:$E885,$B885)</f>
        <v>58</v>
      </c>
      <c r="D885" s="1">
        <v>5</v>
      </c>
      <c r="E885" s="1" t="s">
        <v>5</v>
      </c>
      <c r="F885" s="1">
        <f>COUNTIF($B$2:$B885,$E885)+COUNTIF($E$2:$E885,$E885)</f>
        <v>58</v>
      </c>
      <c r="G885" s="1">
        <v>1</v>
      </c>
      <c r="H885" s="1" t="s">
        <v>38</v>
      </c>
      <c r="I885" s="4">
        <v>17562</v>
      </c>
      <c r="J885" s="2">
        <v>9.4444444444444442E-2</v>
      </c>
      <c r="K885" s="5">
        <f t="shared" si="52"/>
        <v>1</v>
      </c>
      <c r="L885" s="5">
        <f t="shared" si="54"/>
        <v>2</v>
      </c>
      <c r="M885">
        <f t="shared" si="53"/>
        <v>0</v>
      </c>
      <c r="N885" s="5">
        <f t="shared" si="55"/>
        <v>0</v>
      </c>
    </row>
    <row r="886" spans="1:14" x14ac:dyDescent="0.3">
      <c r="A886" s="3">
        <v>43510</v>
      </c>
      <c r="B886" s="1" t="s">
        <v>19</v>
      </c>
      <c r="C886" s="1">
        <f>COUNTIF($B$2:$B886,$B886)+COUNTIF($E$2:$E886,$B886)</f>
        <v>57</v>
      </c>
      <c r="D886" s="1">
        <v>0</v>
      </c>
      <c r="E886" s="1" t="s">
        <v>36</v>
      </c>
      <c r="F886" s="1">
        <f>COUNTIF($B$2:$B886,$E886)+COUNTIF($E$2:$E886,$E886)</f>
        <v>58</v>
      </c>
      <c r="G886" s="1">
        <v>6</v>
      </c>
      <c r="H886" s="1" t="s">
        <v>38</v>
      </c>
      <c r="I886" s="4">
        <v>19092</v>
      </c>
      <c r="J886" s="2">
        <v>0.10277777777777779</v>
      </c>
      <c r="K886" s="5">
        <f t="shared" si="52"/>
        <v>0</v>
      </c>
      <c r="L886" s="5">
        <f t="shared" si="54"/>
        <v>0</v>
      </c>
      <c r="M886">
        <f t="shared" si="53"/>
        <v>1</v>
      </c>
      <c r="N886" s="5">
        <f t="shared" si="55"/>
        <v>2</v>
      </c>
    </row>
    <row r="887" spans="1:14" x14ac:dyDescent="0.3">
      <c r="A887" s="3">
        <v>43510</v>
      </c>
      <c r="B887" s="1" t="s">
        <v>7</v>
      </c>
      <c r="C887" s="1">
        <f>COUNTIF($B$2:$B887,$B887)+COUNTIF($E$2:$E887,$B887)</f>
        <v>57</v>
      </c>
      <c r="D887" s="1">
        <v>6</v>
      </c>
      <c r="E887" s="1" t="s">
        <v>30</v>
      </c>
      <c r="F887" s="1">
        <f>COUNTIF($B$2:$B887,$E887)+COUNTIF($E$2:$E887,$E887)</f>
        <v>59</v>
      </c>
      <c r="G887" s="1">
        <v>3</v>
      </c>
      <c r="H887" s="1" t="s">
        <v>38</v>
      </c>
      <c r="I887" s="4">
        <v>18214</v>
      </c>
      <c r="J887" s="2">
        <v>0.10555555555555556</v>
      </c>
      <c r="K887" s="5">
        <f t="shared" si="52"/>
        <v>1</v>
      </c>
      <c r="L887" s="5">
        <f t="shared" si="54"/>
        <v>2</v>
      </c>
      <c r="M887">
        <f t="shared" si="53"/>
        <v>0</v>
      </c>
      <c r="N887" s="5">
        <f t="shared" si="55"/>
        <v>0</v>
      </c>
    </row>
    <row r="888" spans="1:14" x14ac:dyDescent="0.3">
      <c r="A888" s="3">
        <v>43510</v>
      </c>
      <c r="B888" s="1" t="s">
        <v>17</v>
      </c>
      <c r="C888" s="1">
        <f>COUNTIF($B$2:$B888,$B888)+COUNTIF($E$2:$E888,$B888)</f>
        <v>57</v>
      </c>
      <c r="D888" s="1">
        <v>4</v>
      </c>
      <c r="E888" s="1" t="s">
        <v>27</v>
      </c>
      <c r="F888" s="1">
        <f>COUNTIF($B$2:$B888,$E888)+COUNTIF($E$2:$E888,$E888)</f>
        <v>58</v>
      </c>
      <c r="G888" s="1">
        <v>1</v>
      </c>
      <c r="H888" s="1" t="s">
        <v>38</v>
      </c>
      <c r="I888" s="4">
        <v>15321</v>
      </c>
      <c r="J888" s="2">
        <v>0.1013888888888889</v>
      </c>
      <c r="K888" s="5">
        <f t="shared" si="52"/>
        <v>1</v>
      </c>
      <c r="L888" s="5">
        <f t="shared" si="54"/>
        <v>2</v>
      </c>
      <c r="M888">
        <f t="shared" si="53"/>
        <v>0</v>
      </c>
      <c r="N888" s="5">
        <f t="shared" si="55"/>
        <v>0</v>
      </c>
    </row>
    <row r="889" spans="1:14" x14ac:dyDescent="0.3">
      <c r="A889" s="3">
        <v>43511</v>
      </c>
      <c r="B889" s="1" t="s">
        <v>11</v>
      </c>
      <c r="C889" s="1">
        <f>COUNTIF($B$2:$B889,$B889)+COUNTIF($E$2:$E889,$B889)</f>
        <v>58</v>
      </c>
      <c r="D889" s="1">
        <v>3</v>
      </c>
      <c r="E889" s="1" t="s">
        <v>4</v>
      </c>
      <c r="F889" s="1">
        <f>COUNTIF($B$2:$B889,$E889)+COUNTIF($E$2:$E889,$E889)</f>
        <v>58</v>
      </c>
      <c r="G889" s="1">
        <v>0</v>
      </c>
      <c r="H889" s="1" t="s">
        <v>38</v>
      </c>
      <c r="I889" s="4">
        <v>17174</v>
      </c>
      <c r="J889" s="2">
        <v>9.930555555555555E-2</v>
      </c>
      <c r="K889" s="5">
        <f t="shared" si="52"/>
        <v>1</v>
      </c>
      <c r="L889" s="5">
        <f t="shared" si="54"/>
        <v>2</v>
      </c>
      <c r="M889">
        <f t="shared" si="53"/>
        <v>0</v>
      </c>
      <c r="N889" s="5">
        <f t="shared" si="55"/>
        <v>0</v>
      </c>
    </row>
    <row r="890" spans="1:14" x14ac:dyDescent="0.3">
      <c r="A890" s="3">
        <v>43511</v>
      </c>
      <c r="B890" s="1" t="s">
        <v>23</v>
      </c>
      <c r="C890" s="1">
        <f>COUNTIF($B$2:$B890,$B890)+COUNTIF($E$2:$E890,$B890)</f>
        <v>57</v>
      </c>
      <c r="D890" s="1">
        <v>6</v>
      </c>
      <c r="E890" s="1" t="s">
        <v>13</v>
      </c>
      <c r="F890" s="1">
        <f>COUNTIF($B$2:$B890,$E890)+COUNTIF($E$2:$E890,$E890)</f>
        <v>57</v>
      </c>
      <c r="G890" s="1">
        <v>2</v>
      </c>
      <c r="H890" s="1" t="s">
        <v>38</v>
      </c>
      <c r="I890" s="4">
        <v>19070</v>
      </c>
      <c r="J890" s="2">
        <v>0.10347222222222223</v>
      </c>
      <c r="K890" s="5">
        <f t="shared" si="52"/>
        <v>1</v>
      </c>
      <c r="L890" s="5">
        <f t="shared" si="54"/>
        <v>2</v>
      </c>
      <c r="M890">
        <f t="shared" si="53"/>
        <v>0</v>
      </c>
      <c r="N890" s="5">
        <f t="shared" si="55"/>
        <v>0</v>
      </c>
    </row>
    <row r="891" spans="1:14" x14ac:dyDescent="0.3">
      <c r="A891" s="3">
        <v>43511</v>
      </c>
      <c r="B891" s="1" t="s">
        <v>33</v>
      </c>
      <c r="C891" s="1">
        <f>COUNTIF($B$2:$B891,$B891)+COUNTIF($E$2:$E891,$B891)</f>
        <v>57</v>
      </c>
      <c r="D891" s="1">
        <v>1</v>
      </c>
      <c r="E891" s="1" t="s">
        <v>15</v>
      </c>
      <c r="F891" s="1">
        <f>COUNTIF($B$2:$B891,$E891)+COUNTIF($E$2:$E891,$E891)</f>
        <v>58</v>
      </c>
      <c r="G891" s="1">
        <v>3</v>
      </c>
      <c r="H891" s="1" t="s">
        <v>38</v>
      </c>
      <c r="I891" s="4">
        <v>14430</v>
      </c>
      <c r="J891" s="2">
        <v>0.1076388888888889</v>
      </c>
      <c r="K891" s="5">
        <f t="shared" si="52"/>
        <v>0</v>
      </c>
      <c r="L891" s="5">
        <f t="shared" si="54"/>
        <v>0</v>
      </c>
      <c r="M891">
        <f t="shared" si="53"/>
        <v>1</v>
      </c>
      <c r="N891" s="5">
        <f t="shared" si="55"/>
        <v>2</v>
      </c>
    </row>
    <row r="892" spans="1:14" x14ac:dyDescent="0.3">
      <c r="A892" s="3">
        <v>43511</v>
      </c>
      <c r="B892" s="1" t="s">
        <v>34</v>
      </c>
      <c r="C892" s="1">
        <f>COUNTIF($B$2:$B892,$B892)+COUNTIF($E$2:$E892,$B892)</f>
        <v>58</v>
      </c>
      <c r="D892" s="1">
        <v>5</v>
      </c>
      <c r="E892" s="1" t="s">
        <v>16</v>
      </c>
      <c r="F892" s="1">
        <f>COUNTIF($B$2:$B892,$E892)+COUNTIF($E$2:$E892,$E892)</f>
        <v>58</v>
      </c>
      <c r="G892" s="1">
        <v>4</v>
      </c>
      <c r="H892" s="1" t="s">
        <v>8</v>
      </c>
      <c r="I892" s="4">
        <v>19041</v>
      </c>
      <c r="J892" s="2">
        <v>0.1111111111111111</v>
      </c>
      <c r="K892" s="5">
        <f t="shared" si="52"/>
        <v>1</v>
      </c>
      <c r="L892" s="5">
        <f t="shared" si="54"/>
        <v>2</v>
      </c>
      <c r="M892">
        <f t="shared" si="53"/>
        <v>0</v>
      </c>
      <c r="N892" s="5">
        <f t="shared" si="55"/>
        <v>1</v>
      </c>
    </row>
    <row r="893" spans="1:14" x14ac:dyDescent="0.3">
      <c r="A893" s="3">
        <v>43512</v>
      </c>
      <c r="B893" s="1" t="s">
        <v>7</v>
      </c>
      <c r="C893" s="1">
        <f>COUNTIF($B$2:$B893,$B893)+COUNTIF($E$2:$E893,$B893)</f>
        <v>58</v>
      </c>
      <c r="D893" s="1">
        <v>0</v>
      </c>
      <c r="E893" s="1" t="s">
        <v>18</v>
      </c>
      <c r="F893" s="1">
        <f>COUNTIF($B$2:$B893,$E893)+COUNTIF($E$2:$E893,$E893)</f>
        <v>58</v>
      </c>
      <c r="G893" s="1">
        <v>2</v>
      </c>
      <c r="H893" s="1" t="s">
        <v>38</v>
      </c>
      <c r="I893" s="4">
        <v>17125</v>
      </c>
      <c r="J893" s="2">
        <v>9.930555555555555E-2</v>
      </c>
      <c r="K893" s="5">
        <f t="shared" si="52"/>
        <v>0</v>
      </c>
      <c r="L893" s="5">
        <f t="shared" si="54"/>
        <v>0</v>
      </c>
      <c r="M893">
        <f t="shared" si="53"/>
        <v>1</v>
      </c>
      <c r="N893" s="5">
        <f t="shared" si="55"/>
        <v>2</v>
      </c>
    </row>
    <row r="894" spans="1:14" x14ac:dyDescent="0.3">
      <c r="A894" s="3">
        <v>43512</v>
      </c>
      <c r="B894" s="1" t="s">
        <v>19</v>
      </c>
      <c r="C894" s="1">
        <f>COUNTIF($B$2:$B894,$B894)+COUNTIF($E$2:$E894,$B894)</f>
        <v>58</v>
      </c>
      <c r="D894" s="1">
        <v>0</v>
      </c>
      <c r="E894" s="1" t="s">
        <v>15</v>
      </c>
      <c r="F894" s="1">
        <f>COUNTIF($B$2:$B894,$E894)+COUNTIF($E$2:$E894,$E894)</f>
        <v>59</v>
      </c>
      <c r="G894" s="1">
        <v>3</v>
      </c>
      <c r="H894" s="1" t="s">
        <v>38</v>
      </c>
      <c r="I894" s="4">
        <v>14369</v>
      </c>
      <c r="J894" s="2">
        <v>9.930555555555555E-2</v>
      </c>
      <c r="K894" s="5">
        <f t="shared" si="52"/>
        <v>0</v>
      </c>
      <c r="L894" s="5">
        <f t="shared" si="54"/>
        <v>0</v>
      </c>
      <c r="M894">
        <f t="shared" si="53"/>
        <v>1</v>
      </c>
      <c r="N894" s="5">
        <f t="shared" si="55"/>
        <v>2</v>
      </c>
    </row>
    <row r="895" spans="1:14" x14ac:dyDescent="0.3">
      <c r="A895" s="3">
        <v>43512</v>
      </c>
      <c r="B895" s="1" t="s">
        <v>20</v>
      </c>
      <c r="C895" s="1">
        <f>COUNTIF($B$2:$B895,$B895)+COUNTIF($E$2:$E895,$B895)</f>
        <v>57</v>
      </c>
      <c r="D895" s="1">
        <v>5</v>
      </c>
      <c r="E895" s="1" t="s">
        <v>24</v>
      </c>
      <c r="F895" s="1">
        <f>COUNTIF($B$2:$B895,$E895)+COUNTIF($E$2:$E895,$E895)</f>
        <v>59</v>
      </c>
      <c r="G895" s="1">
        <v>2</v>
      </c>
      <c r="H895" s="1" t="s">
        <v>38</v>
      </c>
      <c r="I895" s="4">
        <v>22196</v>
      </c>
      <c r="J895" s="2">
        <v>9.8611111111111108E-2</v>
      </c>
      <c r="K895" s="5">
        <f t="shared" si="52"/>
        <v>1</v>
      </c>
      <c r="L895" s="5">
        <f t="shared" si="54"/>
        <v>2</v>
      </c>
      <c r="M895">
        <f t="shared" si="53"/>
        <v>0</v>
      </c>
      <c r="N895" s="5">
        <f t="shared" si="55"/>
        <v>0</v>
      </c>
    </row>
    <row r="896" spans="1:14" x14ac:dyDescent="0.3">
      <c r="A896" s="3">
        <v>43512</v>
      </c>
      <c r="B896" s="1" t="s">
        <v>28</v>
      </c>
      <c r="C896" s="1">
        <f>COUNTIF($B$2:$B896,$B896)+COUNTIF($E$2:$E896,$B896)</f>
        <v>57</v>
      </c>
      <c r="D896" s="1">
        <v>3</v>
      </c>
      <c r="E896" s="1" t="s">
        <v>17</v>
      </c>
      <c r="F896" s="1">
        <f>COUNTIF($B$2:$B896,$E896)+COUNTIF($E$2:$E896,$E896)</f>
        <v>58</v>
      </c>
      <c r="G896" s="1">
        <v>0</v>
      </c>
      <c r="H896" s="1" t="s">
        <v>38</v>
      </c>
      <c r="I896" s="4">
        <v>18076</v>
      </c>
      <c r="J896" s="2">
        <v>0.1013888888888889</v>
      </c>
      <c r="K896" s="5">
        <f t="shared" si="52"/>
        <v>1</v>
      </c>
      <c r="L896" s="5">
        <f t="shared" si="54"/>
        <v>2</v>
      </c>
      <c r="M896">
        <f t="shared" si="53"/>
        <v>0</v>
      </c>
      <c r="N896" s="5">
        <f t="shared" si="55"/>
        <v>0</v>
      </c>
    </row>
    <row r="897" spans="1:14" x14ac:dyDescent="0.3">
      <c r="A897" s="3">
        <v>43512</v>
      </c>
      <c r="B897" s="1" t="s">
        <v>11</v>
      </c>
      <c r="C897" s="1">
        <f>COUNTIF($B$2:$B897,$B897)+COUNTIF($E$2:$E897,$B897)</f>
        <v>59</v>
      </c>
      <c r="D897" s="1">
        <v>4</v>
      </c>
      <c r="E897" s="1" t="s">
        <v>31</v>
      </c>
      <c r="F897" s="1">
        <f>COUNTIF($B$2:$B897,$E897)+COUNTIF($E$2:$E897,$E897)</f>
        <v>58</v>
      </c>
      <c r="G897" s="1">
        <v>2</v>
      </c>
      <c r="H897" s="1" t="s">
        <v>38</v>
      </c>
      <c r="I897" s="4">
        <v>18230</v>
      </c>
      <c r="J897" s="2">
        <v>9.8611111111111108E-2</v>
      </c>
      <c r="K897" s="5">
        <f t="shared" si="52"/>
        <v>1</v>
      </c>
      <c r="L897" s="5">
        <f t="shared" si="54"/>
        <v>2</v>
      </c>
      <c r="M897">
        <f t="shared" si="53"/>
        <v>0</v>
      </c>
      <c r="N897" s="5">
        <f t="shared" si="55"/>
        <v>0</v>
      </c>
    </row>
    <row r="898" spans="1:14" x14ac:dyDescent="0.3">
      <c r="A898" s="3">
        <v>43512</v>
      </c>
      <c r="B898" s="1" t="s">
        <v>33</v>
      </c>
      <c r="C898" s="1">
        <f>COUNTIF($B$2:$B898,$B898)+COUNTIF($E$2:$E898,$B898)</f>
        <v>58</v>
      </c>
      <c r="D898" s="1">
        <v>2</v>
      </c>
      <c r="E898" s="1" t="s">
        <v>14</v>
      </c>
      <c r="F898" s="1">
        <f>COUNTIF($B$2:$B898,$E898)+COUNTIF($E$2:$E898,$E898)</f>
        <v>58</v>
      </c>
      <c r="G898" s="1">
        <v>5</v>
      </c>
      <c r="H898" s="1" t="s">
        <v>38</v>
      </c>
      <c r="I898" s="4">
        <v>14812</v>
      </c>
      <c r="J898" s="2">
        <v>0.10347222222222223</v>
      </c>
      <c r="K898" s="5">
        <f t="shared" ref="K898:K961" si="56">1-M898</f>
        <v>0</v>
      </c>
      <c r="L898" s="5">
        <f t="shared" si="54"/>
        <v>0</v>
      </c>
      <c r="M898">
        <f t="shared" ref="M898:M961" si="57">IF(D898=G898,0.5,IF(D898&lt;G898,1,0))</f>
        <v>1</v>
      </c>
      <c r="N898" s="5">
        <f t="shared" si="55"/>
        <v>2</v>
      </c>
    </row>
    <row r="899" spans="1:14" x14ac:dyDescent="0.3">
      <c r="A899" s="3">
        <v>43512</v>
      </c>
      <c r="B899" s="1" t="s">
        <v>21</v>
      </c>
      <c r="C899" s="1">
        <f>COUNTIF($B$2:$B899,$B899)+COUNTIF($E$2:$E899,$B899)</f>
        <v>59</v>
      </c>
      <c r="D899" s="1">
        <v>5</v>
      </c>
      <c r="E899" s="1" t="s">
        <v>29</v>
      </c>
      <c r="F899" s="1">
        <f>COUNTIF($B$2:$B899,$E899)+COUNTIF($E$2:$E899,$E899)</f>
        <v>58</v>
      </c>
      <c r="G899" s="1">
        <v>6</v>
      </c>
      <c r="H899" s="1" t="s">
        <v>8</v>
      </c>
      <c r="I899" s="4">
        <v>19342</v>
      </c>
      <c r="J899" s="2">
        <v>0.10902777777777778</v>
      </c>
      <c r="K899" s="5">
        <f t="shared" si="56"/>
        <v>0</v>
      </c>
      <c r="L899" s="5">
        <f t="shared" ref="L899:L962" si="58">IF(OR($H899="-",$K899=1),$K899*2,IF($K899=0,1,0))</f>
        <v>1</v>
      </c>
      <c r="M899">
        <f t="shared" si="57"/>
        <v>1</v>
      </c>
      <c r="N899" s="5">
        <f t="shared" ref="N899:N962" si="59">IF(OR($H899="-",$M899=1),$M899*2,IF($M899=0,1,0))</f>
        <v>2</v>
      </c>
    </row>
    <row r="900" spans="1:14" x14ac:dyDescent="0.3">
      <c r="A900" s="3">
        <v>43512</v>
      </c>
      <c r="B900" s="1" t="s">
        <v>9</v>
      </c>
      <c r="C900" s="1">
        <f>COUNTIF($B$2:$B900,$B900)+COUNTIF($E$2:$E900,$B900)</f>
        <v>58</v>
      </c>
      <c r="D900" s="1">
        <v>5</v>
      </c>
      <c r="E900" s="1" t="s">
        <v>26</v>
      </c>
      <c r="F900" s="1">
        <f>COUNTIF($B$2:$B900,$E900)+COUNTIF($E$2:$E900,$E900)</f>
        <v>58</v>
      </c>
      <c r="G900" s="1">
        <v>4</v>
      </c>
      <c r="H900" s="1" t="s">
        <v>38</v>
      </c>
      <c r="I900" s="4">
        <v>18667</v>
      </c>
      <c r="J900" s="2">
        <v>0.10486111111111111</v>
      </c>
      <c r="K900" s="5">
        <f t="shared" si="56"/>
        <v>1</v>
      </c>
      <c r="L900" s="5">
        <f t="shared" si="58"/>
        <v>2</v>
      </c>
      <c r="M900">
        <f t="shared" si="57"/>
        <v>0</v>
      </c>
      <c r="N900" s="5">
        <f t="shared" si="59"/>
        <v>0</v>
      </c>
    </row>
    <row r="901" spans="1:14" x14ac:dyDescent="0.3">
      <c r="A901" s="3">
        <v>43512</v>
      </c>
      <c r="B901" s="1" t="s">
        <v>10</v>
      </c>
      <c r="C901" s="1">
        <f>COUNTIF($B$2:$B901,$B901)+COUNTIF($E$2:$E901,$B901)</f>
        <v>60</v>
      </c>
      <c r="D901" s="1">
        <v>2</v>
      </c>
      <c r="E901" s="1" t="s">
        <v>5</v>
      </c>
      <c r="F901" s="1">
        <f>COUNTIF($B$2:$B901,$E901)+COUNTIF($E$2:$E901,$E901)</f>
        <v>59</v>
      </c>
      <c r="G901" s="1">
        <v>3</v>
      </c>
      <c r="H901" s="1" t="s">
        <v>38</v>
      </c>
      <c r="I901" s="4">
        <v>17562</v>
      </c>
      <c r="J901" s="2">
        <v>0.10416666666666667</v>
      </c>
      <c r="K901" s="5">
        <f t="shared" si="56"/>
        <v>0</v>
      </c>
      <c r="L901" s="5">
        <f t="shared" si="58"/>
        <v>0</v>
      </c>
      <c r="M901">
        <f t="shared" si="57"/>
        <v>1</v>
      </c>
      <c r="N901" s="5">
        <f t="shared" si="59"/>
        <v>2</v>
      </c>
    </row>
    <row r="902" spans="1:14" x14ac:dyDescent="0.3">
      <c r="A902" s="3">
        <v>43512</v>
      </c>
      <c r="B902" s="1" t="s">
        <v>6</v>
      </c>
      <c r="C902" s="1">
        <f>COUNTIF($B$2:$B902,$B902)+COUNTIF($E$2:$E902,$B902)</f>
        <v>58</v>
      </c>
      <c r="D902" s="1">
        <v>0</v>
      </c>
      <c r="E902" s="1" t="s">
        <v>36</v>
      </c>
      <c r="F902" s="1">
        <f>COUNTIF($B$2:$B902,$E902)+COUNTIF($E$2:$E902,$E902)</f>
        <v>59</v>
      </c>
      <c r="G902" s="1">
        <v>3</v>
      </c>
      <c r="H902" s="1" t="s">
        <v>38</v>
      </c>
      <c r="I902" s="4">
        <v>19092</v>
      </c>
      <c r="J902" s="2">
        <v>0.1125</v>
      </c>
      <c r="K902" s="5">
        <f t="shared" si="56"/>
        <v>0</v>
      </c>
      <c r="L902" s="5">
        <f t="shared" si="58"/>
        <v>0</v>
      </c>
      <c r="M902">
        <f t="shared" si="57"/>
        <v>1</v>
      </c>
      <c r="N902" s="5">
        <f t="shared" si="59"/>
        <v>2</v>
      </c>
    </row>
    <row r="903" spans="1:14" x14ac:dyDescent="0.3">
      <c r="A903" s="3">
        <v>43512</v>
      </c>
      <c r="B903" s="1" t="s">
        <v>22</v>
      </c>
      <c r="C903" s="1">
        <f>COUNTIF($B$2:$B903,$B903)+COUNTIF($E$2:$E903,$B903)</f>
        <v>61</v>
      </c>
      <c r="D903" s="1">
        <v>1</v>
      </c>
      <c r="E903" s="1" t="s">
        <v>30</v>
      </c>
      <c r="F903" s="1">
        <f>COUNTIF($B$2:$B903,$E903)+COUNTIF($E$2:$E903,$E903)</f>
        <v>60</v>
      </c>
      <c r="G903" s="1">
        <v>5</v>
      </c>
      <c r="H903" s="1" t="s">
        <v>38</v>
      </c>
      <c r="I903" s="4">
        <v>18430</v>
      </c>
      <c r="J903" s="2">
        <v>0.11041666666666666</v>
      </c>
      <c r="K903" s="5">
        <f t="shared" si="56"/>
        <v>0</v>
      </c>
      <c r="L903" s="5">
        <f t="shared" si="58"/>
        <v>0</v>
      </c>
      <c r="M903">
        <f t="shared" si="57"/>
        <v>1</v>
      </c>
      <c r="N903" s="5">
        <f t="shared" si="59"/>
        <v>2</v>
      </c>
    </row>
    <row r="904" spans="1:14" x14ac:dyDescent="0.3">
      <c r="A904" s="3">
        <v>43512</v>
      </c>
      <c r="B904" s="1" t="s">
        <v>25</v>
      </c>
      <c r="C904" s="1">
        <f>COUNTIF($B$2:$B904,$B904)+COUNTIF($E$2:$E904,$B904)</f>
        <v>58</v>
      </c>
      <c r="D904" s="1">
        <v>4</v>
      </c>
      <c r="E904" s="1" t="s">
        <v>27</v>
      </c>
      <c r="F904" s="1">
        <f>COUNTIF($B$2:$B904,$E904)+COUNTIF($E$2:$E904,$E904)</f>
        <v>59</v>
      </c>
      <c r="G904" s="1">
        <v>3</v>
      </c>
      <c r="H904" s="1" t="s">
        <v>8</v>
      </c>
      <c r="I904" s="4">
        <v>15321</v>
      </c>
      <c r="J904" s="2">
        <v>0.10625</v>
      </c>
      <c r="K904" s="5">
        <f t="shared" si="56"/>
        <v>1</v>
      </c>
      <c r="L904" s="5">
        <f t="shared" si="58"/>
        <v>2</v>
      </c>
      <c r="M904">
        <f t="shared" si="57"/>
        <v>0</v>
      </c>
      <c r="N904" s="5">
        <f t="shared" si="59"/>
        <v>1</v>
      </c>
    </row>
    <row r="905" spans="1:14" x14ac:dyDescent="0.3">
      <c r="A905" s="3">
        <v>43513</v>
      </c>
      <c r="B905" s="1" t="s">
        <v>12</v>
      </c>
      <c r="C905" s="1">
        <f>COUNTIF($B$2:$B905,$B905)+COUNTIF($E$2:$E905,$B905)</f>
        <v>59</v>
      </c>
      <c r="D905" s="1">
        <v>2</v>
      </c>
      <c r="E905" s="1" t="s">
        <v>4</v>
      </c>
      <c r="F905" s="1">
        <f>COUNTIF($B$2:$B905,$E905)+COUNTIF($E$2:$E905,$E905)</f>
        <v>59</v>
      </c>
      <c r="G905" s="1">
        <v>5</v>
      </c>
      <c r="H905" s="1" t="s">
        <v>38</v>
      </c>
      <c r="I905" s="4">
        <v>17495</v>
      </c>
      <c r="J905" s="2">
        <v>0.10416666666666667</v>
      </c>
      <c r="K905" s="5">
        <f t="shared" si="56"/>
        <v>0</v>
      </c>
      <c r="L905" s="5">
        <f t="shared" si="58"/>
        <v>0</v>
      </c>
      <c r="M905">
        <f t="shared" si="57"/>
        <v>1</v>
      </c>
      <c r="N905" s="5">
        <f t="shared" si="59"/>
        <v>2</v>
      </c>
    </row>
    <row r="906" spans="1:14" x14ac:dyDescent="0.3">
      <c r="A906" s="3">
        <v>43513</v>
      </c>
      <c r="B906" s="1" t="s">
        <v>29</v>
      </c>
      <c r="C906" s="1">
        <f>COUNTIF($B$2:$B906,$B906)+COUNTIF($E$2:$E906,$B906)</f>
        <v>59</v>
      </c>
      <c r="D906" s="1">
        <v>3</v>
      </c>
      <c r="E906" s="1" t="s">
        <v>21</v>
      </c>
      <c r="F906" s="1">
        <f>COUNTIF($B$2:$B906,$E906)+COUNTIF($E$2:$E906,$E906)</f>
        <v>60</v>
      </c>
      <c r="G906" s="1">
        <v>1</v>
      </c>
      <c r="H906" s="1" t="s">
        <v>38</v>
      </c>
      <c r="I906" s="4">
        <v>19515</v>
      </c>
      <c r="J906" s="2">
        <v>0.10694444444444444</v>
      </c>
      <c r="K906" s="5">
        <f t="shared" si="56"/>
        <v>1</v>
      </c>
      <c r="L906" s="5">
        <f t="shared" si="58"/>
        <v>2</v>
      </c>
      <c r="M906">
        <f t="shared" si="57"/>
        <v>0</v>
      </c>
      <c r="N906" s="5">
        <f t="shared" si="59"/>
        <v>0</v>
      </c>
    </row>
    <row r="907" spans="1:14" x14ac:dyDescent="0.3">
      <c r="A907" s="3">
        <v>43513</v>
      </c>
      <c r="B907" s="1" t="s">
        <v>6</v>
      </c>
      <c r="C907" s="1">
        <f>COUNTIF($B$2:$B907,$B907)+COUNTIF($E$2:$E907,$B907)</f>
        <v>59</v>
      </c>
      <c r="D907" s="1">
        <v>3</v>
      </c>
      <c r="E907" s="1" t="s">
        <v>35</v>
      </c>
      <c r="F907" s="1">
        <f>COUNTIF($B$2:$B907,$E907)+COUNTIF($E$2:$E907,$E907)</f>
        <v>57</v>
      </c>
      <c r="G907" s="1">
        <v>6</v>
      </c>
      <c r="H907" s="1" t="s">
        <v>38</v>
      </c>
      <c r="I907" s="4">
        <v>16212</v>
      </c>
      <c r="J907" s="2">
        <v>0.10902777777777778</v>
      </c>
      <c r="K907" s="5">
        <f t="shared" si="56"/>
        <v>0</v>
      </c>
      <c r="L907" s="5">
        <f t="shared" si="58"/>
        <v>0</v>
      </c>
      <c r="M907">
        <f t="shared" si="57"/>
        <v>1</v>
      </c>
      <c r="N907" s="5">
        <f t="shared" si="59"/>
        <v>2</v>
      </c>
    </row>
    <row r="908" spans="1:14" x14ac:dyDescent="0.3">
      <c r="A908" s="3">
        <v>43513</v>
      </c>
      <c r="B908" s="1" t="s">
        <v>28</v>
      </c>
      <c r="C908" s="1">
        <f>COUNTIF($B$2:$B908,$B908)+COUNTIF($E$2:$E908,$B908)</f>
        <v>58</v>
      </c>
      <c r="D908" s="1">
        <v>4</v>
      </c>
      <c r="E908" s="1" t="s">
        <v>16</v>
      </c>
      <c r="F908" s="1">
        <f>COUNTIF($B$2:$B908,$E908)+COUNTIF($E$2:$E908,$E908)</f>
        <v>59</v>
      </c>
      <c r="G908" s="1">
        <v>0</v>
      </c>
      <c r="H908" s="1" t="s">
        <v>38</v>
      </c>
      <c r="I908" s="4">
        <v>19102</v>
      </c>
      <c r="J908" s="2">
        <v>9.8611111111111108E-2</v>
      </c>
      <c r="K908" s="5">
        <f t="shared" si="56"/>
        <v>1</v>
      </c>
      <c r="L908" s="5">
        <f t="shared" si="58"/>
        <v>2</v>
      </c>
      <c r="M908">
        <f t="shared" si="57"/>
        <v>0</v>
      </c>
      <c r="N908" s="5">
        <f t="shared" si="59"/>
        <v>0</v>
      </c>
    </row>
    <row r="909" spans="1:14" x14ac:dyDescent="0.3">
      <c r="A909" s="3">
        <v>43513</v>
      </c>
      <c r="B909" s="1" t="s">
        <v>13</v>
      </c>
      <c r="C909" s="1">
        <f>COUNTIF($B$2:$B909,$B909)+COUNTIF($E$2:$E909,$B909)</f>
        <v>58</v>
      </c>
      <c r="D909" s="1">
        <v>1</v>
      </c>
      <c r="E909" s="1" t="s">
        <v>34</v>
      </c>
      <c r="F909" s="1">
        <f>COUNTIF($B$2:$B909,$E909)+COUNTIF($E$2:$E909,$E909)</f>
        <v>59</v>
      </c>
      <c r="G909" s="1">
        <v>4</v>
      </c>
      <c r="H909" s="1" t="s">
        <v>38</v>
      </c>
      <c r="I909" s="4">
        <v>16514</v>
      </c>
      <c r="J909" s="2">
        <v>9.9999999999999992E-2</v>
      </c>
      <c r="K909" s="5">
        <f t="shared" si="56"/>
        <v>0</v>
      </c>
      <c r="L909" s="5">
        <f t="shared" si="58"/>
        <v>0</v>
      </c>
      <c r="M909">
        <f t="shared" si="57"/>
        <v>1</v>
      </c>
      <c r="N909" s="5">
        <f t="shared" si="59"/>
        <v>2</v>
      </c>
    </row>
    <row r="910" spans="1:14" x14ac:dyDescent="0.3">
      <c r="A910" s="3">
        <v>43513</v>
      </c>
      <c r="B910" s="1" t="s">
        <v>23</v>
      </c>
      <c r="C910" s="1">
        <f>COUNTIF($B$2:$B910,$B910)+COUNTIF($E$2:$E910,$B910)</f>
        <v>58</v>
      </c>
      <c r="D910" s="1">
        <v>5</v>
      </c>
      <c r="E910" s="1" t="s">
        <v>26</v>
      </c>
      <c r="F910" s="1">
        <f>COUNTIF($B$2:$B910,$E910)+COUNTIF($E$2:$E910,$E910)</f>
        <v>59</v>
      </c>
      <c r="G910" s="1">
        <v>6</v>
      </c>
      <c r="H910" s="1" t="s">
        <v>38</v>
      </c>
      <c r="I910" s="4">
        <v>18646</v>
      </c>
      <c r="J910" s="2">
        <v>0.10555555555555556</v>
      </c>
      <c r="K910" s="5">
        <f t="shared" si="56"/>
        <v>0</v>
      </c>
      <c r="L910" s="5">
        <f t="shared" si="58"/>
        <v>0</v>
      </c>
      <c r="M910">
        <f t="shared" si="57"/>
        <v>1</v>
      </c>
      <c r="N910" s="5">
        <f t="shared" si="59"/>
        <v>2</v>
      </c>
    </row>
    <row r="911" spans="1:14" x14ac:dyDescent="0.3">
      <c r="A911" s="3">
        <v>43514</v>
      </c>
      <c r="B911" s="1" t="s">
        <v>36</v>
      </c>
      <c r="C911" s="1">
        <f>COUNTIF($B$2:$B911,$B911)+COUNTIF($E$2:$E911,$B911)</f>
        <v>60</v>
      </c>
      <c r="D911" s="1">
        <v>5</v>
      </c>
      <c r="E911" s="1" t="s">
        <v>20</v>
      </c>
      <c r="F911" s="1">
        <f>COUNTIF($B$2:$B911,$E911)+COUNTIF($E$2:$E911,$E911)</f>
        <v>58</v>
      </c>
      <c r="G911" s="1">
        <v>1</v>
      </c>
      <c r="H911" s="1" t="s">
        <v>38</v>
      </c>
      <c r="I911" s="4">
        <v>16411</v>
      </c>
      <c r="J911" s="2">
        <v>0.10486111111111111</v>
      </c>
      <c r="K911" s="5">
        <f t="shared" si="56"/>
        <v>1</v>
      </c>
      <c r="L911" s="5">
        <f t="shared" si="58"/>
        <v>2</v>
      </c>
      <c r="M911">
        <f t="shared" si="57"/>
        <v>0</v>
      </c>
      <c r="N911" s="5">
        <f t="shared" si="59"/>
        <v>0</v>
      </c>
    </row>
    <row r="912" spans="1:14" x14ac:dyDescent="0.3">
      <c r="A912" s="3">
        <v>43514</v>
      </c>
      <c r="B912" s="1" t="s">
        <v>18</v>
      </c>
      <c r="C912" s="1">
        <f>COUNTIF($B$2:$B912,$B912)+COUNTIF($E$2:$E912,$B912)</f>
        <v>59</v>
      </c>
      <c r="D912" s="1">
        <v>2</v>
      </c>
      <c r="E912" s="1" t="s">
        <v>9</v>
      </c>
      <c r="F912" s="1">
        <f>COUNTIF($B$2:$B912,$E912)+COUNTIF($E$2:$E912,$E912)</f>
        <v>59</v>
      </c>
      <c r="G912" s="1">
        <v>5</v>
      </c>
      <c r="H912" s="1" t="s">
        <v>38</v>
      </c>
      <c r="I912" s="4">
        <v>18985</v>
      </c>
      <c r="J912" s="2">
        <v>0.10069444444444443</v>
      </c>
      <c r="K912" s="5">
        <f t="shared" si="56"/>
        <v>0</v>
      </c>
      <c r="L912" s="5">
        <f t="shared" si="58"/>
        <v>0</v>
      </c>
      <c r="M912">
        <f t="shared" si="57"/>
        <v>1</v>
      </c>
      <c r="N912" s="5">
        <f t="shared" si="59"/>
        <v>2</v>
      </c>
    </row>
    <row r="913" spans="1:14" x14ac:dyDescent="0.3">
      <c r="A913" s="3">
        <v>43514</v>
      </c>
      <c r="B913" s="1" t="s">
        <v>25</v>
      </c>
      <c r="C913" s="1">
        <f>COUNTIF($B$2:$B913,$B913)+COUNTIF($E$2:$E913,$B913)</f>
        <v>59</v>
      </c>
      <c r="D913" s="1">
        <v>7</v>
      </c>
      <c r="E913" s="1" t="s">
        <v>24</v>
      </c>
      <c r="F913" s="1">
        <f>COUNTIF($B$2:$B913,$E913)+COUNTIF($E$2:$E913,$E913)</f>
        <v>60</v>
      </c>
      <c r="G913" s="1">
        <v>8</v>
      </c>
      <c r="H913" s="1" t="s">
        <v>38</v>
      </c>
      <c r="I913" s="4">
        <v>21338</v>
      </c>
      <c r="J913" s="2">
        <v>0.10625</v>
      </c>
      <c r="K913" s="5">
        <f t="shared" si="56"/>
        <v>0</v>
      </c>
      <c r="L913" s="5">
        <f t="shared" si="58"/>
        <v>0</v>
      </c>
      <c r="M913">
        <f t="shared" si="57"/>
        <v>1</v>
      </c>
      <c r="N913" s="5">
        <f t="shared" si="59"/>
        <v>2</v>
      </c>
    </row>
    <row r="914" spans="1:14" x14ac:dyDescent="0.3">
      <c r="A914" s="3">
        <v>43514</v>
      </c>
      <c r="B914" s="1" t="s">
        <v>30</v>
      </c>
      <c r="C914" s="1">
        <f>COUNTIF($B$2:$B914,$B914)+COUNTIF($E$2:$E914,$B914)</f>
        <v>61</v>
      </c>
      <c r="D914" s="1">
        <v>0</v>
      </c>
      <c r="E914" s="1" t="s">
        <v>17</v>
      </c>
      <c r="F914" s="1">
        <f>COUNTIF($B$2:$B914,$E914)+COUNTIF($E$2:$E914,$E914)</f>
        <v>59</v>
      </c>
      <c r="G914" s="1">
        <v>3</v>
      </c>
      <c r="H914" s="1" t="s">
        <v>38</v>
      </c>
      <c r="I914" s="4">
        <v>17808</v>
      </c>
      <c r="J914" s="2">
        <v>9.8611111111111108E-2</v>
      </c>
      <c r="K914" s="5">
        <f t="shared" si="56"/>
        <v>0</v>
      </c>
      <c r="L914" s="5">
        <f t="shared" si="58"/>
        <v>0</v>
      </c>
      <c r="M914">
        <f t="shared" si="57"/>
        <v>1</v>
      </c>
      <c r="N914" s="5">
        <f t="shared" si="59"/>
        <v>2</v>
      </c>
    </row>
    <row r="915" spans="1:14" x14ac:dyDescent="0.3">
      <c r="A915" s="3">
        <v>43514</v>
      </c>
      <c r="B915" s="1" t="s">
        <v>12</v>
      </c>
      <c r="C915" s="1">
        <f>COUNTIF($B$2:$B915,$B915)+COUNTIF($E$2:$E915,$B915)</f>
        <v>60</v>
      </c>
      <c r="D915" s="1">
        <v>3</v>
      </c>
      <c r="E915" s="1" t="s">
        <v>31</v>
      </c>
      <c r="F915" s="1">
        <f>COUNTIF($B$2:$B915,$E915)+COUNTIF($E$2:$E915,$E915)</f>
        <v>59</v>
      </c>
      <c r="G915" s="1">
        <v>2</v>
      </c>
      <c r="H915" s="1" t="s">
        <v>38</v>
      </c>
      <c r="I915" s="4">
        <v>18230</v>
      </c>
      <c r="J915" s="2">
        <v>9.5833333333333326E-2</v>
      </c>
      <c r="K915" s="5">
        <f t="shared" si="56"/>
        <v>1</v>
      </c>
      <c r="L915" s="5">
        <f t="shared" si="58"/>
        <v>2</v>
      </c>
      <c r="M915">
        <f t="shared" si="57"/>
        <v>0</v>
      </c>
      <c r="N915" s="5">
        <f t="shared" si="59"/>
        <v>0</v>
      </c>
    </row>
    <row r="916" spans="1:14" x14ac:dyDescent="0.3">
      <c r="A916" s="3">
        <v>43514</v>
      </c>
      <c r="B916" s="1" t="s">
        <v>11</v>
      </c>
      <c r="C916" s="1">
        <f>COUNTIF($B$2:$B916,$B916)+COUNTIF($E$2:$E916,$B916)</f>
        <v>60</v>
      </c>
      <c r="D916" s="1">
        <v>6</v>
      </c>
      <c r="E916" s="1" t="s">
        <v>5</v>
      </c>
      <c r="F916" s="1">
        <f>COUNTIF($B$2:$B916,$E916)+COUNTIF($E$2:$E916,$E916)</f>
        <v>60</v>
      </c>
      <c r="G916" s="1">
        <v>5</v>
      </c>
      <c r="H916" s="1" t="s">
        <v>8</v>
      </c>
      <c r="I916" s="4">
        <v>17562</v>
      </c>
      <c r="J916" s="2">
        <v>0.11319444444444444</v>
      </c>
      <c r="K916" s="5">
        <f t="shared" si="56"/>
        <v>1</v>
      </c>
      <c r="L916" s="5">
        <f t="shared" si="58"/>
        <v>2</v>
      </c>
      <c r="M916">
        <f t="shared" si="57"/>
        <v>0</v>
      </c>
      <c r="N916" s="5">
        <f t="shared" si="59"/>
        <v>1</v>
      </c>
    </row>
    <row r="917" spans="1:14" x14ac:dyDescent="0.3">
      <c r="A917" s="3">
        <v>43515</v>
      </c>
      <c r="B917" s="1" t="s">
        <v>23</v>
      </c>
      <c r="C917" s="1">
        <f>COUNTIF($B$2:$B917,$B917)+COUNTIF($E$2:$E917,$B917)</f>
        <v>59</v>
      </c>
      <c r="D917" s="1">
        <v>2</v>
      </c>
      <c r="E917" s="1" t="s">
        <v>15</v>
      </c>
      <c r="F917" s="1">
        <f>COUNTIF($B$2:$B917,$E917)+COUNTIF($E$2:$E917,$E917)</f>
        <v>60</v>
      </c>
      <c r="G917" s="1">
        <v>1</v>
      </c>
      <c r="H917" s="1" t="s">
        <v>38</v>
      </c>
      <c r="I917" s="4">
        <v>13343</v>
      </c>
      <c r="J917" s="2">
        <v>0.10347222222222223</v>
      </c>
      <c r="K917" s="5">
        <f t="shared" si="56"/>
        <v>1</v>
      </c>
      <c r="L917" s="5">
        <f t="shared" si="58"/>
        <v>2</v>
      </c>
      <c r="M917">
        <f t="shared" si="57"/>
        <v>0</v>
      </c>
      <c r="N917" s="5">
        <f t="shared" si="59"/>
        <v>0</v>
      </c>
    </row>
    <row r="918" spans="1:14" x14ac:dyDescent="0.3">
      <c r="A918" s="3">
        <v>43515</v>
      </c>
      <c r="B918" s="1" t="s">
        <v>22</v>
      </c>
      <c r="C918" s="1">
        <f>COUNTIF($B$2:$B918,$B918)+COUNTIF($E$2:$E918,$B918)</f>
        <v>62</v>
      </c>
      <c r="D918" s="1">
        <v>5</v>
      </c>
      <c r="E918" s="1" t="s">
        <v>19</v>
      </c>
      <c r="F918" s="1">
        <f>COUNTIF($B$2:$B918,$E918)+COUNTIF($E$2:$E918,$E918)</f>
        <v>59</v>
      </c>
      <c r="G918" s="1">
        <v>3</v>
      </c>
      <c r="H918" s="1" t="s">
        <v>38</v>
      </c>
      <c r="I918" s="4">
        <v>17985</v>
      </c>
      <c r="J918" s="2">
        <v>0.10972222222222222</v>
      </c>
      <c r="K918" s="5">
        <f t="shared" si="56"/>
        <v>1</v>
      </c>
      <c r="L918" s="5">
        <f t="shared" si="58"/>
        <v>2</v>
      </c>
      <c r="M918">
        <f t="shared" si="57"/>
        <v>0</v>
      </c>
      <c r="N918" s="5">
        <f t="shared" si="59"/>
        <v>0</v>
      </c>
    </row>
    <row r="919" spans="1:14" x14ac:dyDescent="0.3">
      <c r="A919" s="3">
        <v>43515</v>
      </c>
      <c r="B919" s="1" t="s">
        <v>18</v>
      </c>
      <c r="C919" s="1">
        <f>COUNTIF($B$2:$B919,$B919)+COUNTIF($E$2:$E919,$B919)</f>
        <v>60</v>
      </c>
      <c r="D919" s="1">
        <v>3</v>
      </c>
      <c r="E919" s="1" t="s">
        <v>33</v>
      </c>
      <c r="F919" s="1">
        <f>COUNTIF($B$2:$B919,$E919)+COUNTIF($E$2:$E919,$E919)</f>
        <v>59</v>
      </c>
      <c r="G919" s="1">
        <v>2</v>
      </c>
      <c r="H919" s="1" t="s">
        <v>32</v>
      </c>
      <c r="I919" s="4">
        <v>18347</v>
      </c>
      <c r="J919" s="2">
        <v>0.11041666666666666</v>
      </c>
      <c r="K919" s="5">
        <f t="shared" si="56"/>
        <v>1</v>
      </c>
      <c r="L919" s="5">
        <f t="shared" si="58"/>
        <v>2</v>
      </c>
      <c r="M919">
        <f t="shared" si="57"/>
        <v>0</v>
      </c>
      <c r="N919" s="5">
        <f t="shared" si="59"/>
        <v>1</v>
      </c>
    </row>
    <row r="920" spans="1:14" x14ac:dyDescent="0.3">
      <c r="A920" s="3">
        <v>43515</v>
      </c>
      <c r="B920" s="1" t="s">
        <v>13</v>
      </c>
      <c r="C920" s="1">
        <f>COUNTIF($B$2:$B920,$B920)+COUNTIF($E$2:$E920,$B920)</f>
        <v>59</v>
      </c>
      <c r="D920" s="1">
        <v>2</v>
      </c>
      <c r="E920" s="1" t="s">
        <v>35</v>
      </c>
      <c r="F920" s="1">
        <f>COUNTIF($B$2:$B920,$E920)+COUNTIF($E$2:$E920,$E920)</f>
        <v>58</v>
      </c>
      <c r="G920" s="1">
        <v>4</v>
      </c>
      <c r="H920" s="1" t="s">
        <v>38</v>
      </c>
      <c r="I920" s="4">
        <v>10340</v>
      </c>
      <c r="J920" s="2">
        <v>0.1111111111111111</v>
      </c>
      <c r="K920" s="5">
        <f t="shared" si="56"/>
        <v>0</v>
      </c>
      <c r="L920" s="5">
        <f t="shared" si="58"/>
        <v>0</v>
      </c>
      <c r="M920">
        <f t="shared" si="57"/>
        <v>1</v>
      </c>
      <c r="N920" s="5">
        <f t="shared" si="59"/>
        <v>2</v>
      </c>
    </row>
    <row r="921" spans="1:14" x14ac:dyDescent="0.3">
      <c r="A921" s="3">
        <v>43515</v>
      </c>
      <c r="B921" s="1" t="s">
        <v>4</v>
      </c>
      <c r="C921" s="1">
        <f>COUNTIF($B$2:$B921,$B921)+COUNTIF($E$2:$E921,$B921)</f>
        <v>60</v>
      </c>
      <c r="D921" s="1">
        <v>4</v>
      </c>
      <c r="E921" s="1" t="s">
        <v>16</v>
      </c>
      <c r="F921" s="1">
        <f>COUNTIF($B$2:$B921,$E921)+COUNTIF($E$2:$E921,$E921)</f>
        <v>60</v>
      </c>
      <c r="G921" s="1">
        <v>0</v>
      </c>
      <c r="H921" s="1" t="s">
        <v>38</v>
      </c>
      <c r="I921" s="4">
        <v>18533</v>
      </c>
      <c r="J921" s="2">
        <v>0.10555555555555556</v>
      </c>
      <c r="K921" s="5">
        <f t="shared" si="56"/>
        <v>1</v>
      </c>
      <c r="L921" s="5">
        <f t="shared" si="58"/>
        <v>2</v>
      </c>
      <c r="M921">
        <f t="shared" si="57"/>
        <v>0</v>
      </c>
      <c r="N921" s="5">
        <f t="shared" si="59"/>
        <v>0</v>
      </c>
    </row>
    <row r="922" spans="1:14" x14ac:dyDescent="0.3">
      <c r="A922" s="3">
        <v>43515</v>
      </c>
      <c r="B922" s="1" t="s">
        <v>20</v>
      </c>
      <c r="C922" s="1">
        <f>COUNTIF($B$2:$B922,$B922)+COUNTIF($E$2:$E922,$B922)</f>
        <v>59</v>
      </c>
      <c r="D922" s="1">
        <v>2</v>
      </c>
      <c r="E922" s="1" t="s">
        <v>6</v>
      </c>
      <c r="F922" s="1">
        <f>COUNTIF($B$2:$B922,$E922)+COUNTIF($E$2:$E922,$E922)</f>
        <v>60</v>
      </c>
      <c r="G922" s="1">
        <v>3</v>
      </c>
      <c r="H922" s="1" t="s">
        <v>38</v>
      </c>
      <c r="I922" s="4">
        <v>20858</v>
      </c>
      <c r="J922" s="2">
        <v>0.1013888888888889</v>
      </c>
      <c r="K922" s="5">
        <f t="shared" si="56"/>
        <v>0</v>
      </c>
      <c r="L922" s="5">
        <f t="shared" si="58"/>
        <v>0</v>
      </c>
      <c r="M922">
        <f t="shared" si="57"/>
        <v>1</v>
      </c>
      <c r="N922" s="5">
        <f t="shared" si="59"/>
        <v>2</v>
      </c>
    </row>
    <row r="923" spans="1:14" x14ac:dyDescent="0.3">
      <c r="A923" s="3">
        <v>43515</v>
      </c>
      <c r="B923" s="1" t="s">
        <v>26</v>
      </c>
      <c r="C923" s="1">
        <f>COUNTIF($B$2:$B923,$B923)+COUNTIF($E$2:$E923,$B923)</f>
        <v>60</v>
      </c>
      <c r="D923" s="1">
        <v>4</v>
      </c>
      <c r="E923" s="1" t="s">
        <v>34</v>
      </c>
      <c r="F923" s="1">
        <f>COUNTIF($B$2:$B923,$E923)+COUNTIF($E$2:$E923,$E923)</f>
        <v>60</v>
      </c>
      <c r="G923" s="1">
        <v>3</v>
      </c>
      <c r="H923" s="1" t="s">
        <v>38</v>
      </c>
      <c r="I923" s="4">
        <v>15824</v>
      </c>
      <c r="J923" s="2">
        <v>9.9999999999999992E-2</v>
      </c>
      <c r="K923" s="5">
        <f t="shared" si="56"/>
        <v>1</v>
      </c>
      <c r="L923" s="5">
        <f t="shared" si="58"/>
        <v>2</v>
      </c>
      <c r="M923">
        <f t="shared" si="57"/>
        <v>0</v>
      </c>
      <c r="N923" s="5">
        <f t="shared" si="59"/>
        <v>0</v>
      </c>
    </row>
    <row r="924" spans="1:14" x14ac:dyDescent="0.3">
      <c r="A924" s="3">
        <v>43515</v>
      </c>
      <c r="B924" s="1" t="s">
        <v>36</v>
      </c>
      <c r="C924" s="1">
        <f>COUNTIF($B$2:$B924,$B924)+COUNTIF($E$2:$E924,$B924)</f>
        <v>61</v>
      </c>
      <c r="D924" s="1">
        <v>5</v>
      </c>
      <c r="E924" s="1" t="s">
        <v>29</v>
      </c>
      <c r="F924" s="1">
        <f>COUNTIF($B$2:$B924,$E924)+COUNTIF($E$2:$E924,$E924)</f>
        <v>60</v>
      </c>
      <c r="G924" s="1">
        <v>2</v>
      </c>
      <c r="H924" s="1" t="s">
        <v>38</v>
      </c>
      <c r="I924" s="4">
        <v>18932</v>
      </c>
      <c r="J924" s="2">
        <v>0.10555555555555556</v>
      </c>
      <c r="K924" s="5">
        <f t="shared" si="56"/>
        <v>1</v>
      </c>
      <c r="L924" s="5">
        <f t="shared" si="58"/>
        <v>2</v>
      </c>
      <c r="M924">
        <f t="shared" si="57"/>
        <v>0</v>
      </c>
      <c r="N924" s="5">
        <f t="shared" si="59"/>
        <v>0</v>
      </c>
    </row>
    <row r="925" spans="1:14" x14ac:dyDescent="0.3">
      <c r="A925" s="3">
        <v>43515</v>
      </c>
      <c r="B925" s="1" t="s">
        <v>7</v>
      </c>
      <c r="C925" s="1">
        <f>COUNTIF($B$2:$B925,$B925)+COUNTIF($E$2:$E925,$B925)</f>
        <v>59</v>
      </c>
      <c r="D925" s="1">
        <v>2</v>
      </c>
      <c r="E925" s="1" t="s">
        <v>28</v>
      </c>
      <c r="F925" s="1">
        <f>COUNTIF($B$2:$B925,$E925)+COUNTIF($E$2:$E925,$E925)</f>
        <v>59</v>
      </c>
      <c r="G925" s="1">
        <v>3</v>
      </c>
      <c r="H925" s="1" t="s">
        <v>8</v>
      </c>
      <c r="I925" s="4">
        <v>18598</v>
      </c>
      <c r="J925" s="2">
        <v>0.10902777777777778</v>
      </c>
      <c r="K925" s="5">
        <f t="shared" si="56"/>
        <v>0</v>
      </c>
      <c r="L925" s="5">
        <f t="shared" si="58"/>
        <v>1</v>
      </c>
      <c r="M925">
        <f t="shared" si="57"/>
        <v>1</v>
      </c>
      <c r="N925" s="5">
        <f t="shared" si="59"/>
        <v>2</v>
      </c>
    </row>
    <row r="926" spans="1:14" x14ac:dyDescent="0.3">
      <c r="A926" s="3">
        <v>43516</v>
      </c>
      <c r="B926" s="1" t="s">
        <v>14</v>
      </c>
      <c r="C926" s="1">
        <f>COUNTIF($B$2:$B926,$B926)+COUNTIF($E$2:$E926,$B926)</f>
        <v>59</v>
      </c>
      <c r="D926" s="1">
        <v>2</v>
      </c>
      <c r="E926" s="1" t="s">
        <v>9</v>
      </c>
      <c r="F926" s="1">
        <f>COUNTIF($B$2:$B926,$E926)+COUNTIF($E$2:$E926,$E926)</f>
        <v>60</v>
      </c>
      <c r="G926" s="1">
        <v>4</v>
      </c>
      <c r="H926" s="1" t="s">
        <v>38</v>
      </c>
      <c r="I926" s="4">
        <v>18632</v>
      </c>
      <c r="J926" s="2">
        <v>9.9999999999999992E-2</v>
      </c>
      <c r="K926" s="5">
        <f t="shared" si="56"/>
        <v>0</v>
      </c>
      <c r="L926" s="5">
        <f t="shared" si="58"/>
        <v>0</v>
      </c>
      <c r="M926">
        <f t="shared" si="57"/>
        <v>1</v>
      </c>
      <c r="N926" s="5">
        <f t="shared" si="59"/>
        <v>2</v>
      </c>
    </row>
    <row r="927" spans="1:14" x14ac:dyDescent="0.3">
      <c r="A927" s="3">
        <v>43516</v>
      </c>
      <c r="B927" s="1" t="s">
        <v>27</v>
      </c>
      <c r="C927" s="1">
        <f>COUNTIF($B$2:$B927,$B927)+COUNTIF($E$2:$E927,$B927)</f>
        <v>60</v>
      </c>
      <c r="D927" s="1">
        <v>1</v>
      </c>
      <c r="E927" s="1" t="s">
        <v>17</v>
      </c>
      <c r="F927" s="1">
        <f>COUNTIF($B$2:$B927,$E927)+COUNTIF($E$2:$E927,$E927)</f>
        <v>60</v>
      </c>
      <c r="G927" s="1">
        <v>7</v>
      </c>
      <c r="H927" s="1" t="s">
        <v>38</v>
      </c>
      <c r="I927" s="4">
        <v>15021</v>
      </c>
      <c r="J927" s="2">
        <v>0.10833333333333334</v>
      </c>
      <c r="K927" s="5">
        <f t="shared" si="56"/>
        <v>0</v>
      </c>
      <c r="L927" s="5">
        <f t="shared" si="58"/>
        <v>0</v>
      </c>
      <c r="M927">
        <f t="shared" si="57"/>
        <v>1</v>
      </c>
      <c r="N927" s="5">
        <f t="shared" si="59"/>
        <v>2</v>
      </c>
    </row>
    <row r="928" spans="1:14" x14ac:dyDescent="0.3">
      <c r="A928" s="3">
        <v>43516</v>
      </c>
      <c r="B928" s="1" t="s">
        <v>24</v>
      </c>
      <c r="C928" s="1">
        <f>COUNTIF($B$2:$B928,$B928)+COUNTIF($E$2:$E928,$B928)</f>
        <v>61</v>
      </c>
      <c r="D928" s="1">
        <v>5</v>
      </c>
      <c r="E928" s="1" t="s">
        <v>21</v>
      </c>
      <c r="F928" s="1">
        <f>COUNTIF($B$2:$B928,$E928)+COUNTIF($E$2:$E928,$E928)</f>
        <v>61</v>
      </c>
      <c r="G928" s="1">
        <v>4</v>
      </c>
      <c r="H928" s="1" t="s">
        <v>8</v>
      </c>
      <c r="I928" s="4">
        <v>18806</v>
      </c>
      <c r="J928" s="2">
        <v>0.10972222222222222</v>
      </c>
      <c r="K928" s="5">
        <f t="shared" si="56"/>
        <v>1</v>
      </c>
      <c r="L928" s="5">
        <f t="shared" si="58"/>
        <v>2</v>
      </c>
      <c r="M928">
        <f t="shared" si="57"/>
        <v>0</v>
      </c>
      <c r="N928" s="5">
        <f t="shared" si="59"/>
        <v>1</v>
      </c>
    </row>
    <row r="929" spans="1:14" x14ac:dyDescent="0.3">
      <c r="A929" s="3">
        <v>43516</v>
      </c>
      <c r="B929" s="1" t="s">
        <v>11</v>
      </c>
      <c r="C929" s="1">
        <f>COUNTIF($B$2:$B929,$B929)+COUNTIF($E$2:$E929,$B929)</f>
        <v>61</v>
      </c>
      <c r="D929" s="1">
        <v>3</v>
      </c>
      <c r="E929" s="1" t="s">
        <v>30</v>
      </c>
      <c r="F929" s="1">
        <f>COUNTIF($B$2:$B929,$E929)+COUNTIF($E$2:$E929,$E929)</f>
        <v>62</v>
      </c>
      <c r="G929" s="1">
        <v>2</v>
      </c>
      <c r="H929" s="1" t="s">
        <v>32</v>
      </c>
      <c r="I929" s="4">
        <v>18222</v>
      </c>
      <c r="J929" s="2">
        <v>0.10972222222222222</v>
      </c>
      <c r="K929" s="5">
        <f t="shared" si="56"/>
        <v>1</v>
      </c>
      <c r="L929" s="5">
        <f t="shared" si="58"/>
        <v>2</v>
      </c>
      <c r="M929">
        <f t="shared" si="57"/>
        <v>0</v>
      </c>
      <c r="N929" s="5">
        <f t="shared" si="59"/>
        <v>1</v>
      </c>
    </row>
    <row r="930" spans="1:14" x14ac:dyDescent="0.3">
      <c r="A930" s="3">
        <v>43517</v>
      </c>
      <c r="B930" s="1" t="s">
        <v>28</v>
      </c>
      <c r="C930" s="1">
        <f>COUNTIF($B$2:$B930,$B930)+COUNTIF($E$2:$E930,$B930)</f>
        <v>60</v>
      </c>
      <c r="D930" s="1">
        <v>2</v>
      </c>
      <c r="E930" s="1" t="s">
        <v>19</v>
      </c>
      <c r="F930" s="1">
        <f>COUNTIF($B$2:$B930,$E930)+COUNTIF($E$2:$E930,$E930)</f>
        <v>60</v>
      </c>
      <c r="G930" s="1">
        <v>5</v>
      </c>
      <c r="H930" s="1" t="s">
        <v>38</v>
      </c>
      <c r="I930" s="4">
        <v>17945</v>
      </c>
      <c r="J930" s="2">
        <v>0.10625</v>
      </c>
      <c r="K930" s="5">
        <f t="shared" si="56"/>
        <v>0</v>
      </c>
      <c r="L930" s="5">
        <f t="shared" si="58"/>
        <v>0</v>
      </c>
      <c r="M930">
        <f t="shared" si="57"/>
        <v>1</v>
      </c>
      <c r="N930" s="5">
        <f t="shared" si="59"/>
        <v>2</v>
      </c>
    </row>
    <row r="931" spans="1:14" x14ac:dyDescent="0.3">
      <c r="A931" s="3">
        <v>43517</v>
      </c>
      <c r="B931" s="1" t="s">
        <v>14</v>
      </c>
      <c r="C931" s="1">
        <f>COUNTIF($B$2:$B931,$B931)+COUNTIF($E$2:$E931,$B931)</f>
        <v>60</v>
      </c>
      <c r="D931" s="1">
        <v>3</v>
      </c>
      <c r="E931" s="1" t="s">
        <v>33</v>
      </c>
      <c r="F931" s="1">
        <f>COUNTIF($B$2:$B931,$E931)+COUNTIF($E$2:$E931,$E931)</f>
        <v>60</v>
      </c>
      <c r="G931" s="1">
        <v>4</v>
      </c>
      <c r="H931" s="1" t="s">
        <v>8</v>
      </c>
      <c r="I931" s="4">
        <v>18347</v>
      </c>
      <c r="J931" s="2">
        <v>0.10486111111111111</v>
      </c>
      <c r="K931" s="5">
        <f t="shared" si="56"/>
        <v>0</v>
      </c>
      <c r="L931" s="5">
        <f t="shared" si="58"/>
        <v>1</v>
      </c>
      <c r="M931">
        <f t="shared" si="57"/>
        <v>1</v>
      </c>
      <c r="N931" s="5">
        <f t="shared" si="59"/>
        <v>2</v>
      </c>
    </row>
    <row r="932" spans="1:14" x14ac:dyDescent="0.3">
      <c r="A932" s="3">
        <v>43517</v>
      </c>
      <c r="B932" s="1" t="s">
        <v>15</v>
      </c>
      <c r="C932" s="1">
        <f>COUNTIF($B$2:$B932,$B932)+COUNTIF($E$2:$E932,$B932)</f>
        <v>61</v>
      </c>
      <c r="D932" s="1">
        <v>4</v>
      </c>
      <c r="E932" s="1" t="s">
        <v>35</v>
      </c>
      <c r="F932" s="1">
        <f>COUNTIF($B$2:$B932,$E932)+COUNTIF($E$2:$E932,$E932)</f>
        <v>59</v>
      </c>
      <c r="G932" s="1">
        <v>3</v>
      </c>
      <c r="H932" s="1" t="s">
        <v>38</v>
      </c>
      <c r="I932" s="4">
        <v>10750</v>
      </c>
      <c r="J932" s="2">
        <v>0.10972222222222222</v>
      </c>
      <c r="K932" s="5">
        <f t="shared" si="56"/>
        <v>1</v>
      </c>
      <c r="L932" s="5">
        <f t="shared" si="58"/>
        <v>2</v>
      </c>
      <c r="M932">
        <f t="shared" si="57"/>
        <v>0</v>
      </c>
      <c r="N932" s="5">
        <f t="shared" si="59"/>
        <v>0</v>
      </c>
    </row>
    <row r="933" spans="1:14" x14ac:dyDescent="0.3">
      <c r="A933" s="3">
        <v>43517</v>
      </c>
      <c r="B933" s="1" t="s">
        <v>29</v>
      </c>
      <c r="C933" s="1">
        <f>COUNTIF($B$2:$B933,$B933)+COUNTIF($E$2:$E933,$B933)</f>
        <v>61</v>
      </c>
      <c r="D933" s="1">
        <v>1</v>
      </c>
      <c r="E933" s="1" t="s">
        <v>6</v>
      </c>
      <c r="F933" s="1">
        <f>COUNTIF($B$2:$B933,$E933)+COUNTIF($E$2:$E933,$E933)</f>
        <v>61</v>
      </c>
      <c r="G933" s="1">
        <v>5</v>
      </c>
      <c r="H933" s="1" t="s">
        <v>38</v>
      </c>
      <c r="I933" s="4">
        <v>21302</v>
      </c>
      <c r="J933" s="2">
        <v>0.10555555555555556</v>
      </c>
      <c r="K933" s="5">
        <f t="shared" si="56"/>
        <v>0</v>
      </c>
      <c r="L933" s="5">
        <f t="shared" si="58"/>
        <v>0</v>
      </c>
      <c r="M933">
        <f t="shared" si="57"/>
        <v>1</v>
      </c>
      <c r="N933" s="5">
        <f t="shared" si="59"/>
        <v>2</v>
      </c>
    </row>
    <row r="934" spans="1:14" x14ac:dyDescent="0.3">
      <c r="A934" s="3">
        <v>43517</v>
      </c>
      <c r="B934" s="1" t="s">
        <v>25</v>
      </c>
      <c r="C934" s="1">
        <f>COUNTIF($B$2:$B934,$B934)+COUNTIF($E$2:$E934,$B934)</f>
        <v>60</v>
      </c>
      <c r="D934" s="1">
        <v>0</v>
      </c>
      <c r="E934" s="1" t="s">
        <v>34</v>
      </c>
      <c r="F934" s="1">
        <f>COUNTIF($B$2:$B934,$E934)+COUNTIF($E$2:$E934,$E934)</f>
        <v>61</v>
      </c>
      <c r="G934" s="1">
        <v>4</v>
      </c>
      <c r="H934" s="1" t="s">
        <v>38</v>
      </c>
      <c r="I934" s="4">
        <v>12964</v>
      </c>
      <c r="J934" s="2">
        <v>9.2361111111111116E-2</v>
      </c>
      <c r="K934" s="5">
        <f t="shared" si="56"/>
        <v>0</v>
      </c>
      <c r="L934" s="5">
        <f t="shared" si="58"/>
        <v>0</v>
      </c>
      <c r="M934">
        <f t="shared" si="57"/>
        <v>1</v>
      </c>
      <c r="N934" s="5">
        <f t="shared" si="59"/>
        <v>2</v>
      </c>
    </row>
    <row r="935" spans="1:14" x14ac:dyDescent="0.3">
      <c r="A935" s="3">
        <v>43517</v>
      </c>
      <c r="B935" s="1" t="s">
        <v>31</v>
      </c>
      <c r="C935" s="1">
        <f>COUNTIF($B$2:$B935,$B935)+COUNTIF($E$2:$E935,$B935)</f>
        <v>60</v>
      </c>
      <c r="D935" s="1">
        <v>1</v>
      </c>
      <c r="E935" s="1" t="s">
        <v>22</v>
      </c>
      <c r="F935" s="1">
        <f>COUNTIF($B$2:$B935,$E935)+COUNTIF($E$2:$E935,$E935)</f>
        <v>63</v>
      </c>
      <c r="G935" s="1">
        <v>2</v>
      </c>
      <c r="H935" s="1" t="s">
        <v>38</v>
      </c>
      <c r="I935" s="4">
        <v>17510</v>
      </c>
      <c r="J935" s="2">
        <v>9.930555555555555E-2</v>
      </c>
      <c r="K935" s="5">
        <f t="shared" si="56"/>
        <v>0</v>
      </c>
      <c r="L935" s="5">
        <f t="shared" si="58"/>
        <v>0</v>
      </c>
      <c r="M935">
        <f t="shared" si="57"/>
        <v>1</v>
      </c>
      <c r="N935" s="5">
        <f t="shared" si="59"/>
        <v>2</v>
      </c>
    </row>
    <row r="936" spans="1:14" x14ac:dyDescent="0.3">
      <c r="A936" s="3">
        <v>43517</v>
      </c>
      <c r="B936" s="1" t="s">
        <v>16</v>
      </c>
      <c r="C936" s="1">
        <f>COUNTIF($B$2:$B936,$B936)+COUNTIF($E$2:$E936,$B936)</f>
        <v>61</v>
      </c>
      <c r="D936" s="1">
        <v>4</v>
      </c>
      <c r="E936" s="1" t="s">
        <v>23</v>
      </c>
      <c r="F936" s="1">
        <f>COUNTIF($B$2:$B936,$E936)+COUNTIF($E$2:$E936,$E936)</f>
        <v>60</v>
      </c>
      <c r="G936" s="1">
        <v>1</v>
      </c>
      <c r="H936" s="1" t="s">
        <v>38</v>
      </c>
      <c r="I936" s="4">
        <v>17271</v>
      </c>
      <c r="J936" s="2">
        <v>0.10347222222222223</v>
      </c>
      <c r="K936" s="5">
        <f t="shared" si="56"/>
        <v>1</v>
      </c>
      <c r="L936" s="5">
        <f t="shared" si="58"/>
        <v>2</v>
      </c>
      <c r="M936">
        <f t="shared" si="57"/>
        <v>0</v>
      </c>
      <c r="N936" s="5">
        <f t="shared" si="59"/>
        <v>0</v>
      </c>
    </row>
    <row r="937" spans="1:14" x14ac:dyDescent="0.3">
      <c r="A937" s="3">
        <v>43517</v>
      </c>
      <c r="B937" s="1" t="s">
        <v>5</v>
      </c>
      <c r="C937" s="1">
        <f>COUNTIF($B$2:$B937,$B937)+COUNTIF($E$2:$E937,$B937)</f>
        <v>61</v>
      </c>
      <c r="D937" s="1">
        <v>4</v>
      </c>
      <c r="E937" s="1" t="s">
        <v>26</v>
      </c>
      <c r="F937" s="1">
        <f>COUNTIF($B$2:$B937,$E937)+COUNTIF($E$2:$E937,$E937)</f>
        <v>61</v>
      </c>
      <c r="G937" s="1">
        <v>0</v>
      </c>
      <c r="H937" s="1" t="s">
        <v>38</v>
      </c>
      <c r="I937" s="4">
        <v>18362</v>
      </c>
      <c r="J937" s="2">
        <v>0.10833333333333334</v>
      </c>
      <c r="K937" s="5">
        <f t="shared" si="56"/>
        <v>1</v>
      </c>
      <c r="L937" s="5">
        <f t="shared" si="58"/>
        <v>2</v>
      </c>
      <c r="M937">
        <f t="shared" si="57"/>
        <v>0</v>
      </c>
      <c r="N937" s="5">
        <f t="shared" si="59"/>
        <v>0</v>
      </c>
    </row>
    <row r="938" spans="1:14" x14ac:dyDescent="0.3">
      <c r="A938" s="3">
        <v>43517</v>
      </c>
      <c r="B938" s="1" t="s">
        <v>13</v>
      </c>
      <c r="C938" s="1">
        <f>COUNTIF($B$2:$B938,$B938)+COUNTIF($E$2:$E938,$B938)</f>
        <v>60</v>
      </c>
      <c r="D938" s="1">
        <v>1</v>
      </c>
      <c r="E938" s="1" t="s">
        <v>36</v>
      </c>
      <c r="F938" s="1">
        <f>COUNTIF($B$2:$B938,$E938)+COUNTIF($E$2:$E938,$E938)</f>
        <v>62</v>
      </c>
      <c r="G938" s="1">
        <v>2</v>
      </c>
      <c r="H938" s="1" t="s">
        <v>32</v>
      </c>
      <c r="I938" s="4">
        <v>19092</v>
      </c>
      <c r="J938" s="2">
        <v>0.11666666666666665</v>
      </c>
      <c r="K938" s="5">
        <f t="shared" si="56"/>
        <v>0</v>
      </c>
      <c r="L938" s="5">
        <f t="shared" si="58"/>
        <v>1</v>
      </c>
      <c r="M938">
        <f t="shared" si="57"/>
        <v>1</v>
      </c>
      <c r="N938" s="5">
        <f t="shared" si="59"/>
        <v>2</v>
      </c>
    </row>
    <row r="939" spans="1:14" x14ac:dyDescent="0.3">
      <c r="A939" s="3">
        <v>43517</v>
      </c>
      <c r="B939" s="1" t="s">
        <v>12</v>
      </c>
      <c r="C939" s="1">
        <f>COUNTIF($B$2:$B939,$B939)+COUNTIF($E$2:$E939,$B939)</f>
        <v>61</v>
      </c>
      <c r="D939" s="1">
        <v>3</v>
      </c>
      <c r="E939" s="1" t="s">
        <v>7</v>
      </c>
      <c r="F939" s="1">
        <f>COUNTIF($B$2:$B939,$E939)+COUNTIF($E$2:$E939,$E939)</f>
        <v>60</v>
      </c>
      <c r="G939" s="1">
        <v>2</v>
      </c>
      <c r="H939" s="1" t="s">
        <v>38</v>
      </c>
      <c r="I939" s="4">
        <v>19378</v>
      </c>
      <c r="J939" s="2">
        <v>0.10069444444444443</v>
      </c>
      <c r="K939" s="5">
        <f t="shared" si="56"/>
        <v>1</v>
      </c>
      <c r="L939" s="5">
        <f t="shared" si="58"/>
        <v>2</v>
      </c>
      <c r="M939">
        <f t="shared" si="57"/>
        <v>0</v>
      </c>
      <c r="N939" s="5">
        <f t="shared" si="59"/>
        <v>0</v>
      </c>
    </row>
    <row r="940" spans="1:14" x14ac:dyDescent="0.3">
      <c r="A940" s="3">
        <v>43517</v>
      </c>
      <c r="B940" s="1" t="s">
        <v>18</v>
      </c>
      <c r="C940" s="1">
        <f>COUNTIF($B$2:$B940,$B940)+COUNTIF($E$2:$E940,$B940)</f>
        <v>61</v>
      </c>
      <c r="D940" s="1">
        <v>3</v>
      </c>
      <c r="E940" s="1" t="s">
        <v>10</v>
      </c>
      <c r="F940" s="1">
        <f>COUNTIF($B$2:$B940,$E940)+COUNTIF($E$2:$E940,$E940)</f>
        <v>61</v>
      </c>
      <c r="G940" s="1">
        <v>2</v>
      </c>
      <c r="H940" s="1" t="s">
        <v>8</v>
      </c>
      <c r="I940" s="4">
        <v>18568</v>
      </c>
      <c r="J940" s="2">
        <v>0.10555555555555556</v>
      </c>
      <c r="K940" s="5">
        <f t="shared" si="56"/>
        <v>1</v>
      </c>
      <c r="L940" s="5">
        <f t="shared" si="58"/>
        <v>2</v>
      </c>
      <c r="M940">
        <f t="shared" si="57"/>
        <v>0</v>
      </c>
      <c r="N940" s="5">
        <f t="shared" si="59"/>
        <v>1</v>
      </c>
    </row>
    <row r="941" spans="1:14" x14ac:dyDescent="0.3">
      <c r="A941" s="3">
        <v>43518</v>
      </c>
      <c r="B941" s="1" t="s">
        <v>4</v>
      </c>
      <c r="C941" s="1">
        <f>COUNTIF($B$2:$B941,$B941)+COUNTIF($E$2:$E941,$B941)</f>
        <v>61</v>
      </c>
      <c r="D941" s="1">
        <v>1</v>
      </c>
      <c r="E941" s="1" t="s">
        <v>9</v>
      </c>
      <c r="F941" s="1">
        <f>COUNTIF($B$2:$B941,$E941)+COUNTIF($E$2:$E941,$E941)</f>
        <v>61</v>
      </c>
      <c r="G941" s="1">
        <v>2</v>
      </c>
      <c r="H941" s="1" t="s">
        <v>38</v>
      </c>
      <c r="I941" s="4">
        <v>18960</v>
      </c>
      <c r="J941" s="2">
        <v>9.6527777777777768E-2</v>
      </c>
      <c r="K941" s="5">
        <f t="shared" si="56"/>
        <v>0</v>
      </c>
      <c r="L941" s="5">
        <f t="shared" si="58"/>
        <v>0</v>
      </c>
      <c r="M941">
        <f t="shared" si="57"/>
        <v>1</v>
      </c>
      <c r="N941" s="5">
        <f t="shared" si="59"/>
        <v>2</v>
      </c>
    </row>
    <row r="942" spans="1:14" x14ac:dyDescent="0.3">
      <c r="A942" s="3">
        <v>43518</v>
      </c>
      <c r="B942" s="1" t="s">
        <v>17</v>
      </c>
      <c r="C942" s="1">
        <f>COUNTIF($B$2:$B942,$B942)+COUNTIF($E$2:$E942,$B942)</f>
        <v>61</v>
      </c>
      <c r="D942" s="1">
        <v>5</v>
      </c>
      <c r="E942" s="1" t="s">
        <v>24</v>
      </c>
      <c r="F942" s="1">
        <f>COUNTIF($B$2:$B942,$E942)+COUNTIF($E$2:$E942,$E942)</f>
        <v>62</v>
      </c>
      <c r="G942" s="1">
        <v>3</v>
      </c>
      <c r="H942" s="1" t="s">
        <v>38</v>
      </c>
      <c r="I942" s="4">
        <v>21653</v>
      </c>
      <c r="J942" s="2">
        <v>0.10208333333333335</v>
      </c>
      <c r="K942" s="5">
        <f t="shared" si="56"/>
        <v>1</v>
      </c>
      <c r="L942" s="5">
        <f t="shared" si="58"/>
        <v>2</v>
      </c>
      <c r="M942">
        <f t="shared" si="57"/>
        <v>0</v>
      </c>
      <c r="N942" s="5">
        <f t="shared" si="59"/>
        <v>0</v>
      </c>
    </row>
    <row r="943" spans="1:14" x14ac:dyDescent="0.3">
      <c r="A943" s="3">
        <v>43518</v>
      </c>
      <c r="B943" s="1" t="s">
        <v>16</v>
      </c>
      <c r="C943" s="1">
        <f>COUNTIF($B$2:$B943,$B943)+COUNTIF($E$2:$E943,$B943)</f>
        <v>62</v>
      </c>
      <c r="D943" s="1">
        <v>3</v>
      </c>
      <c r="E943" s="1" t="s">
        <v>21</v>
      </c>
      <c r="F943" s="1">
        <f>COUNTIF($B$2:$B943,$E943)+COUNTIF($E$2:$E943,$E943)</f>
        <v>62</v>
      </c>
      <c r="G943" s="1">
        <v>2</v>
      </c>
      <c r="H943" s="1" t="s">
        <v>38</v>
      </c>
      <c r="I943" s="4">
        <v>19515</v>
      </c>
      <c r="J943" s="2">
        <v>0.10416666666666667</v>
      </c>
      <c r="K943" s="5">
        <f t="shared" si="56"/>
        <v>1</v>
      </c>
      <c r="L943" s="5">
        <f t="shared" si="58"/>
        <v>2</v>
      </c>
      <c r="M943">
        <f t="shared" si="57"/>
        <v>0</v>
      </c>
      <c r="N943" s="5">
        <f t="shared" si="59"/>
        <v>0</v>
      </c>
    </row>
    <row r="944" spans="1:14" x14ac:dyDescent="0.3">
      <c r="A944" s="3">
        <v>43518</v>
      </c>
      <c r="B944" s="1" t="s">
        <v>20</v>
      </c>
      <c r="C944" s="1">
        <f>COUNTIF($B$2:$B944,$B944)+COUNTIF($E$2:$E944,$B944)</f>
        <v>60</v>
      </c>
      <c r="D944" s="1">
        <v>3</v>
      </c>
      <c r="E944" s="1" t="s">
        <v>25</v>
      </c>
      <c r="F944" s="1">
        <f>COUNTIF($B$2:$B944,$E944)+COUNTIF($E$2:$E944,$E944)</f>
        <v>61</v>
      </c>
      <c r="G944" s="1">
        <v>0</v>
      </c>
      <c r="H944" s="1" t="s">
        <v>38</v>
      </c>
      <c r="I944" s="4">
        <v>13918</v>
      </c>
      <c r="J944" s="2">
        <v>9.7222222222222224E-2</v>
      </c>
      <c r="K944" s="5">
        <f t="shared" si="56"/>
        <v>1</v>
      </c>
      <c r="L944" s="5">
        <f t="shared" si="58"/>
        <v>2</v>
      </c>
      <c r="M944">
        <f t="shared" si="57"/>
        <v>0</v>
      </c>
      <c r="N944" s="5">
        <f t="shared" si="59"/>
        <v>0</v>
      </c>
    </row>
    <row r="945" spans="1:14" x14ac:dyDescent="0.3">
      <c r="A945" s="3">
        <v>43518</v>
      </c>
      <c r="B945" s="1" t="s">
        <v>27</v>
      </c>
      <c r="C945" s="1">
        <f>COUNTIF($B$2:$B945,$B945)+COUNTIF($E$2:$E945,$B945)</f>
        <v>61</v>
      </c>
      <c r="D945" s="1">
        <v>6</v>
      </c>
      <c r="E945" s="1" t="s">
        <v>30</v>
      </c>
      <c r="F945" s="1">
        <f>COUNTIF($B$2:$B945,$E945)+COUNTIF($E$2:$E945,$E945)</f>
        <v>63</v>
      </c>
      <c r="G945" s="1">
        <v>3</v>
      </c>
      <c r="H945" s="1" t="s">
        <v>38</v>
      </c>
      <c r="I945" s="4">
        <v>18280</v>
      </c>
      <c r="J945" s="2">
        <v>0.1076388888888889</v>
      </c>
      <c r="K945" s="5">
        <f t="shared" si="56"/>
        <v>1</v>
      </c>
      <c r="L945" s="5">
        <f t="shared" si="58"/>
        <v>2</v>
      </c>
      <c r="M945">
        <f t="shared" si="57"/>
        <v>0</v>
      </c>
      <c r="N945" s="5">
        <f t="shared" si="59"/>
        <v>0</v>
      </c>
    </row>
    <row r="946" spans="1:14" x14ac:dyDescent="0.3">
      <c r="A946" s="3">
        <v>43519</v>
      </c>
      <c r="B946" s="1" t="s">
        <v>12</v>
      </c>
      <c r="C946" s="1">
        <f>COUNTIF($B$2:$B946,$B946)+COUNTIF($E$2:$E946,$B946)</f>
        <v>62</v>
      </c>
      <c r="D946" s="1">
        <v>2</v>
      </c>
      <c r="E946" s="1" t="s">
        <v>13</v>
      </c>
      <c r="F946" s="1">
        <f>COUNTIF($B$2:$B946,$E946)+COUNTIF($E$2:$E946,$E946)</f>
        <v>61</v>
      </c>
      <c r="G946" s="1">
        <v>5</v>
      </c>
      <c r="H946" s="1" t="s">
        <v>38</v>
      </c>
      <c r="I946" s="4">
        <v>19070</v>
      </c>
      <c r="J946" s="2">
        <v>0.10416666666666667</v>
      </c>
      <c r="K946" s="5">
        <f t="shared" si="56"/>
        <v>0</v>
      </c>
      <c r="L946" s="5">
        <f t="shared" si="58"/>
        <v>0</v>
      </c>
      <c r="M946">
        <f t="shared" si="57"/>
        <v>1</v>
      </c>
      <c r="N946" s="5">
        <f t="shared" si="59"/>
        <v>2</v>
      </c>
    </row>
    <row r="947" spans="1:14" x14ac:dyDescent="0.3">
      <c r="A947" s="3">
        <v>43519</v>
      </c>
      <c r="B947" s="1" t="s">
        <v>5</v>
      </c>
      <c r="C947" s="1">
        <f>COUNTIF($B$2:$B947,$B947)+COUNTIF($E$2:$E947,$B947)</f>
        <v>62</v>
      </c>
      <c r="D947" s="1">
        <v>0</v>
      </c>
      <c r="E947" s="1" t="s">
        <v>20</v>
      </c>
      <c r="F947" s="1">
        <f>COUNTIF($B$2:$B947,$E947)+COUNTIF($E$2:$E947,$E947)</f>
        <v>61</v>
      </c>
      <c r="G947" s="1">
        <v>4</v>
      </c>
      <c r="H947" s="1" t="s">
        <v>38</v>
      </c>
      <c r="I947" s="4">
        <v>19025</v>
      </c>
      <c r="J947" s="2">
        <v>9.7916666666666666E-2</v>
      </c>
      <c r="K947" s="5">
        <f t="shared" si="56"/>
        <v>0</v>
      </c>
      <c r="L947" s="5">
        <f t="shared" si="58"/>
        <v>0</v>
      </c>
      <c r="M947">
        <f t="shared" si="57"/>
        <v>1</v>
      </c>
      <c r="N947" s="5">
        <f t="shared" si="59"/>
        <v>2</v>
      </c>
    </row>
    <row r="948" spans="1:14" x14ac:dyDescent="0.3">
      <c r="A948" s="3">
        <v>43519</v>
      </c>
      <c r="B948" s="1" t="s">
        <v>15</v>
      </c>
      <c r="C948" s="1">
        <f>COUNTIF($B$2:$B948,$B948)+COUNTIF($E$2:$E948,$B948)</f>
        <v>62</v>
      </c>
      <c r="D948" s="1">
        <v>3</v>
      </c>
      <c r="E948" s="1" t="s">
        <v>19</v>
      </c>
      <c r="F948" s="1">
        <f>COUNTIF($B$2:$B948,$E948)+COUNTIF($E$2:$E948,$E948)</f>
        <v>61</v>
      </c>
      <c r="G948" s="1">
        <v>0</v>
      </c>
      <c r="H948" s="1" t="s">
        <v>38</v>
      </c>
      <c r="I948" s="4">
        <v>18532</v>
      </c>
      <c r="J948" s="2">
        <v>0.10347222222222223</v>
      </c>
      <c r="K948" s="5">
        <f t="shared" si="56"/>
        <v>1</v>
      </c>
      <c r="L948" s="5">
        <f t="shared" si="58"/>
        <v>2</v>
      </c>
      <c r="M948">
        <f t="shared" si="57"/>
        <v>0</v>
      </c>
      <c r="N948" s="5">
        <f t="shared" si="59"/>
        <v>0</v>
      </c>
    </row>
    <row r="949" spans="1:14" x14ac:dyDescent="0.3">
      <c r="A949" s="3">
        <v>43519</v>
      </c>
      <c r="B949" s="1" t="s">
        <v>4</v>
      </c>
      <c r="C949" s="1">
        <f>COUNTIF($B$2:$B949,$B949)+COUNTIF($E$2:$E949,$B949)</f>
        <v>62</v>
      </c>
      <c r="D949" s="1">
        <v>1</v>
      </c>
      <c r="E949" s="1" t="s">
        <v>33</v>
      </c>
      <c r="F949" s="1">
        <f>COUNTIF($B$2:$B949,$E949)+COUNTIF($E$2:$E949,$E949)</f>
        <v>61</v>
      </c>
      <c r="G949" s="1">
        <v>2</v>
      </c>
      <c r="H949" s="1" t="s">
        <v>38</v>
      </c>
      <c r="I949" s="4">
        <v>18347</v>
      </c>
      <c r="J949" s="2">
        <v>0.10486111111111111</v>
      </c>
      <c r="K949" s="5">
        <f t="shared" si="56"/>
        <v>0</v>
      </c>
      <c r="L949" s="5">
        <f t="shared" si="58"/>
        <v>0</v>
      </c>
      <c r="M949">
        <f t="shared" si="57"/>
        <v>1</v>
      </c>
      <c r="N949" s="5">
        <f t="shared" si="59"/>
        <v>2</v>
      </c>
    </row>
    <row r="950" spans="1:14" x14ac:dyDescent="0.3">
      <c r="A950" s="3">
        <v>43519</v>
      </c>
      <c r="B950" s="1" t="s">
        <v>31</v>
      </c>
      <c r="C950" s="1">
        <f>COUNTIF($B$2:$B950,$B950)+COUNTIF($E$2:$E950,$B950)</f>
        <v>61</v>
      </c>
      <c r="D950" s="1">
        <v>1</v>
      </c>
      <c r="E950" s="1" t="s">
        <v>35</v>
      </c>
      <c r="F950" s="1">
        <f>COUNTIF($B$2:$B950,$E950)+COUNTIF($E$2:$E950,$E950)</f>
        <v>60</v>
      </c>
      <c r="G950" s="1">
        <v>6</v>
      </c>
      <c r="H950" s="1" t="s">
        <v>38</v>
      </c>
      <c r="I950" s="4">
        <v>14290</v>
      </c>
      <c r="J950" s="2">
        <v>9.8611111111111108E-2</v>
      </c>
      <c r="K950" s="5">
        <f t="shared" si="56"/>
        <v>0</v>
      </c>
      <c r="L950" s="5">
        <f t="shared" si="58"/>
        <v>0</v>
      </c>
      <c r="M950">
        <f t="shared" si="57"/>
        <v>1</v>
      </c>
      <c r="N950" s="5">
        <f t="shared" si="59"/>
        <v>2</v>
      </c>
    </row>
    <row r="951" spans="1:14" x14ac:dyDescent="0.3">
      <c r="A951" s="3">
        <v>43519</v>
      </c>
      <c r="B951" s="1" t="s">
        <v>17</v>
      </c>
      <c r="C951" s="1">
        <f>COUNTIF($B$2:$B951,$B951)+COUNTIF($E$2:$E951,$B951)</f>
        <v>62</v>
      </c>
      <c r="D951" s="1">
        <v>5</v>
      </c>
      <c r="E951" s="1" t="s">
        <v>22</v>
      </c>
      <c r="F951" s="1">
        <f>COUNTIF($B$2:$B951,$E951)+COUNTIF($E$2:$E951,$E951)</f>
        <v>64</v>
      </c>
      <c r="G951" s="1">
        <v>0</v>
      </c>
      <c r="H951" s="1" t="s">
        <v>38</v>
      </c>
      <c r="I951" s="4">
        <v>17760</v>
      </c>
      <c r="J951" s="2">
        <v>0.10625</v>
      </c>
      <c r="K951" s="5">
        <f t="shared" si="56"/>
        <v>1</v>
      </c>
      <c r="L951" s="5">
        <f t="shared" si="58"/>
        <v>2</v>
      </c>
      <c r="M951">
        <f t="shared" si="57"/>
        <v>0</v>
      </c>
      <c r="N951" s="5">
        <f t="shared" si="59"/>
        <v>0</v>
      </c>
    </row>
    <row r="952" spans="1:14" x14ac:dyDescent="0.3">
      <c r="A952" s="3">
        <v>43519</v>
      </c>
      <c r="B952" s="1" t="s">
        <v>34</v>
      </c>
      <c r="C952" s="1">
        <f>COUNTIF($B$2:$B952,$B952)+COUNTIF($E$2:$E952,$B952)</f>
        <v>62</v>
      </c>
      <c r="D952" s="1">
        <v>2</v>
      </c>
      <c r="E952" s="1" t="s">
        <v>23</v>
      </c>
      <c r="F952" s="1">
        <f>COUNTIF($B$2:$B952,$E952)+COUNTIF($E$2:$E952,$E952)</f>
        <v>61</v>
      </c>
      <c r="G952" s="1">
        <v>5</v>
      </c>
      <c r="H952" s="1" t="s">
        <v>38</v>
      </c>
      <c r="I952" s="4">
        <v>17371</v>
      </c>
      <c r="J952" s="2">
        <v>0.10486111111111111</v>
      </c>
      <c r="K952" s="5">
        <f t="shared" si="56"/>
        <v>0</v>
      </c>
      <c r="L952" s="5">
        <f t="shared" si="58"/>
        <v>0</v>
      </c>
      <c r="M952">
        <f t="shared" si="57"/>
        <v>1</v>
      </c>
      <c r="N952" s="5">
        <f t="shared" si="59"/>
        <v>2</v>
      </c>
    </row>
    <row r="953" spans="1:14" x14ac:dyDescent="0.3">
      <c r="A953" s="3">
        <v>43519</v>
      </c>
      <c r="B953" s="1" t="s">
        <v>26</v>
      </c>
      <c r="C953" s="1">
        <f>COUNTIF($B$2:$B953,$B953)+COUNTIF($E$2:$E953,$B953)</f>
        <v>62</v>
      </c>
      <c r="D953" s="1">
        <v>3</v>
      </c>
      <c r="E953" s="1" t="s">
        <v>29</v>
      </c>
      <c r="F953" s="1">
        <f>COUNTIF($B$2:$B953,$E953)+COUNTIF($E$2:$E953,$E953)</f>
        <v>62</v>
      </c>
      <c r="G953" s="1">
        <v>4</v>
      </c>
      <c r="H953" s="1" t="s">
        <v>8</v>
      </c>
      <c r="I953" s="4">
        <v>69620</v>
      </c>
      <c r="J953" s="2">
        <v>0.12083333333333333</v>
      </c>
      <c r="K953" s="5">
        <f t="shared" si="56"/>
        <v>0</v>
      </c>
      <c r="L953" s="5">
        <f t="shared" si="58"/>
        <v>1</v>
      </c>
      <c r="M953">
        <f t="shared" si="57"/>
        <v>1</v>
      </c>
      <c r="N953" s="5">
        <f t="shared" si="59"/>
        <v>2</v>
      </c>
    </row>
    <row r="954" spans="1:14" x14ac:dyDescent="0.3">
      <c r="A954" s="3">
        <v>43519</v>
      </c>
      <c r="B954" s="1" t="s">
        <v>11</v>
      </c>
      <c r="C954" s="1">
        <f>COUNTIF($B$2:$B954,$B954)+COUNTIF($E$2:$E954,$B954)</f>
        <v>62</v>
      </c>
      <c r="D954" s="1">
        <v>1</v>
      </c>
      <c r="E954" s="1" t="s">
        <v>28</v>
      </c>
      <c r="F954" s="1">
        <f>COUNTIF($B$2:$B954,$E954)+COUNTIF($E$2:$E954,$E954)</f>
        <v>61</v>
      </c>
      <c r="G954" s="1">
        <v>2</v>
      </c>
      <c r="H954" s="1" t="s">
        <v>32</v>
      </c>
      <c r="I954" s="4">
        <v>18425</v>
      </c>
      <c r="J954" s="2">
        <v>0.11041666666666666</v>
      </c>
      <c r="K954" s="5">
        <f t="shared" si="56"/>
        <v>0</v>
      </c>
      <c r="L954" s="5">
        <f t="shared" si="58"/>
        <v>1</v>
      </c>
      <c r="M954">
        <f t="shared" si="57"/>
        <v>1</v>
      </c>
      <c r="N954" s="5">
        <f t="shared" si="59"/>
        <v>2</v>
      </c>
    </row>
    <row r="955" spans="1:14" x14ac:dyDescent="0.3">
      <c r="A955" s="3">
        <v>43519</v>
      </c>
      <c r="B955" s="1" t="s">
        <v>6</v>
      </c>
      <c r="C955" s="1">
        <f>COUNTIF($B$2:$B955,$B955)+COUNTIF($E$2:$E955,$B955)</f>
        <v>62</v>
      </c>
      <c r="D955" s="1">
        <v>3</v>
      </c>
      <c r="E955" s="1" t="s">
        <v>7</v>
      </c>
      <c r="F955" s="1">
        <f>COUNTIF($B$2:$B955,$E955)+COUNTIF($E$2:$E955,$E955)</f>
        <v>61</v>
      </c>
      <c r="G955" s="1">
        <v>6</v>
      </c>
      <c r="H955" s="1" t="s">
        <v>38</v>
      </c>
      <c r="I955" s="4">
        <v>19506</v>
      </c>
      <c r="J955" s="2">
        <v>0.11041666666666666</v>
      </c>
      <c r="K955" s="5">
        <f t="shared" si="56"/>
        <v>0</v>
      </c>
      <c r="L955" s="5">
        <f t="shared" si="58"/>
        <v>0</v>
      </c>
      <c r="M955">
        <f t="shared" si="57"/>
        <v>1</v>
      </c>
      <c r="N955" s="5">
        <f t="shared" si="59"/>
        <v>2</v>
      </c>
    </row>
    <row r="956" spans="1:14" x14ac:dyDescent="0.3">
      <c r="A956" s="3">
        <v>43519</v>
      </c>
      <c r="B956" s="1" t="s">
        <v>14</v>
      </c>
      <c r="C956" s="1">
        <f>COUNTIF($B$2:$B956,$B956)+COUNTIF($E$2:$E956,$B956)</f>
        <v>61</v>
      </c>
      <c r="D956" s="1">
        <v>4</v>
      </c>
      <c r="E956" s="1" t="s">
        <v>10</v>
      </c>
      <c r="F956" s="1">
        <f>COUNTIF($B$2:$B956,$E956)+COUNTIF($E$2:$E956,$E956)</f>
        <v>62</v>
      </c>
      <c r="G956" s="1">
        <v>0</v>
      </c>
      <c r="H956" s="1" t="s">
        <v>38</v>
      </c>
      <c r="I956" s="4">
        <v>18871</v>
      </c>
      <c r="J956" s="2">
        <v>9.8611111111111108E-2</v>
      </c>
      <c r="K956" s="5">
        <f t="shared" si="56"/>
        <v>1</v>
      </c>
      <c r="L956" s="5">
        <f t="shared" si="58"/>
        <v>2</v>
      </c>
      <c r="M956">
        <f t="shared" si="57"/>
        <v>0</v>
      </c>
      <c r="N956" s="5">
        <f t="shared" si="59"/>
        <v>0</v>
      </c>
    </row>
    <row r="957" spans="1:14" x14ac:dyDescent="0.3">
      <c r="A957" s="3">
        <v>43520</v>
      </c>
      <c r="B957" s="1" t="s">
        <v>27</v>
      </c>
      <c r="C957" s="1">
        <f>COUNTIF($B$2:$B957,$B957)+COUNTIF($E$2:$E957,$B957)</f>
        <v>62</v>
      </c>
      <c r="D957" s="1">
        <v>1</v>
      </c>
      <c r="E957" s="1" t="s">
        <v>18</v>
      </c>
      <c r="F957" s="1">
        <f>COUNTIF($B$2:$B957,$E957)+COUNTIF($E$2:$E957,$E957)</f>
        <v>62</v>
      </c>
      <c r="G957" s="1">
        <v>4</v>
      </c>
      <c r="H957" s="1" t="s">
        <v>38</v>
      </c>
      <c r="I957" s="4">
        <v>17125</v>
      </c>
      <c r="J957" s="2">
        <v>0.10277777777777779</v>
      </c>
      <c r="K957" s="5">
        <f t="shared" si="56"/>
        <v>0</v>
      </c>
      <c r="L957" s="5">
        <f t="shared" si="58"/>
        <v>0</v>
      </c>
      <c r="M957">
        <f t="shared" si="57"/>
        <v>1</v>
      </c>
      <c r="N957" s="5">
        <f t="shared" si="59"/>
        <v>2</v>
      </c>
    </row>
    <row r="958" spans="1:14" x14ac:dyDescent="0.3">
      <c r="A958" s="3">
        <v>43520</v>
      </c>
      <c r="B958" s="1" t="s">
        <v>19</v>
      </c>
      <c r="C958" s="1">
        <f>COUNTIF($B$2:$B958,$B958)+COUNTIF($E$2:$E958,$B958)</f>
        <v>62</v>
      </c>
      <c r="D958" s="1">
        <v>4</v>
      </c>
      <c r="E958" s="1" t="s">
        <v>24</v>
      </c>
      <c r="F958" s="1">
        <f>COUNTIF($B$2:$B958,$E958)+COUNTIF($E$2:$E958,$E958)</f>
        <v>63</v>
      </c>
      <c r="G958" s="1">
        <v>3</v>
      </c>
      <c r="H958" s="1" t="s">
        <v>38</v>
      </c>
      <c r="I958" s="4">
        <v>21474</v>
      </c>
      <c r="J958" s="2">
        <v>0.10555555555555556</v>
      </c>
      <c r="K958" s="5">
        <f t="shared" si="56"/>
        <v>1</v>
      </c>
      <c r="L958" s="5">
        <f t="shared" si="58"/>
        <v>2</v>
      </c>
      <c r="M958">
        <f t="shared" si="57"/>
        <v>0</v>
      </c>
      <c r="N958" s="5">
        <f t="shared" si="59"/>
        <v>0</v>
      </c>
    </row>
    <row r="959" spans="1:14" x14ac:dyDescent="0.3">
      <c r="A959" s="3">
        <v>43520</v>
      </c>
      <c r="B959" s="1" t="s">
        <v>5</v>
      </c>
      <c r="C959" s="1">
        <f>COUNTIF($B$2:$B959,$B959)+COUNTIF($E$2:$E959,$B959)</f>
        <v>63</v>
      </c>
      <c r="D959" s="1">
        <v>5</v>
      </c>
      <c r="E959" s="1" t="s">
        <v>21</v>
      </c>
      <c r="F959" s="1">
        <f>COUNTIF($B$2:$B959,$E959)+COUNTIF($E$2:$E959,$E959)</f>
        <v>63</v>
      </c>
      <c r="G959" s="1">
        <v>3</v>
      </c>
      <c r="H959" s="1" t="s">
        <v>38</v>
      </c>
      <c r="I959" s="4">
        <v>19515</v>
      </c>
      <c r="J959" s="2">
        <v>0.10555555555555556</v>
      </c>
      <c r="K959" s="5">
        <f t="shared" si="56"/>
        <v>1</v>
      </c>
      <c r="L959" s="5">
        <f t="shared" si="58"/>
        <v>2</v>
      </c>
      <c r="M959">
        <f t="shared" si="57"/>
        <v>0</v>
      </c>
      <c r="N959" s="5">
        <f t="shared" si="59"/>
        <v>0</v>
      </c>
    </row>
    <row r="960" spans="1:14" x14ac:dyDescent="0.3">
      <c r="A960" s="3">
        <v>43520</v>
      </c>
      <c r="B960" s="1" t="s">
        <v>28</v>
      </c>
      <c r="C960" s="1">
        <f>COUNTIF($B$2:$B960,$B960)+COUNTIF($E$2:$E960,$B960)</f>
        <v>62</v>
      </c>
      <c r="D960" s="1">
        <v>1</v>
      </c>
      <c r="E960" s="1" t="s">
        <v>16</v>
      </c>
      <c r="F960" s="1">
        <f>COUNTIF($B$2:$B960,$E960)+COUNTIF($E$2:$E960,$E960)</f>
        <v>63</v>
      </c>
      <c r="G960" s="1">
        <v>2</v>
      </c>
      <c r="H960" s="1" t="s">
        <v>8</v>
      </c>
      <c r="I960" s="4">
        <v>18645</v>
      </c>
      <c r="J960" s="2">
        <v>0.10486111111111111</v>
      </c>
      <c r="K960" s="5">
        <f t="shared" si="56"/>
        <v>0</v>
      </c>
      <c r="L960" s="5">
        <f t="shared" si="58"/>
        <v>1</v>
      </c>
      <c r="M960">
        <f t="shared" si="57"/>
        <v>1</v>
      </c>
      <c r="N960" s="5">
        <f t="shared" si="59"/>
        <v>2</v>
      </c>
    </row>
    <row r="961" spans="1:14" x14ac:dyDescent="0.3">
      <c r="A961" s="3">
        <v>43520</v>
      </c>
      <c r="B961" s="1" t="s">
        <v>9</v>
      </c>
      <c r="C961" s="1">
        <f>COUNTIF($B$2:$B961,$B961)+COUNTIF($E$2:$E961,$B961)</f>
        <v>62</v>
      </c>
      <c r="D961" s="1">
        <v>2</v>
      </c>
      <c r="E961" s="1" t="s">
        <v>25</v>
      </c>
      <c r="F961" s="1">
        <f>COUNTIF($B$2:$B961,$E961)+COUNTIF($E$2:$E961,$E961)</f>
        <v>62</v>
      </c>
      <c r="G961" s="1">
        <v>1</v>
      </c>
      <c r="H961" s="1" t="s">
        <v>38</v>
      </c>
      <c r="I961" s="4">
        <v>13160</v>
      </c>
      <c r="J961" s="2">
        <v>9.9999999999999992E-2</v>
      </c>
      <c r="K961" s="5">
        <f t="shared" si="56"/>
        <v>1</v>
      </c>
      <c r="L961" s="5">
        <f t="shared" si="58"/>
        <v>2</v>
      </c>
      <c r="M961">
        <f t="shared" si="57"/>
        <v>0</v>
      </c>
      <c r="N961" s="5">
        <f t="shared" si="59"/>
        <v>0</v>
      </c>
    </row>
    <row r="962" spans="1:14" x14ac:dyDescent="0.3">
      <c r="A962" s="3">
        <v>43520</v>
      </c>
      <c r="B962" s="1" t="s">
        <v>23</v>
      </c>
      <c r="C962" s="1">
        <f>COUNTIF($B$2:$B962,$B962)+COUNTIF($E$2:$E962,$B962)</f>
        <v>62</v>
      </c>
      <c r="D962" s="1">
        <v>5</v>
      </c>
      <c r="E962" s="1" t="s">
        <v>12</v>
      </c>
      <c r="F962" s="1">
        <f>COUNTIF($B$2:$B962,$E962)+COUNTIF($E$2:$E962,$E962)</f>
        <v>63</v>
      </c>
      <c r="G962" s="1">
        <v>6</v>
      </c>
      <c r="H962" s="1" t="s">
        <v>8</v>
      </c>
      <c r="I962" s="4">
        <v>18506</v>
      </c>
      <c r="J962" s="2">
        <v>0.1111111111111111</v>
      </c>
      <c r="K962" s="5">
        <f t="shared" ref="K962:K1025" si="60">1-M962</f>
        <v>0</v>
      </c>
      <c r="L962" s="5">
        <f t="shared" si="58"/>
        <v>1</v>
      </c>
      <c r="M962">
        <f t="shared" ref="M962:M1025" si="61">IF(D962=G962,0.5,IF(D962&lt;G962,1,0))</f>
        <v>1</v>
      </c>
      <c r="N962" s="5">
        <f t="shared" si="59"/>
        <v>2</v>
      </c>
    </row>
    <row r="963" spans="1:14" x14ac:dyDescent="0.3">
      <c r="A963" s="3">
        <v>43521</v>
      </c>
      <c r="B963" s="1" t="s">
        <v>35</v>
      </c>
      <c r="C963" s="1">
        <f>COUNTIF($B$2:$B963,$B963)+COUNTIF($E$2:$E963,$B963)</f>
        <v>61</v>
      </c>
      <c r="D963" s="1">
        <v>4</v>
      </c>
      <c r="E963" s="1" t="s">
        <v>17</v>
      </c>
      <c r="F963" s="1">
        <f>COUNTIF($B$2:$B963,$E963)+COUNTIF($E$2:$E963,$E963)</f>
        <v>63</v>
      </c>
      <c r="G963" s="1">
        <v>3</v>
      </c>
      <c r="H963" s="1" t="s">
        <v>8</v>
      </c>
      <c r="I963" s="4">
        <v>14338</v>
      </c>
      <c r="J963" s="2">
        <v>0.11180555555555556</v>
      </c>
      <c r="K963" s="5">
        <f t="shared" si="60"/>
        <v>1</v>
      </c>
      <c r="L963" s="5">
        <f t="shared" ref="L963:L1026" si="62">IF(OR($H963="-",$K963=1),$K963*2,IF($K963=0,1,0))</f>
        <v>2</v>
      </c>
      <c r="M963">
        <f t="shared" si="61"/>
        <v>0</v>
      </c>
      <c r="N963" s="5">
        <f t="shared" ref="N963:N1026" si="63">IF(OR($H963="-",$M963=1),$M963*2,IF($M963=0,1,0))</f>
        <v>1</v>
      </c>
    </row>
    <row r="964" spans="1:14" x14ac:dyDescent="0.3">
      <c r="A964" s="3">
        <v>43521</v>
      </c>
      <c r="B964" s="1" t="s">
        <v>6</v>
      </c>
      <c r="C964" s="1">
        <f>COUNTIF($B$2:$B964,$B964)+COUNTIF($E$2:$E964,$B964)</f>
        <v>63</v>
      </c>
      <c r="D964" s="1">
        <v>1</v>
      </c>
      <c r="E964" s="1" t="s">
        <v>34</v>
      </c>
      <c r="F964" s="1">
        <f>COUNTIF($B$2:$B964,$E964)+COUNTIF($E$2:$E964,$E964)</f>
        <v>63</v>
      </c>
      <c r="G964" s="1">
        <v>2</v>
      </c>
      <c r="H964" s="1" t="s">
        <v>38</v>
      </c>
      <c r="I964" s="4">
        <v>12791</v>
      </c>
      <c r="J964" s="2">
        <v>0.11180555555555556</v>
      </c>
      <c r="K964" s="5">
        <f t="shared" si="60"/>
        <v>0</v>
      </c>
      <c r="L964" s="5">
        <f t="shared" si="62"/>
        <v>0</v>
      </c>
      <c r="M964">
        <f t="shared" si="61"/>
        <v>1</v>
      </c>
      <c r="N964" s="5">
        <f t="shared" si="63"/>
        <v>2</v>
      </c>
    </row>
    <row r="965" spans="1:14" x14ac:dyDescent="0.3">
      <c r="A965" s="3">
        <v>43521</v>
      </c>
      <c r="B965" s="1" t="s">
        <v>33</v>
      </c>
      <c r="C965" s="1">
        <f>COUNTIF($B$2:$B965,$B965)+COUNTIF($E$2:$E965,$B965)</f>
        <v>62</v>
      </c>
      <c r="D965" s="1">
        <v>2</v>
      </c>
      <c r="E965" s="1" t="s">
        <v>22</v>
      </c>
      <c r="F965" s="1">
        <f>COUNTIF($B$2:$B965,$E965)+COUNTIF($E$2:$E965,$E965)</f>
        <v>65</v>
      </c>
      <c r="G965" s="1">
        <v>3</v>
      </c>
      <c r="H965" s="1" t="s">
        <v>32</v>
      </c>
      <c r="I965" s="4">
        <v>17481</v>
      </c>
      <c r="J965" s="2">
        <v>0.11527777777777777</v>
      </c>
      <c r="K965" s="5">
        <f t="shared" si="60"/>
        <v>0</v>
      </c>
      <c r="L965" s="5">
        <f t="shared" si="62"/>
        <v>1</v>
      </c>
      <c r="M965">
        <f t="shared" si="61"/>
        <v>1</v>
      </c>
      <c r="N965" s="5">
        <f t="shared" si="63"/>
        <v>2</v>
      </c>
    </row>
    <row r="966" spans="1:14" x14ac:dyDescent="0.3">
      <c r="A966" s="3">
        <v>43521</v>
      </c>
      <c r="B966" s="1" t="s">
        <v>31</v>
      </c>
      <c r="C966" s="1">
        <f>COUNTIF($B$2:$B966,$B966)+COUNTIF($E$2:$E966,$B966)</f>
        <v>62</v>
      </c>
      <c r="D966" s="1">
        <v>3</v>
      </c>
      <c r="E966" s="1" t="s">
        <v>36</v>
      </c>
      <c r="F966" s="1">
        <f>COUNTIF($B$2:$B966,$E966)+COUNTIF($E$2:$E966,$E966)</f>
        <v>63</v>
      </c>
      <c r="G966" s="1">
        <v>4</v>
      </c>
      <c r="H966" s="1" t="s">
        <v>32</v>
      </c>
      <c r="I966" s="4">
        <v>19092</v>
      </c>
      <c r="J966" s="2">
        <v>0.14097222222222222</v>
      </c>
      <c r="K966" s="5">
        <f t="shared" si="60"/>
        <v>0</v>
      </c>
      <c r="L966" s="5">
        <f t="shared" si="62"/>
        <v>1</v>
      </c>
      <c r="M966">
        <f t="shared" si="61"/>
        <v>1</v>
      </c>
      <c r="N966" s="5">
        <f t="shared" si="63"/>
        <v>2</v>
      </c>
    </row>
    <row r="967" spans="1:14" x14ac:dyDescent="0.3">
      <c r="A967" s="3">
        <v>43521</v>
      </c>
      <c r="B967" s="1" t="s">
        <v>13</v>
      </c>
      <c r="C967" s="1">
        <f>COUNTIF($B$2:$B967,$B967)+COUNTIF($E$2:$E967,$B967)</f>
        <v>62</v>
      </c>
      <c r="D967" s="1">
        <v>3</v>
      </c>
      <c r="E967" s="1" t="s">
        <v>7</v>
      </c>
      <c r="F967" s="1">
        <f>COUNTIF($B$2:$B967,$E967)+COUNTIF($E$2:$E967,$E967)</f>
        <v>62</v>
      </c>
      <c r="G967" s="1">
        <v>5</v>
      </c>
      <c r="H967" s="1" t="s">
        <v>38</v>
      </c>
      <c r="I967" s="4">
        <v>19026</v>
      </c>
      <c r="J967" s="2">
        <v>0.10347222222222223</v>
      </c>
      <c r="K967" s="5">
        <f t="shared" si="60"/>
        <v>0</v>
      </c>
      <c r="L967" s="5">
        <f t="shared" si="62"/>
        <v>0</v>
      </c>
      <c r="M967">
        <f t="shared" si="61"/>
        <v>1</v>
      </c>
      <c r="N967" s="5">
        <f t="shared" si="63"/>
        <v>2</v>
      </c>
    </row>
    <row r="968" spans="1:14" x14ac:dyDescent="0.3">
      <c r="A968" s="3">
        <v>43521</v>
      </c>
      <c r="B968" s="1" t="s">
        <v>4</v>
      </c>
      <c r="C968" s="1">
        <f>COUNTIF($B$2:$B968,$B968)+COUNTIF($E$2:$E968,$B968)</f>
        <v>63</v>
      </c>
      <c r="D968" s="1">
        <v>0</v>
      </c>
      <c r="E968" s="1" t="s">
        <v>10</v>
      </c>
      <c r="F968" s="1">
        <f>COUNTIF($B$2:$B968,$E968)+COUNTIF($E$2:$E968,$E968)</f>
        <v>63</v>
      </c>
      <c r="G968" s="1">
        <v>4</v>
      </c>
      <c r="H968" s="1" t="s">
        <v>38</v>
      </c>
      <c r="I968" s="4">
        <v>18542</v>
      </c>
      <c r="J968" s="2">
        <v>9.930555555555555E-2</v>
      </c>
      <c r="K968" s="5">
        <f t="shared" si="60"/>
        <v>0</v>
      </c>
      <c r="L968" s="5">
        <f t="shared" si="62"/>
        <v>0</v>
      </c>
      <c r="M968">
        <f t="shared" si="61"/>
        <v>1</v>
      </c>
      <c r="N968" s="5">
        <f t="shared" si="63"/>
        <v>2</v>
      </c>
    </row>
    <row r="969" spans="1:14" x14ac:dyDescent="0.3">
      <c r="A969" s="3">
        <v>43522</v>
      </c>
      <c r="B969" s="1" t="s">
        <v>35</v>
      </c>
      <c r="C969" s="1">
        <f>COUNTIF($B$2:$B969,$B969)+COUNTIF($E$2:$E969,$B969)</f>
        <v>62</v>
      </c>
      <c r="D969" s="1">
        <v>3</v>
      </c>
      <c r="E969" s="1" t="s">
        <v>18</v>
      </c>
      <c r="F969" s="1">
        <f>COUNTIF($B$2:$B969,$E969)+COUNTIF($E$2:$E969,$E969)</f>
        <v>63</v>
      </c>
      <c r="G969" s="1">
        <v>4</v>
      </c>
      <c r="H969" s="1" t="s">
        <v>32</v>
      </c>
      <c r="I969" s="4">
        <v>11912</v>
      </c>
      <c r="J969" s="2">
        <v>0.11666666666666665</v>
      </c>
      <c r="K969" s="5">
        <f t="shared" si="60"/>
        <v>0</v>
      </c>
      <c r="L969" s="5">
        <f t="shared" si="62"/>
        <v>1</v>
      </c>
      <c r="M969">
        <f t="shared" si="61"/>
        <v>1</v>
      </c>
      <c r="N969" s="5">
        <f t="shared" si="63"/>
        <v>2</v>
      </c>
    </row>
    <row r="970" spans="1:14" x14ac:dyDescent="0.3">
      <c r="A970" s="3">
        <v>43522</v>
      </c>
      <c r="B970" s="1" t="s">
        <v>5</v>
      </c>
      <c r="C970" s="1">
        <f>COUNTIF($B$2:$B970,$B970)+COUNTIF($E$2:$E970,$B970)</f>
        <v>64</v>
      </c>
      <c r="D970" s="1">
        <v>1</v>
      </c>
      <c r="E970" s="1" t="s">
        <v>11</v>
      </c>
      <c r="F970" s="1">
        <f>COUNTIF($B$2:$B970,$E970)+COUNTIF($E$2:$E970,$E970)</f>
        <v>63</v>
      </c>
      <c r="G970" s="1">
        <v>4</v>
      </c>
      <c r="H970" s="1" t="s">
        <v>38</v>
      </c>
      <c r="I970" s="4">
        <v>17565</v>
      </c>
      <c r="J970" s="2">
        <v>0.1013888888888889</v>
      </c>
      <c r="K970" s="5">
        <f t="shared" si="60"/>
        <v>0</v>
      </c>
      <c r="L970" s="5">
        <f t="shared" si="62"/>
        <v>0</v>
      </c>
      <c r="M970">
        <f t="shared" si="61"/>
        <v>1</v>
      </c>
      <c r="N970" s="5">
        <f t="shared" si="63"/>
        <v>2</v>
      </c>
    </row>
    <row r="971" spans="1:14" x14ac:dyDescent="0.3">
      <c r="A971" s="3">
        <v>43522</v>
      </c>
      <c r="B971" s="1" t="s">
        <v>31</v>
      </c>
      <c r="C971" s="1">
        <f>COUNTIF($B$2:$B971,$B971)+COUNTIF($E$2:$E971,$B971)</f>
        <v>63</v>
      </c>
      <c r="D971" s="1">
        <v>1</v>
      </c>
      <c r="E971" s="1" t="s">
        <v>15</v>
      </c>
      <c r="F971" s="1">
        <f>COUNTIF($B$2:$B971,$E971)+COUNTIF($E$2:$E971,$E971)</f>
        <v>63</v>
      </c>
      <c r="G971" s="1">
        <v>6</v>
      </c>
      <c r="H971" s="1" t="s">
        <v>38</v>
      </c>
      <c r="I971" s="4">
        <v>13042</v>
      </c>
      <c r="J971" s="2">
        <v>0.10069444444444443</v>
      </c>
      <c r="K971" s="5">
        <f t="shared" si="60"/>
        <v>0</v>
      </c>
      <c r="L971" s="5">
        <f t="shared" si="62"/>
        <v>0</v>
      </c>
      <c r="M971">
        <f t="shared" si="61"/>
        <v>1</v>
      </c>
      <c r="N971" s="5">
        <f t="shared" si="63"/>
        <v>2</v>
      </c>
    </row>
    <row r="972" spans="1:14" x14ac:dyDescent="0.3">
      <c r="A972" s="3">
        <v>43522</v>
      </c>
      <c r="B972" s="1" t="s">
        <v>26</v>
      </c>
      <c r="C972" s="1">
        <f>COUNTIF($B$2:$B972,$B972)+COUNTIF($E$2:$E972,$B972)</f>
        <v>63</v>
      </c>
      <c r="D972" s="1">
        <v>5</v>
      </c>
      <c r="E972" s="1" t="s">
        <v>20</v>
      </c>
      <c r="F972" s="1">
        <f>COUNTIF($B$2:$B972,$E972)+COUNTIF($E$2:$E972,$E972)</f>
        <v>62</v>
      </c>
      <c r="G972" s="1">
        <v>2</v>
      </c>
      <c r="H972" s="1" t="s">
        <v>38</v>
      </c>
      <c r="I972" s="4">
        <v>18776</v>
      </c>
      <c r="J972" s="2">
        <v>0.10069444444444443</v>
      </c>
      <c r="K972" s="5">
        <f t="shared" si="60"/>
        <v>1</v>
      </c>
      <c r="L972" s="5">
        <f t="shared" si="62"/>
        <v>2</v>
      </c>
      <c r="M972">
        <f t="shared" si="61"/>
        <v>0</v>
      </c>
      <c r="N972" s="5">
        <f t="shared" si="63"/>
        <v>0</v>
      </c>
    </row>
    <row r="973" spans="1:14" x14ac:dyDescent="0.3">
      <c r="A973" s="3">
        <v>43522</v>
      </c>
      <c r="B973" s="1" t="s">
        <v>6</v>
      </c>
      <c r="C973" s="1">
        <f>COUNTIF($B$2:$B973,$B973)+COUNTIF($E$2:$E973,$B973)</f>
        <v>64</v>
      </c>
      <c r="D973" s="1">
        <v>8</v>
      </c>
      <c r="E973" s="1" t="s">
        <v>21</v>
      </c>
      <c r="F973" s="1">
        <f>COUNTIF($B$2:$B973,$E973)+COUNTIF($E$2:$E973,$E973)</f>
        <v>64</v>
      </c>
      <c r="G973" s="1">
        <v>1</v>
      </c>
      <c r="H973" s="1" t="s">
        <v>38</v>
      </c>
      <c r="I973" s="4">
        <v>18845</v>
      </c>
      <c r="J973" s="2">
        <v>0.10347222222222223</v>
      </c>
      <c r="K973" s="5">
        <f t="shared" si="60"/>
        <v>1</v>
      </c>
      <c r="L973" s="5">
        <f t="shared" si="62"/>
        <v>2</v>
      </c>
      <c r="M973">
        <f t="shared" si="61"/>
        <v>0</v>
      </c>
      <c r="N973" s="5">
        <f t="shared" si="63"/>
        <v>0</v>
      </c>
    </row>
    <row r="974" spans="1:14" x14ac:dyDescent="0.3">
      <c r="A974" s="3">
        <v>43522</v>
      </c>
      <c r="B974" s="1" t="s">
        <v>9</v>
      </c>
      <c r="C974" s="1">
        <f>COUNTIF($B$2:$B974,$B974)+COUNTIF($E$2:$E974,$B974)</f>
        <v>63</v>
      </c>
      <c r="D974" s="1">
        <v>3</v>
      </c>
      <c r="E974" s="1" t="s">
        <v>14</v>
      </c>
      <c r="F974" s="1">
        <f>COUNTIF($B$2:$B974,$E974)+COUNTIF($E$2:$E974,$E974)</f>
        <v>62</v>
      </c>
      <c r="G974" s="1">
        <v>1</v>
      </c>
      <c r="H974" s="1" t="s">
        <v>38</v>
      </c>
      <c r="I974" s="4">
        <v>13097</v>
      </c>
      <c r="J974" s="2">
        <v>0.1013888888888889</v>
      </c>
      <c r="K974" s="5">
        <f t="shared" si="60"/>
        <v>1</v>
      </c>
      <c r="L974" s="5">
        <f t="shared" si="62"/>
        <v>2</v>
      </c>
      <c r="M974">
        <f t="shared" si="61"/>
        <v>0</v>
      </c>
      <c r="N974" s="5">
        <f t="shared" si="63"/>
        <v>0</v>
      </c>
    </row>
    <row r="975" spans="1:14" x14ac:dyDescent="0.3">
      <c r="A975" s="3">
        <v>43522</v>
      </c>
      <c r="B975" s="1" t="s">
        <v>13</v>
      </c>
      <c r="C975" s="1">
        <f>COUNTIF($B$2:$B975,$B975)+COUNTIF($E$2:$E975,$B975)</f>
        <v>63</v>
      </c>
      <c r="D975" s="1">
        <v>2</v>
      </c>
      <c r="E975" s="1" t="s">
        <v>29</v>
      </c>
      <c r="F975" s="1">
        <f>COUNTIF($B$2:$B975,$E975)+COUNTIF($E$2:$E975,$E975)</f>
        <v>63</v>
      </c>
      <c r="G975" s="1">
        <v>5</v>
      </c>
      <c r="H975" s="1" t="s">
        <v>38</v>
      </c>
      <c r="I975" s="4">
        <v>18466</v>
      </c>
      <c r="J975" s="2">
        <v>0.10416666666666667</v>
      </c>
      <c r="K975" s="5">
        <f t="shared" si="60"/>
        <v>0</v>
      </c>
      <c r="L975" s="5">
        <f t="shared" si="62"/>
        <v>0</v>
      </c>
      <c r="M975">
        <f t="shared" si="61"/>
        <v>1</v>
      </c>
      <c r="N975" s="5">
        <f t="shared" si="63"/>
        <v>2</v>
      </c>
    </row>
    <row r="976" spans="1:14" x14ac:dyDescent="0.3">
      <c r="A976" s="3">
        <v>43522</v>
      </c>
      <c r="B976" s="1" t="s">
        <v>22</v>
      </c>
      <c r="C976" s="1">
        <f>COUNTIF($B$2:$B976,$B976)+COUNTIF($E$2:$E976,$B976)</f>
        <v>66</v>
      </c>
      <c r="D976" s="1">
        <v>0</v>
      </c>
      <c r="E976" s="1" t="s">
        <v>28</v>
      </c>
      <c r="F976" s="1">
        <f>COUNTIF($B$2:$B976,$E976)+COUNTIF($E$2:$E976,$E976)</f>
        <v>63</v>
      </c>
      <c r="G976" s="1">
        <v>2</v>
      </c>
      <c r="H976" s="1" t="s">
        <v>38</v>
      </c>
      <c r="I976" s="4">
        <v>16645</v>
      </c>
      <c r="J976" s="2">
        <v>9.7222222222222224E-2</v>
      </c>
      <c r="K976" s="5">
        <f t="shared" si="60"/>
        <v>0</v>
      </c>
      <c r="L976" s="5">
        <f t="shared" si="62"/>
        <v>0</v>
      </c>
      <c r="M976">
        <f t="shared" si="61"/>
        <v>1</v>
      </c>
      <c r="N976" s="5">
        <f t="shared" si="63"/>
        <v>2</v>
      </c>
    </row>
    <row r="977" spans="1:14" x14ac:dyDescent="0.3">
      <c r="A977" s="3">
        <v>43522</v>
      </c>
      <c r="B977" s="1" t="s">
        <v>19</v>
      </c>
      <c r="C977" s="1">
        <f>COUNTIF($B$2:$B977,$B977)+COUNTIF($E$2:$E977,$B977)</f>
        <v>63</v>
      </c>
      <c r="D977" s="1">
        <v>1</v>
      </c>
      <c r="E977" s="1" t="s">
        <v>30</v>
      </c>
      <c r="F977" s="1">
        <f>COUNTIF($B$2:$B977,$E977)+COUNTIF($E$2:$E977,$E977)</f>
        <v>64</v>
      </c>
      <c r="G977" s="1">
        <v>4</v>
      </c>
      <c r="H977" s="1" t="s">
        <v>38</v>
      </c>
      <c r="I977" s="4">
        <v>18261</v>
      </c>
      <c r="J977" s="2">
        <v>0.11041666666666666</v>
      </c>
      <c r="K977" s="5">
        <f t="shared" si="60"/>
        <v>0</v>
      </c>
      <c r="L977" s="5">
        <f t="shared" si="62"/>
        <v>0</v>
      </c>
      <c r="M977">
        <f t="shared" si="61"/>
        <v>1</v>
      </c>
      <c r="N977" s="5">
        <f t="shared" si="63"/>
        <v>2</v>
      </c>
    </row>
    <row r="978" spans="1:14" x14ac:dyDescent="0.3">
      <c r="A978" s="3">
        <v>43522</v>
      </c>
      <c r="B978" s="1" t="s">
        <v>16</v>
      </c>
      <c r="C978" s="1">
        <f>COUNTIF($B$2:$B978,$B978)+COUNTIF($E$2:$E978,$B978)</f>
        <v>64</v>
      </c>
      <c r="D978" s="1">
        <v>3</v>
      </c>
      <c r="E978" s="1" t="s">
        <v>27</v>
      </c>
      <c r="F978" s="1">
        <f>COUNTIF($B$2:$B978,$E978)+COUNTIF($E$2:$E978,$E978)</f>
        <v>63</v>
      </c>
      <c r="G978" s="1">
        <v>2</v>
      </c>
      <c r="H978" s="1" t="s">
        <v>38</v>
      </c>
      <c r="I978" s="4">
        <v>15321</v>
      </c>
      <c r="J978" s="2">
        <v>9.7916666666666666E-2</v>
      </c>
      <c r="K978" s="5">
        <f t="shared" si="60"/>
        <v>1</v>
      </c>
      <c r="L978" s="5">
        <f t="shared" si="62"/>
        <v>2</v>
      </c>
      <c r="M978">
        <f t="shared" si="61"/>
        <v>0</v>
      </c>
      <c r="N978" s="5">
        <f t="shared" si="63"/>
        <v>0</v>
      </c>
    </row>
    <row r="979" spans="1:14" x14ac:dyDescent="0.3">
      <c r="A979" s="3">
        <v>43522</v>
      </c>
      <c r="B979" s="1" t="s">
        <v>25</v>
      </c>
      <c r="C979" s="1">
        <f>COUNTIF($B$2:$B979,$B979)+COUNTIF($E$2:$E979,$B979)</f>
        <v>63</v>
      </c>
      <c r="D979" s="1">
        <v>2</v>
      </c>
      <c r="E979" s="1" t="s">
        <v>12</v>
      </c>
      <c r="F979" s="1">
        <f>COUNTIF($B$2:$B979,$E979)+COUNTIF($E$2:$E979,$E979)</f>
        <v>64</v>
      </c>
      <c r="G979" s="1">
        <v>7</v>
      </c>
      <c r="H979" s="1" t="s">
        <v>38</v>
      </c>
      <c r="I979" s="4">
        <v>18506</v>
      </c>
      <c r="J979" s="2">
        <v>0.10208333333333335</v>
      </c>
      <c r="K979" s="5">
        <f t="shared" si="60"/>
        <v>0</v>
      </c>
      <c r="L979" s="5">
        <f t="shared" si="62"/>
        <v>0</v>
      </c>
      <c r="M979">
        <f t="shared" si="61"/>
        <v>1</v>
      </c>
      <c r="N979" s="5">
        <f t="shared" si="63"/>
        <v>2</v>
      </c>
    </row>
    <row r="980" spans="1:14" x14ac:dyDescent="0.3">
      <c r="A980" s="3">
        <v>43523</v>
      </c>
      <c r="B980" s="1" t="s">
        <v>24</v>
      </c>
      <c r="C980" s="1">
        <f>COUNTIF($B$2:$B980,$B980)+COUNTIF($E$2:$E980,$B980)</f>
        <v>64</v>
      </c>
      <c r="D980" s="1">
        <v>4</v>
      </c>
      <c r="E980" s="1" t="s">
        <v>4</v>
      </c>
      <c r="F980" s="1">
        <f>COUNTIF($B$2:$B980,$E980)+COUNTIF($E$2:$E980,$E980)</f>
        <v>64</v>
      </c>
      <c r="G980" s="1">
        <v>3</v>
      </c>
      <c r="H980" s="1" t="s">
        <v>38</v>
      </c>
      <c r="I980" s="4">
        <v>16689</v>
      </c>
      <c r="J980" s="2">
        <v>0.10277777777777779</v>
      </c>
      <c r="K980" s="5">
        <f t="shared" si="60"/>
        <v>1</v>
      </c>
      <c r="L980" s="5">
        <f t="shared" si="62"/>
        <v>2</v>
      </c>
      <c r="M980">
        <f t="shared" si="61"/>
        <v>0</v>
      </c>
      <c r="N980" s="5">
        <f t="shared" si="63"/>
        <v>0</v>
      </c>
    </row>
    <row r="981" spans="1:14" x14ac:dyDescent="0.3">
      <c r="A981" s="3">
        <v>43523</v>
      </c>
      <c r="B981" s="1" t="s">
        <v>10</v>
      </c>
      <c r="C981" s="1">
        <f>COUNTIF($B$2:$B981,$B981)+COUNTIF($E$2:$E981,$B981)</f>
        <v>64</v>
      </c>
      <c r="D981" s="1">
        <v>2</v>
      </c>
      <c r="E981" s="1" t="s">
        <v>17</v>
      </c>
      <c r="F981" s="1">
        <f>COUNTIF($B$2:$B981,$E981)+COUNTIF($E$2:$E981,$E981)</f>
        <v>64</v>
      </c>
      <c r="G981" s="1">
        <v>3</v>
      </c>
      <c r="H981" s="1" t="s">
        <v>32</v>
      </c>
      <c r="I981" s="4">
        <v>14867</v>
      </c>
      <c r="J981" s="2">
        <v>0.11666666666666665</v>
      </c>
      <c r="K981" s="5">
        <f t="shared" si="60"/>
        <v>0</v>
      </c>
      <c r="L981" s="5">
        <f t="shared" si="62"/>
        <v>1</v>
      </c>
      <c r="M981">
        <f t="shared" si="61"/>
        <v>1</v>
      </c>
      <c r="N981" s="5">
        <f t="shared" si="63"/>
        <v>2</v>
      </c>
    </row>
    <row r="982" spans="1:14" x14ac:dyDescent="0.3">
      <c r="A982" s="3">
        <v>43523</v>
      </c>
      <c r="B982" s="1" t="s">
        <v>9</v>
      </c>
      <c r="C982" s="1">
        <f>COUNTIF($B$2:$B982,$B982)+COUNTIF($E$2:$E982,$B982)</f>
        <v>64</v>
      </c>
      <c r="D982" s="1">
        <v>2</v>
      </c>
      <c r="E982" s="1" t="s">
        <v>34</v>
      </c>
      <c r="F982" s="1">
        <f>COUNTIF($B$2:$B982,$E982)+COUNTIF($E$2:$E982,$E982)</f>
        <v>64</v>
      </c>
      <c r="G982" s="1">
        <v>1</v>
      </c>
      <c r="H982" s="1" t="s">
        <v>38</v>
      </c>
      <c r="I982" s="4">
        <v>12019</v>
      </c>
      <c r="J982" s="2">
        <v>0.10347222222222223</v>
      </c>
      <c r="K982" s="5">
        <f t="shared" si="60"/>
        <v>1</v>
      </c>
      <c r="L982" s="5">
        <f t="shared" si="62"/>
        <v>2</v>
      </c>
      <c r="M982">
        <f t="shared" si="61"/>
        <v>0</v>
      </c>
      <c r="N982" s="5">
        <f t="shared" si="63"/>
        <v>0</v>
      </c>
    </row>
    <row r="983" spans="1:14" x14ac:dyDescent="0.3">
      <c r="A983" s="3">
        <v>43523</v>
      </c>
      <c r="B983" s="1" t="s">
        <v>36</v>
      </c>
      <c r="C983" s="1">
        <f>COUNTIF($B$2:$B983,$B983)+COUNTIF($E$2:$E983,$B983)</f>
        <v>64</v>
      </c>
      <c r="D983" s="1">
        <v>4</v>
      </c>
      <c r="E983" s="1" t="s">
        <v>23</v>
      </c>
      <c r="F983" s="1">
        <f>COUNTIF($B$2:$B983,$E983)+COUNTIF($E$2:$E983,$E983)</f>
        <v>63</v>
      </c>
      <c r="G983" s="1">
        <v>3</v>
      </c>
      <c r="H983" s="1" t="s">
        <v>8</v>
      </c>
      <c r="I983" s="4">
        <v>17012</v>
      </c>
      <c r="J983" s="2">
        <v>0.11041666666666666</v>
      </c>
      <c r="K983" s="5">
        <f t="shared" si="60"/>
        <v>1</v>
      </c>
      <c r="L983" s="5">
        <f t="shared" si="62"/>
        <v>2</v>
      </c>
      <c r="M983">
        <f t="shared" si="61"/>
        <v>0</v>
      </c>
      <c r="N983" s="5">
        <f t="shared" si="63"/>
        <v>1</v>
      </c>
    </row>
    <row r="984" spans="1:14" x14ac:dyDescent="0.3">
      <c r="A984" s="3">
        <v>43523</v>
      </c>
      <c r="B984" s="1" t="s">
        <v>33</v>
      </c>
      <c r="C984" s="1">
        <f>COUNTIF($B$2:$B984,$B984)+COUNTIF($E$2:$E984,$B984)</f>
        <v>63</v>
      </c>
      <c r="D984" s="1">
        <v>2</v>
      </c>
      <c r="E984" s="1" t="s">
        <v>7</v>
      </c>
      <c r="F984" s="1">
        <f>COUNTIF($B$2:$B984,$E984)+COUNTIF($E$2:$E984,$E984)</f>
        <v>63</v>
      </c>
      <c r="G984" s="1">
        <v>6</v>
      </c>
      <c r="H984" s="1" t="s">
        <v>38</v>
      </c>
      <c r="I984" s="4">
        <v>19356</v>
      </c>
      <c r="J984" s="2">
        <v>0.10277777777777779</v>
      </c>
      <c r="K984" s="5">
        <f t="shared" si="60"/>
        <v>0</v>
      </c>
      <c r="L984" s="5">
        <f t="shared" si="62"/>
        <v>0</v>
      </c>
      <c r="M984">
        <f t="shared" si="61"/>
        <v>1</v>
      </c>
      <c r="N984" s="5">
        <f t="shared" si="63"/>
        <v>2</v>
      </c>
    </row>
    <row r="985" spans="1:14" x14ac:dyDescent="0.3">
      <c r="A985" s="3">
        <v>43524</v>
      </c>
      <c r="B985" s="1" t="s">
        <v>10</v>
      </c>
      <c r="C985" s="1">
        <f>COUNTIF($B$2:$B985,$B985)+COUNTIF($E$2:$E985,$B985)</f>
        <v>65</v>
      </c>
      <c r="D985" s="1">
        <v>2</v>
      </c>
      <c r="E985" s="1" t="s">
        <v>18</v>
      </c>
      <c r="F985" s="1">
        <f>COUNTIF($B$2:$B985,$E985)+COUNTIF($E$2:$E985,$E985)</f>
        <v>64</v>
      </c>
      <c r="G985" s="1">
        <v>5</v>
      </c>
      <c r="H985" s="1" t="s">
        <v>38</v>
      </c>
      <c r="I985" s="4">
        <v>12767</v>
      </c>
      <c r="J985" s="2">
        <v>0.1013888888888889</v>
      </c>
      <c r="K985" s="5">
        <f t="shared" si="60"/>
        <v>0</v>
      </c>
      <c r="L985" s="5">
        <f t="shared" si="62"/>
        <v>0</v>
      </c>
      <c r="M985">
        <f t="shared" si="61"/>
        <v>1</v>
      </c>
      <c r="N985" s="5">
        <f t="shared" si="63"/>
        <v>2</v>
      </c>
    </row>
    <row r="986" spans="1:14" x14ac:dyDescent="0.3">
      <c r="A986" s="3">
        <v>43524</v>
      </c>
      <c r="B986" s="1" t="s">
        <v>36</v>
      </c>
      <c r="C986" s="1">
        <f>COUNTIF($B$2:$B986,$B986)+COUNTIF($E$2:$E986,$B986)</f>
        <v>65</v>
      </c>
      <c r="D986" s="1">
        <v>1</v>
      </c>
      <c r="E986" s="1" t="s">
        <v>11</v>
      </c>
      <c r="F986" s="1">
        <f>COUNTIF($B$2:$B986,$E986)+COUNTIF($E$2:$E986,$E986)</f>
        <v>64</v>
      </c>
      <c r="G986" s="1">
        <v>4</v>
      </c>
      <c r="H986" s="1" t="s">
        <v>38</v>
      </c>
      <c r="I986" s="4">
        <v>17565</v>
      </c>
      <c r="J986" s="2">
        <v>0.10069444444444443</v>
      </c>
      <c r="K986" s="5">
        <f t="shared" si="60"/>
        <v>0</v>
      </c>
      <c r="L986" s="5">
        <f t="shared" si="62"/>
        <v>0</v>
      </c>
      <c r="M986">
        <f t="shared" si="61"/>
        <v>1</v>
      </c>
      <c r="N986" s="5">
        <f t="shared" si="63"/>
        <v>2</v>
      </c>
    </row>
    <row r="987" spans="1:14" x14ac:dyDescent="0.3">
      <c r="A987" s="3">
        <v>43524</v>
      </c>
      <c r="B987" s="1" t="s">
        <v>29</v>
      </c>
      <c r="C987" s="1">
        <f>COUNTIF($B$2:$B987,$B987)+COUNTIF($E$2:$E987,$B987)</f>
        <v>64</v>
      </c>
      <c r="D987" s="1">
        <v>3</v>
      </c>
      <c r="E987" s="1" t="s">
        <v>20</v>
      </c>
      <c r="F987" s="1">
        <f>COUNTIF($B$2:$B987,$E987)+COUNTIF($E$2:$E987,$E987)</f>
        <v>63</v>
      </c>
      <c r="G987" s="1">
        <v>4</v>
      </c>
      <c r="H987" s="1" t="s">
        <v>8</v>
      </c>
      <c r="I987" s="4">
        <v>17169</v>
      </c>
      <c r="J987" s="2">
        <v>0.11527777777777777</v>
      </c>
      <c r="K987" s="5">
        <f t="shared" si="60"/>
        <v>0</v>
      </c>
      <c r="L987" s="5">
        <f t="shared" si="62"/>
        <v>1</v>
      </c>
      <c r="M987">
        <f t="shared" si="61"/>
        <v>1</v>
      </c>
      <c r="N987" s="5">
        <f t="shared" si="63"/>
        <v>2</v>
      </c>
    </row>
    <row r="988" spans="1:14" x14ac:dyDescent="0.3">
      <c r="A988" s="3">
        <v>43524</v>
      </c>
      <c r="B988" s="1" t="s">
        <v>19</v>
      </c>
      <c r="C988" s="1">
        <f>COUNTIF($B$2:$B988,$B988)+COUNTIF($E$2:$E988,$B988)</f>
        <v>64</v>
      </c>
      <c r="D988" s="1">
        <v>4</v>
      </c>
      <c r="E988" s="1" t="s">
        <v>31</v>
      </c>
      <c r="F988" s="1">
        <f>COUNTIF($B$2:$B988,$E988)+COUNTIF($E$2:$E988,$E988)</f>
        <v>64</v>
      </c>
      <c r="G988" s="1">
        <v>3</v>
      </c>
      <c r="H988" s="1" t="s">
        <v>8</v>
      </c>
      <c r="I988" s="4">
        <v>18230</v>
      </c>
      <c r="J988" s="2">
        <v>0.11041666666666666</v>
      </c>
      <c r="K988" s="5">
        <f t="shared" si="60"/>
        <v>1</v>
      </c>
      <c r="L988" s="5">
        <f t="shared" si="62"/>
        <v>2</v>
      </c>
      <c r="M988">
        <f t="shared" si="61"/>
        <v>0</v>
      </c>
      <c r="N988" s="5">
        <f t="shared" si="63"/>
        <v>1</v>
      </c>
    </row>
    <row r="989" spans="1:14" x14ac:dyDescent="0.3">
      <c r="A989" s="3">
        <v>43524</v>
      </c>
      <c r="B989" s="1" t="s">
        <v>7</v>
      </c>
      <c r="C989" s="1">
        <f>COUNTIF($B$2:$B989,$B989)+COUNTIF($E$2:$E989,$B989)</f>
        <v>64</v>
      </c>
      <c r="D989" s="1">
        <v>1</v>
      </c>
      <c r="E989" s="1" t="s">
        <v>14</v>
      </c>
      <c r="F989" s="1">
        <f>COUNTIF($B$2:$B989,$E989)+COUNTIF($E$2:$E989,$E989)</f>
        <v>63</v>
      </c>
      <c r="G989" s="1">
        <v>6</v>
      </c>
      <c r="H989" s="1" t="s">
        <v>38</v>
      </c>
      <c r="I989" s="4">
        <v>13917</v>
      </c>
      <c r="J989" s="2">
        <v>0.1111111111111111</v>
      </c>
      <c r="K989" s="5">
        <f t="shared" si="60"/>
        <v>0</v>
      </c>
      <c r="L989" s="5">
        <f t="shared" si="62"/>
        <v>0</v>
      </c>
      <c r="M989">
        <f t="shared" si="61"/>
        <v>1</v>
      </c>
      <c r="N989" s="5">
        <f t="shared" si="63"/>
        <v>2</v>
      </c>
    </row>
    <row r="990" spans="1:14" x14ac:dyDescent="0.3">
      <c r="A990" s="3">
        <v>43524</v>
      </c>
      <c r="B990" s="1" t="s">
        <v>33</v>
      </c>
      <c r="C990" s="1">
        <f>COUNTIF($B$2:$B990,$B990)+COUNTIF($E$2:$E990,$B990)</f>
        <v>64</v>
      </c>
      <c r="D990" s="1">
        <v>4</v>
      </c>
      <c r="E990" s="1" t="s">
        <v>25</v>
      </c>
      <c r="F990" s="1">
        <f>COUNTIF($B$2:$B990,$E990)+COUNTIF($E$2:$E990,$E990)</f>
        <v>64</v>
      </c>
      <c r="G990" s="1">
        <v>2</v>
      </c>
      <c r="H990" s="1" t="s">
        <v>38</v>
      </c>
      <c r="I990" s="4">
        <v>18358</v>
      </c>
      <c r="J990" s="2">
        <v>9.9999999999999992E-2</v>
      </c>
      <c r="K990" s="5">
        <f t="shared" si="60"/>
        <v>1</v>
      </c>
      <c r="L990" s="5">
        <f t="shared" si="62"/>
        <v>2</v>
      </c>
      <c r="M990">
        <f t="shared" si="61"/>
        <v>0</v>
      </c>
      <c r="N990" s="5">
        <f t="shared" si="63"/>
        <v>0</v>
      </c>
    </row>
    <row r="991" spans="1:14" x14ac:dyDescent="0.3">
      <c r="A991" s="3">
        <v>43524</v>
      </c>
      <c r="B991" s="1" t="s">
        <v>35</v>
      </c>
      <c r="C991" s="1">
        <f>COUNTIF($B$2:$B991,$B991)+COUNTIF($E$2:$E991,$B991)</f>
        <v>63</v>
      </c>
      <c r="D991" s="1">
        <v>5</v>
      </c>
      <c r="E991" s="1" t="s">
        <v>30</v>
      </c>
      <c r="F991" s="1">
        <f>COUNTIF($B$2:$B991,$E991)+COUNTIF($E$2:$E991,$E991)</f>
        <v>65</v>
      </c>
      <c r="G991" s="1">
        <v>6</v>
      </c>
      <c r="H991" s="1" t="s">
        <v>32</v>
      </c>
      <c r="I991" s="4">
        <v>18281</v>
      </c>
      <c r="J991" s="2">
        <v>0.11805555555555557</v>
      </c>
      <c r="K991" s="5">
        <f t="shared" si="60"/>
        <v>0</v>
      </c>
      <c r="L991" s="5">
        <f t="shared" si="62"/>
        <v>1</v>
      </c>
      <c r="M991">
        <f t="shared" si="61"/>
        <v>1</v>
      </c>
      <c r="N991" s="5">
        <f t="shared" si="63"/>
        <v>2</v>
      </c>
    </row>
    <row r="992" spans="1:14" x14ac:dyDescent="0.3">
      <c r="A992" s="3">
        <v>43525</v>
      </c>
      <c r="B992" s="1" t="s">
        <v>30</v>
      </c>
      <c r="C992" s="1">
        <f>COUNTIF($B$2:$B992,$B992)+COUNTIF($E$2:$E992,$B992)</f>
        <v>66</v>
      </c>
      <c r="D992" s="1">
        <v>3</v>
      </c>
      <c r="E992" s="1" t="s">
        <v>4</v>
      </c>
      <c r="F992" s="1">
        <f>COUNTIF($B$2:$B992,$E992)+COUNTIF($E$2:$E992,$E992)</f>
        <v>65</v>
      </c>
      <c r="G992" s="1">
        <v>0</v>
      </c>
      <c r="H992" s="1" t="s">
        <v>38</v>
      </c>
      <c r="I992" s="4">
        <v>16456</v>
      </c>
      <c r="J992" s="2">
        <v>9.8611111111111108E-2</v>
      </c>
      <c r="K992" s="5">
        <f t="shared" si="60"/>
        <v>1</v>
      </c>
      <c r="L992" s="5">
        <f t="shared" si="62"/>
        <v>2</v>
      </c>
      <c r="M992">
        <f t="shared" si="61"/>
        <v>0</v>
      </c>
      <c r="N992" s="5">
        <f t="shared" si="63"/>
        <v>0</v>
      </c>
    </row>
    <row r="993" spans="1:14" x14ac:dyDescent="0.3">
      <c r="A993" s="3">
        <v>43525</v>
      </c>
      <c r="B993" s="1" t="s">
        <v>26</v>
      </c>
      <c r="C993" s="1">
        <f>COUNTIF($B$2:$B993,$B993)+COUNTIF($E$2:$E993,$B993)</f>
        <v>64</v>
      </c>
      <c r="D993" s="1">
        <v>3</v>
      </c>
      <c r="E993" s="1" t="s">
        <v>13</v>
      </c>
      <c r="F993" s="1">
        <f>COUNTIF($B$2:$B993,$E993)+COUNTIF($E$2:$E993,$E993)</f>
        <v>64</v>
      </c>
      <c r="G993" s="1">
        <v>4</v>
      </c>
      <c r="H993" s="1" t="s">
        <v>8</v>
      </c>
      <c r="I993" s="4">
        <v>19070</v>
      </c>
      <c r="J993" s="2">
        <v>0.11180555555555556</v>
      </c>
      <c r="K993" s="5">
        <f t="shared" si="60"/>
        <v>0</v>
      </c>
      <c r="L993" s="5">
        <f t="shared" si="62"/>
        <v>1</v>
      </c>
      <c r="M993">
        <f t="shared" si="61"/>
        <v>1</v>
      </c>
      <c r="N993" s="5">
        <f t="shared" si="63"/>
        <v>2</v>
      </c>
    </row>
    <row r="994" spans="1:14" x14ac:dyDescent="0.3">
      <c r="A994" s="3">
        <v>43525</v>
      </c>
      <c r="B994" s="1" t="s">
        <v>28</v>
      </c>
      <c r="C994" s="1">
        <f>COUNTIF($B$2:$B994,$B994)+COUNTIF($E$2:$E994,$B994)</f>
        <v>64</v>
      </c>
      <c r="D994" s="1">
        <v>2</v>
      </c>
      <c r="E994" s="1" t="s">
        <v>15</v>
      </c>
      <c r="F994" s="1">
        <f>COUNTIF($B$2:$B994,$E994)+COUNTIF($E$2:$E994,$E994)</f>
        <v>64</v>
      </c>
      <c r="G994" s="1">
        <v>5</v>
      </c>
      <c r="H994" s="1" t="s">
        <v>38</v>
      </c>
      <c r="I994" s="4">
        <v>15363</v>
      </c>
      <c r="J994" s="2">
        <v>0.10416666666666667</v>
      </c>
      <c r="K994" s="5">
        <f t="shared" si="60"/>
        <v>0</v>
      </c>
      <c r="L994" s="5">
        <f t="shared" si="62"/>
        <v>0</v>
      </c>
      <c r="M994">
        <f t="shared" si="61"/>
        <v>1</v>
      </c>
      <c r="N994" s="5">
        <f t="shared" si="63"/>
        <v>2</v>
      </c>
    </row>
    <row r="995" spans="1:14" x14ac:dyDescent="0.3">
      <c r="A995" s="3">
        <v>43525</v>
      </c>
      <c r="B995" s="1" t="s">
        <v>29</v>
      </c>
      <c r="C995" s="1">
        <f>COUNTIF($B$2:$B995,$B995)+COUNTIF($E$2:$E995,$B995)</f>
        <v>65</v>
      </c>
      <c r="D995" s="1">
        <v>6</v>
      </c>
      <c r="E995" s="1" t="s">
        <v>34</v>
      </c>
      <c r="F995" s="1">
        <f>COUNTIF($B$2:$B995,$E995)+COUNTIF($E$2:$E995,$E995)</f>
        <v>65</v>
      </c>
      <c r="G995" s="1">
        <v>3</v>
      </c>
      <c r="H995" s="1" t="s">
        <v>38</v>
      </c>
      <c r="I995" s="4">
        <v>15247</v>
      </c>
      <c r="J995" s="2">
        <v>0.10625</v>
      </c>
      <c r="K995" s="5">
        <f t="shared" si="60"/>
        <v>1</v>
      </c>
      <c r="L995" s="5">
        <f t="shared" si="62"/>
        <v>2</v>
      </c>
      <c r="M995">
        <f t="shared" si="61"/>
        <v>0</v>
      </c>
      <c r="N995" s="5">
        <f t="shared" si="63"/>
        <v>0</v>
      </c>
    </row>
    <row r="996" spans="1:14" x14ac:dyDescent="0.3">
      <c r="A996" s="3">
        <v>43525</v>
      </c>
      <c r="B996" s="1" t="s">
        <v>12</v>
      </c>
      <c r="C996" s="1">
        <f>COUNTIF($B$2:$B996,$B996)+COUNTIF($E$2:$E996,$B996)</f>
        <v>65</v>
      </c>
      <c r="D996" s="1">
        <v>3</v>
      </c>
      <c r="E996" s="1" t="s">
        <v>14</v>
      </c>
      <c r="F996" s="1">
        <f>COUNTIF($B$2:$B996,$E996)+COUNTIF($E$2:$E996,$E996)</f>
        <v>64</v>
      </c>
      <c r="G996" s="1">
        <v>1</v>
      </c>
      <c r="H996" s="1" t="s">
        <v>38</v>
      </c>
      <c r="I996" s="4">
        <v>13971</v>
      </c>
      <c r="J996" s="2">
        <v>0.10486111111111111</v>
      </c>
      <c r="K996" s="5">
        <f t="shared" si="60"/>
        <v>1</v>
      </c>
      <c r="L996" s="5">
        <f t="shared" si="62"/>
        <v>2</v>
      </c>
      <c r="M996">
        <f t="shared" si="61"/>
        <v>0</v>
      </c>
      <c r="N996" s="5">
        <f t="shared" si="63"/>
        <v>0</v>
      </c>
    </row>
    <row r="997" spans="1:14" x14ac:dyDescent="0.3">
      <c r="A997" s="3">
        <v>43525</v>
      </c>
      <c r="B997" s="1" t="s">
        <v>6</v>
      </c>
      <c r="C997" s="1">
        <f>COUNTIF($B$2:$B997,$B997)+COUNTIF($E$2:$E997,$B997)</f>
        <v>65</v>
      </c>
      <c r="D997" s="1">
        <v>4</v>
      </c>
      <c r="E997" s="1" t="s">
        <v>23</v>
      </c>
      <c r="F997" s="1">
        <f>COUNTIF($B$2:$B997,$E997)+COUNTIF($E$2:$E997,$E997)</f>
        <v>64</v>
      </c>
      <c r="G997" s="1">
        <v>2</v>
      </c>
      <c r="H997" s="1" t="s">
        <v>38</v>
      </c>
      <c r="I997" s="4">
        <v>17334</v>
      </c>
      <c r="J997" s="2">
        <v>9.930555555555555E-2</v>
      </c>
      <c r="K997" s="5">
        <f t="shared" si="60"/>
        <v>1</v>
      </c>
      <c r="L997" s="5">
        <f t="shared" si="62"/>
        <v>2</v>
      </c>
      <c r="M997">
        <f t="shared" si="61"/>
        <v>0</v>
      </c>
      <c r="N997" s="5">
        <f t="shared" si="63"/>
        <v>0</v>
      </c>
    </row>
    <row r="998" spans="1:14" x14ac:dyDescent="0.3">
      <c r="A998" s="3">
        <v>43525</v>
      </c>
      <c r="B998" s="1" t="s">
        <v>17</v>
      </c>
      <c r="C998" s="1">
        <f>COUNTIF($B$2:$B998,$B998)+COUNTIF($E$2:$E998,$B998)</f>
        <v>65</v>
      </c>
      <c r="D998" s="1">
        <v>3</v>
      </c>
      <c r="E998" s="1" t="s">
        <v>5</v>
      </c>
      <c r="F998" s="1">
        <f>COUNTIF($B$2:$B998,$E998)+COUNTIF($E$2:$E998,$E998)</f>
        <v>65</v>
      </c>
      <c r="G998" s="1">
        <v>4</v>
      </c>
      <c r="H998" s="1" t="s">
        <v>38</v>
      </c>
      <c r="I998" s="4">
        <v>17351</v>
      </c>
      <c r="J998" s="2">
        <v>0.10208333333333335</v>
      </c>
      <c r="K998" s="5">
        <f t="shared" si="60"/>
        <v>0</v>
      </c>
      <c r="L998" s="5">
        <f t="shared" si="62"/>
        <v>0</v>
      </c>
      <c r="M998">
        <f t="shared" si="61"/>
        <v>1</v>
      </c>
      <c r="N998" s="5">
        <f t="shared" si="63"/>
        <v>2</v>
      </c>
    </row>
    <row r="999" spans="1:14" x14ac:dyDescent="0.3">
      <c r="A999" s="3">
        <v>43525</v>
      </c>
      <c r="B999" s="1" t="s">
        <v>22</v>
      </c>
      <c r="C999" s="1">
        <f>COUNTIF($B$2:$B999,$B999)+COUNTIF($E$2:$E999,$B999)</f>
        <v>67</v>
      </c>
      <c r="D999" s="1">
        <v>3</v>
      </c>
      <c r="E999" s="1" t="s">
        <v>27</v>
      </c>
      <c r="F999" s="1">
        <f>COUNTIF($B$2:$B999,$E999)+COUNTIF($E$2:$E999,$E999)</f>
        <v>64</v>
      </c>
      <c r="G999" s="1">
        <v>5</v>
      </c>
      <c r="H999" s="1" t="s">
        <v>38</v>
      </c>
      <c r="I999" s="4">
        <v>15321</v>
      </c>
      <c r="J999" s="2">
        <v>0.10694444444444444</v>
      </c>
      <c r="K999" s="5">
        <f t="shared" si="60"/>
        <v>0</v>
      </c>
      <c r="L999" s="5">
        <f t="shared" si="62"/>
        <v>0</v>
      </c>
      <c r="M999">
        <f t="shared" si="61"/>
        <v>1</v>
      </c>
      <c r="N999" s="5">
        <f t="shared" si="63"/>
        <v>2</v>
      </c>
    </row>
    <row r="1000" spans="1:14" x14ac:dyDescent="0.3">
      <c r="A1000" s="3">
        <v>43526</v>
      </c>
      <c r="B1000" s="1" t="s">
        <v>21</v>
      </c>
      <c r="C1000" s="1">
        <f>COUNTIF($B$2:$B1000,$B1000)+COUNTIF($E$2:$E1000,$B1000)</f>
        <v>65</v>
      </c>
      <c r="D1000" s="1">
        <v>1</v>
      </c>
      <c r="E1000" s="1" t="s">
        <v>18</v>
      </c>
      <c r="F1000" s="1">
        <f>COUNTIF($B$2:$B1000,$E1000)+COUNTIF($E$2:$E1000,$E1000)</f>
        <v>65</v>
      </c>
      <c r="G1000" s="1">
        <v>3</v>
      </c>
      <c r="H1000" s="1" t="s">
        <v>38</v>
      </c>
      <c r="I1000" s="4">
        <v>15552</v>
      </c>
      <c r="J1000" s="2">
        <v>0.10625</v>
      </c>
      <c r="K1000" s="5">
        <f t="shared" si="60"/>
        <v>0</v>
      </c>
      <c r="L1000" s="5">
        <f t="shared" si="62"/>
        <v>0</v>
      </c>
      <c r="M1000">
        <f t="shared" si="61"/>
        <v>1</v>
      </c>
      <c r="N1000" s="5">
        <f t="shared" si="63"/>
        <v>2</v>
      </c>
    </row>
    <row r="1001" spans="1:14" x14ac:dyDescent="0.3">
      <c r="A1001" s="3">
        <v>43526</v>
      </c>
      <c r="B1001" s="1" t="s">
        <v>34</v>
      </c>
      <c r="C1001" s="1">
        <f>COUNTIF($B$2:$B1001,$B1001)+COUNTIF($E$2:$E1001,$B1001)</f>
        <v>66</v>
      </c>
      <c r="D1001" s="1">
        <v>0</v>
      </c>
      <c r="E1001" s="1" t="s">
        <v>11</v>
      </c>
      <c r="F1001" s="1">
        <f>COUNTIF($B$2:$B1001,$E1001)+COUNTIF($E$2:$E1001,$E1001)</f>
        <v>65</v>
      </c>
      <c r="G1001" s="1">
        <v>1</v>
      </c>
      <c r="H1001" s="1" t="s">
        <v>38</v>
      </c>
      <c r="I1001" s="4">
        <v>17565</v>
      </c>
      <c r="J1001" s="2">
        <v>9.7916666666666666E-2</v>
      </c>
      <c r="K1001" s="5">
        <f t="shared" si="60"/>
        <v>0</v>
      </c>
      <c r="L1001" s="5">
        <f t="shared" si="62"/>
        <v>0</v>
      </c>
      <c r="M1001">
        <f t="shared" si="61"/>
        <v>1</v>
      </c>
      <c r="N1001" s="5">
        <f t="shared" si="63"/>
        <v>2</v>
      </c>
    </row>
    <row r="1002" spans="1:14" x14ac:dyDescent="0.3">
      <c r="A1002" s="3">
        <v>43526</v>
      </c>
      <c r="B1002" s="1" t="s">
        <v>33</v>
      </c>
      <c r="C1002" s="1">
        <f>COUNTIF($B$2:$B1002,$B1002)+COUNTIF($E$2:$E1002,$B1002)</f>
        <v>65</v>
      </c>
      <c r="D1002" s="1">
        <v>4</v>
      </c>
      <c r="E1002" s="1" t="s">
        <v>20</v>
      </c>
      <c r="F1002" s="1">
        <f>COUNTIF($B$2:$B1002,$E1002)+COUNTIF($E$2:$E1002,$E1002)</f>
        <v>64</v>
      </c>
      <c r="G1002" s="1">
        <v>0</v>
      </c>
      <c r="H1002" s="1" t="s">
        <v>38</v>
      </c>
      <c r="I1002" s="4">
        <v>18628</v>
      </c>
      <c r="J1002" s="2">
        <v>9.8611111111111108E-2</v>
      </c>
      <c r="K1002" s="5">
        <f t="shared" si="60"/>
        <v>1</v>
      </c>
      <c r="L1002" s="5">
        <f t="shared" si="62"/>
        <v>2</v>
      </c>
      <c r="M1002">
        <f t="shared" si="61"/>
        <v>0</v>
      </c>
      <c r="N1002" s="5">
        <f t="shared" si="63"/>
        <v>0</v>
      </c>
    </row>
    <row r="1003" spans="1:14" x14ac:dyDescent="0.3">
      <c r="A1003" s="3">
        <v>43526</v>
      </c>
      <c r="B1003" s="1" t="s">
        <v>16</v>
      </c>
      <c r="C1003" s="1">
        <f>COUNTIF($B$2:$B1003,$B1003)+COUNTIF($E$2:$E1003,$B1003)</f>
        <v>65</v>
      </c>
      <c r="D1003" s="1">
        <v>4</v>
      </c>
      <c r="E1003" s="1" t="s">
        <v>9</v>
      </c>
      <c r="F1003" s="1">
        <f>COUNTIF($B$2:$B1003,$E1003)+COUNTIF($E$2:$E1003,$E1003)</f>
        <v>65</v>
      </c>
      <c r="G1003" s="1">
        <v>2</v>
      </c>
      <c r="H1003" s="1" t="s">
        <v>38</v>
      </c>
      <c r="I1003" s="4">
        <v>19289</v>
      </c>
      <c r="J1003" s="2">
        <v>0.10972222222222222</v>
      </c>
      <c r="K1003" s="5">
        <f t="shared" si="60"/>
        <v>1</v>
      </c>
      <c r="L1003" s="5">
        <f t="shared" si="62"/>
        <v>2</v>
      </c>
      <c r="M1003">
        <f t="shared" si="61"/>
        <v>0</v>
      </c>
      <c r="N1003" s="5">
        <f t="shared" si="63"/>
        <v>0</v>
      </c>
    </row>
    <row r="1004" spans="1:14" x14ac:dyDescent="0.3">
      <c r="A1004" s="3">
        <v>43526</v>
      </c>
      <c r="B1004" s="1" t="s">
        <v>15</v>
      </c>
      <c r="C1004" s="1">
        <f>COUNTIF($B$2:$B1004,$B1004)+COUNTIF($E$2:$E1004,$B1004)</f>
        <v>65</v>
      </c>
      <c r="D1004" s="1">
        <v>4</v>
      </c>
      <c r="E1004" s="1" t="s">
        <v>35</v>
      </c>
      <c r="F1004" s="1">
        <f>COUNTIF($B$2:$B1004,$E1004)+COUNTIF($E$2:$E1004,$E1004)</f>
        <v>64</v>
      </c>
      <c r="G1004" s="1">
        <v>3</v>
      </c>
      <c r="H1004" s="1" t="s">
        <v>8</v>
      </c>
      <c r="I1004" s="4">
        <v>13923</v>
      </c>
      <c r="J1004" s="2">
        <v>0.10347222222222223</v>
      </c>
      <c r="K1004" s="5">
        <f t="shared" si="60"/>
        <v>1</v>
      </c>
      <c r="L1004" s="5">
        <f t="shared" si="62"/>
        <v>2</v>
      </c>
      <c r="M1004">
        <f t="shared" si="61"/>
        <v>0</v>
      </c>
      <c r="N1004" s="5">
        <f t="shared" si="63"/>
        <v>1</v>
      </c>
    </row>
    <row r="1005" spans="1:14" x14ac:dyDescent="0.3">
      <c r="A1005" s="3">
        <v>43526</v>
      </c>
      <c r="B1005" s="1" t="s">
        <v>24</v>
      </c>
      <c r="C1005" s="1">
        <f>COUNTIF($B$2:$B1005,$B1005)+COUNTIF($E$2:$E1005,$B1005)</f>
        <v>65</v>
      </c>
      <c r="D1005" s="1">
        <v>3</v>
      </c>
      <c r="E1005" s="1" t="s">
        <v>31</v>
      </c>
      <c r="F1005" s="1">
        <f>COUNTIF($B$2:$B1005,$E1005)+COUNTIF($E$2:$E1005,$E1005)</f>
        <v>65</v>
      </c>
      <c r="G1005" s="1">
        <v>6</v>
      </c>
      <c r="H1005" s="1" t="s">
        <v>38</v>
      </c>
      <c r="I1005" s="4">
        <v>18230</v>
      </c>
      <c r="J1005" s="2">
        <v>9.9999999999999992E-2</v>
      </c>
      <c r="K1005" s="5">
        <f t="shared" si="60"/>
        <v>0</v>
      </c>
      <c r="L1005" s="5">
        <f t="shared" si="62"/>
        <v>0</v>
      </c>
      <c r="M1005">
        <f t="shared" si="61"/>
        <v>1</v>
      </c>
      <c r="N1005" s="5">
        <f t="shared" si="63"/>
        <v>2</v>
      </c>
    </row>
    <row r="1006" spans="1:14" x14ac:dyDescent="0.3">
      <c r="A1006" s="3">
        <v>43526</v>
      </c>
      <c r="B1006" s="1" t="s">
        <v>26</v>
      </c>
      <c r="C1006" s="1">
        <f>COUNTIF($B$2:$B1006,$B1006)+COUNTIF($E$2:$E1006,$B1006)</f>
        <v>65</v>
      </c>
      <c r="D1006" s="1">
        <v>5</v>
      </c>
      <c r="E1006" s="1" t="s">
        <v>6</v>
      </c>
      <c r="F1006" s="1">
        <f>COUNTIF($B$2:$B1006,$E1006)+COUNTIF($E$2:$E1006,$E1006)</f>
        <v>66</v>
      </c>
      <c r="G1006" s="1">
        <v>1</v>
      </c>
      <c r="H1006" s="1" t="s">
        <v>38</v>
      </c>
      <c r="I1006" s="4">
        <v>21302</v>
      </c>
      <c r="J1006" s="2">
        <v>0.10277777777777779</v>
      </c>
      <c r="K1006" s="5">
        <f t="shared" si="60"/>
        <v>1</v>
      </c>
      <c r="L1006" s="5">
        <f t="shared" si="62"/>
        <v>2</v>
      </c>
      <c r="M1006">
        <f t="shared" si="61"/>
        <v>0</v>
      </c>
      <c r="N1006" s="5">
        <f t="shared" si="63"/>
        <v>0</v>
      </c>
    </row>
    <row r="1007" spans="1:14" x14ac:dyDescent="0.3">
      <c r="A1007" s="3">
        <v>43526</v>
      </c>
      <c r="B1007" s="1" t="s">
        <v>19</v>
      </c>
      <c r="C1007" s="1">
        <f>COUNTIF($B$2:$B1007,$B1007)+COUNTIF($E$2:$E1007,$B1007)</f>
        <v>65</v>
      </c>
      <c r="D1007" s="1">
        <v>4</v>
      </c>
      <c r="E1007" s="1" t="s">
        <v>28</v>
      </c>
      <c r="F1007" s="1">
        <f>COUNTIF($B$2:$B1007,$E1007)+COUNTIF($E$2:$E1007,$E1007)</f>
        <v>65</v>
      </c>
      <c r="G1007" s="1">
        <v>1</v>
      </c>
      <c r="H1007" s="1" t="s">
        <v>38</v>
      </c>
      <c r="I1007" s="4">
        <v>18166</v>
      </c>
      <c r="J1007" s="2">
        <v>0.10555555555555556</v>
      </c>
      <c r="K1007" s="5">
        <f t="shared" si="60"/>
        <v>1</v>
      </c>
      <c r="L1007" s="5">
        <f t="shared" si="62"/>
        <v>2</v>
      </c>
      <c r="M1007">
        <f t="shared" si="61"/>
        <v>0</v>
      </c>
      <c r="N1007" s="5">
        <f t="shared" si="63"/>
        <v>0</v>
      </c>
    </row>
    <row r="1008" spans="1:14" x14ac:dyDescent="0.3">
      <c r="A1008" s="3">
        <v>43526</v>
      </c>
      <c r="B1008" s="1" t="s">
        <v>25</v>
      </c>
      <c r="C1008" s="1">
        <f>COUNTIF($B$2:$B1008,$B1008)+COUNTIF($E$2:$E1008,$B1008)</f>
        <v>65</v>
      </c>
      <c r="D1008" s="1">
        <v>1</v>
      </c>
      <c r="E1008" s="1" t="s">
        <v>36</v>
      </c>
      <c r="F1008" s="1">
        <f>COUNTIF($B$2:$B1008,$E1008)+COUNTIF($E$2:$E1008,$E1008)</f>
        <v>66</v>
      </c>
      <c r="G1008" s="1">
        <v>5</v>
      </c>
      <c r="H1008" s="1" t="s">
        <v>38</v>
      </c>
      <c r="I1008" s="4">
        <v>19092</v>
      </c>
      <c r="J1008" s="2">
        <v>0.10694444444444444</v>
      </c>
      <c r="K1008" s="5">
        <f t="shared" si="60"/>
        <v>0</v>
      </c>
      <c r="L1008" s="5">
        <f t="shared" si="62"/>
        <v>0</v>
      </c>
      <c r="M1008">
        <f t="shared" si="61"/>
        <v>1</v>
      </c>
      <c r="N1008" s="5">
        <f t="shared" si="63"/>
        <v>2</v>
      </c>
    </row>
    <row r="1009" spans="1:14" x14ac:dyDescent="0.3">
      <c r="A1009" s="3">
        <v>43526</v>
      </c>
      <c r="B1009" s="1" t="s">
        <v>13</v>
      </c>
      <c r="C1009" s="1">
        <f>COUNTIF($B$2:$B1009,$B1009)+COUNTIF($E$2:$E1009,$B1009)</f>
        <v>65</v>
      </c>
      <c r="D1009" s="1">
        <v>2</v>
      </c>
      <c r="E1009" s="1" t="s">
        <v>7</v>
      </c>
      <c r="F1009" s="1">
        <f>COUNTIF($B$2:$B1009,$E1009)+COUNTIF($E$2:$E1009,$E1009)</f>
        <v>65</v>
      </c>
      <c r="G1009" s="1">
        <v>5</v>
      </c>
      <c r="H1009" s="1" t="s">
        <v>38</v>
      </c>
      <c r="I1009" s="4">
        <v>19088</v>
      </c>
      <c r="J1009" s="2">
        <v>0.10208333333333335</v>
      </c>
      <c r="K1009" s="5">
        <f t="shared" si="60"/>
        <v>0</v>
      </c>
      <c r="L1009" s="5">
        <f t="shared" si="62"/>
        <v>0</v>
      </c>
      <c r="M1009">
        <f t="shared" si="61"/>
        <v>1</v>
      </c>
      <c r="N1009" s="5">
        <f t="shared" si="63"/>
        <v>2</v>
      </c>
    </row>
    <row r="1010" spans="1:14" x14ac:dyDescent="0.3">
      <c r="A1010" s="3">
        <v>43527</v>
      </c>
      <c r="B1010" s="1" t="s">
        <v>17</v>
      </c>
      <c r="C1010" s="1">
        <f>COUNTIF($B$2:$B1010,$B1010)+COUNTIF($E$2:$E1010,$B1010)</f>
        <v>66</v>
      </c>
      <c r="D1010" s="1">
        <v>1</v>
      </c>
      <c r="E1010" s="1" t="s">
        <v>4</v>
      </c>
      <c r="F1010" s="1">
        <f>COUNTIF($B$2:$B1010,$E1010)+COUNTIF($E$2:$E1010,$E1010)</f>
        <v>66</v>
      </c>
      <c r="G1010" s="1">
        <v>2</v>
      </c>
      <c r="H1010" s="1" t="s">
        <v>38</v>
      </c>
      <c r="I1010" s="4">
        <v>16690</v>
      </c>
      <c r="J1010" s="2">
        <v>0.10416666666666667</v>
      </c>
      <c r="K1010" s="5">
        <f t="shared" si="60"/>
        <v>0</v>
      </c>
      <c r="L1010" s="5">
        <f t="shared" si="62"/>
        <v>0</v>
      </c>
      <c r="M1010">
        <f t="shared" si="61"/>
        <v>1</v>
      </c>
      <c r="N1010" s="5">
        <f t="shared" si="63"/>
        <v>2</v>
      </c>
    </row>
    <row r="1011" spans="1:14" x14ac:dyDescent="0.3">
      <c r="A1011" s="3">
        <v>43527</v>
      </c>
      <c r="B1011" s="1" t="s">
        <v>27</v>
      </c>
      <c r="C1011" s="1">
        <f>COUNTIF($B$2:$B1011,$B1011)+COUNTIF($E$2:$E1011,$B1011)</f>
        <v>65</v>
      </c>
      <c r="D1011" s="1">
        <v>5</v>
      </c>
      <c r="E1011" s="1" t="s">
        <v>20</v>
      </c>
      <c r="F1011" s="1">
        <f>COUNTIF($B$2:$B1011,$E1011)+COUNTIF($E$2:$E1011,$E1011)</f>
        <v>65</v>
      </c>
      <c r="G1011" s="1">
        <v>2</v>
      </c>
      <c r="H1011" s="1" t="s">
        <v>38</v>
      </c>
      <c r="I1011" s="4">
        <v>16091</v>
      </c>
      <c r="J1011" s="2">
        <v>9.9999999999999992E-2</v>
      </c>
      <c r="K1011" s="5">
        <f t="shared" si="60"/>
        <v>1</v>
      </c>
      <c r="L1011" s="5">
        <f t="shared" si="62"/>
        <v>2</v>
      </c>
      <c r="M1011">
        <f t="shared" si="61"/>
        <v>0</v>
      </c>
      <c r="N1011" s="5">
        <f t="shared" si="63"/>
        <v>0</v>
      </c>
    </row>
    <row r="1012" spans="1:14" x14ac:dyDescent="0.3">
      <c r="A1012" s="3">
        <v>43527</v>
      </c>
      <c r="B1012" s="1" t="s">
        <v>25</v>
      </c>
      <c r="C1012" s="1">
        <f>COUNTIF($B$2:$B1012,$B1012)+COUNTIF($E$2:$E1012,$B1012)</f>
        <v>66</v>
      </c>
      <c r="D1012" s="1">
        <v>3</v>
      </c>
      <c r="E1012" s="1" t="s">
        <v>35</v>
      </c>
      <c r="F1012" s="1">
        <f>COUNTIF($B$2:$B1012,$E1012)+COUNTIF($E$2:$E1012,$E1012)</f>
        <v>65</v>
      </c>
      <c r="G1012" s="1">
        <v>2</v>
      </c>
      <c r="H1012" s="1" t="s">
        <v>38</v>
      </c>
      <c r="I1012" s="4">
        <v>11752</v>
      </c>
      <c r="J1012" s="2">
        <v>0.10277777777777779</v>
      </c>
      <c r="K1012" s="5">
        <f t="shared" si="60"/>
        <v>1</v>
      </c>
      <c r="L1012" s="5">
        <f t="shared" si="62"/>
        <v>2</v>
      </c>
      <c r="M1012">
        <f t="shared" si="61"/>
        <v>0</v>
      </c>
      <c r="N1012" s="5">
        <f t="shared" si="63"/>
        <v>0</v>
      </c>
    </row>
    <row r="1013" spans="1:14" x14ac:dyDescent="0.3">
      <c r="A1013" s="3">
        <v>43527</v>
      </c>
      <c r="B1013" s="1" t="s">
        <v>22</v>
      </c>
      <c r="C1013" s="1">
        <f>COUNTIF($B$2:$B1013,$B1013)+COUNTIF($E$2:$E1013,$B1013)</f>
        <v>68</v>
      </c>
      <c r="D1013" s="1">
        <v>3</v>
      </c>
      <c r="E1013" s="1" t="s">
        <v>16</v>
      </c>
      <c r="F1013" s="1">
        <f>COUNTIF($B$2:$B1013,$E1013)+COUNTIF($E$2:$E1013,$E1013)</f>
        <v>66</v>
      </c>
      <c r="G1013" s="1">
        <v>2</v>
      </c>
      <c r="H1013" s="1" t="s">
        <v>32</v>
      </c>
      <c r="I1013" s="4">
        <v>18885</v>
      </c>
      <c r="J1013" s="2">
        <v>0.10694444444444444</v>
      </c>
      <c r="K1013" s="5">
        <f t="shared" si="60"/>
        <v>1</v>
      </c>
      <c r="L1013" s="5">
        <f t="shared" si="62"/>
        <v>2</v>
      </c>
      <c r="M1013">
        <f t="shared" si="61"/>
        <v>0</v>
      </c>
      <c r="N1013" s="5">
        <f t="shared" si="63"/>
        <v>1</v>
      </c>
    </row>
    <row r="1014" spans="1:14" x14ac:dyDescent="0.3">
      <c r="A1014" s="3">
        <v>43527</v>
      </c>
      <c r="B1014" s="1" t="s">
        <v>29</v>
      </c>
      <c r="C1014" s="1">
        <f>COUNTIF($B$2:$B1014,$B1014)+COUNTIF($E$2:$E1014,$B1014)</f>
        <v>66</v>
      </c>
      <c r="D1014" s="1">
        <v>4</v>
      </c>
      <c r="E1014" s="1" t="s">
        <v>14</v>
      </c>
      <c r="F1014" s="1">
        <f>COUNTIF($B$2:$B1014,$E1014)+COUNTIF($E$2:$E1014,$E1014)</f>
        <v>65</v>
      </c>
      <c r="G1014" s="1">
        <v>1</v>
      </c>
      <c r="H1014" s="1" t="s">
        <v>38</v>
      </c>
      <c r="I1014" s="4">
        <v>13917</v>
      </c>
      <c r="J1014" s="2">
        <v>0.10486111111111111</v>
      </c>
      <c r="K1014" s="5">
        <f t="shared" si="60"/>
        <v>1</v>
      </c>
      <c r="L1014" s="5">
        <f t="shared" si="62"/>
        <v>2</v>
      </c>
      <c r="M1014">
        <f t="shared" si="61"/>
        <v>0</v>
      </c>
      <c r="N1014" s="5">
        <f t="shared" si="63"/>
        <v>0</v>
      </c>
    </row>
    <row r="1015" spans="1:14" x14ac:dyDescent="0.3">
      <c r="A1015" s="3">
        <v>43527</v>
      </c>
      <c r="B1015" s="1" t="s">
        <v>12</v>
      </c>
      <c r="C1015" s="1">
        <f>COUNTIF($B$2:$B1015,$B1015)+COUNTIF($E$2:$E1015,$B1015)</f>
        <v>66</v>
      </c>
      <c r="D1015" s="1">
        <v>3</v>
      </c>
      <c r="E1015" s="1" t="s">
        <v>23</v>
      </c>
      <c r="F1015" s="1">
        <f>COUNTIF($B$2:$B1015,$E1015)+COUNTIF($E$2:$E1015,$E1015)</f>
        <v>65</v>
      </c>
      <c r="G1015" s="1">
        <v>2</v>
      </c>
      <c r="H1015" s="1" t="s">
        <v>32</v>
      </c>
      <c r="I1015" s="4">
        <v>17517</v>
      </c>
      <c r="J1015" s="2">
        <v>0.1125</v>
      </c>
      <c r="K1015" s="5">
        <f t="shared" si="60"/>
        <v>1</v>
      </c>
      <c r="L1015" s="5">
        <f t="shared" si="62"/>
        <v>2</v>
      </c>
      <c r="M1015">
        <f t="shared" si="61"/>
        <v>0</v>
      </c>
      <c r="N1015" s="5">
        <f t="shared" si="63"/>
        <v>1</v>
      </c>
    </row>
    <row r="1016" spans="1:14" x14ac:dyDescent="0.3">
      <c r="A1016" s="3">
        <v>43527</v>
      </c>
      <c r="B1016" s="1" t="s">
        <v>24</v>
      </c>
      <c r="C1016" s="1">
        <f>COUNTIF($B$2:$B1016,$B1016)+COUNTIF($E$2:$E1016,$B1016)</f>
        <v>66</v>
      </c>
      <c r="D1016" s="1">
        <v>2</v>
      </c>
      <c r="E1016" s="1" t="s">
        <v>5</v>
      </c>
      <c r="F1016" s="1">
        <f>COUNTIF($B$2:$B1016,$E1016)+COUNTIF($E$2:$E1016,$E1016)</f>
        <v>66</v>
      </c>
      <c r="G1016" s="1">
        <v>5</v>
      </c>
      <c r="H1016" s="1" t="s">
        <v>38</v>
      </c>
      <c r="I1016" s="4">
        <v>17252</v>
      </c>
      <c r="J1016" s="2">
        <v>9.5138888888888884E-2</v>
      </c>
      <c r="K1016" s="5">
        <f t="shared" si="60"/>
        <v>0</v>
      </c>
      <c r="L1016" s="5">
        <f t="shared" si="62"/>
        <v>0</v>
      </c>
      <c r="M1016">
        <f t="shared" si="61"/>
        <v>1</v>
      </c>
      <c r="N1016" s="5">
        <f t="shared" si="63"/>
        <v>2</v>
      </c>
    </row>
    <row r="1017" spans="1:14" x14ac:dyDescent="0.3">
      <c r="A1017" s="3">
        <v>43527</v>
      </c>
      <c r="B1017" s="1" t="s">
        <v>10</v>
      </c>
      <c r="C1017" s="1">
        <f>COUNTIF($B$2:$B1017,$B1017)+COUNTIF($E$2:$E1017,$B1017)</f>
        <v>66</v>
      </c>
      <c r="D1017" s="1">
        <v>0</v>
      </c>
      <c r="E1017" s="1" t="s">
        <v>30</v>
      </c>
      <c r="F1017" s="1">
        <f>COUNTIF($B$2:$B1017,$E1017)+COUNTIF($E$2:$E1017,$E1017)</f>
        <v>67</v>
      </c>
      <c r="G1017" s="1">
        <v>3</v>
      </c>
      <c r="H1017" s="1" t="s">
        <v>38</v>
      </c>
      <c r="I1017" s="4">
        <v>18303</v>
      </c>
      <c r="J1017" s="2">
        <v>0.1013888888888889</v>
      </c>
      <c r="K1017" s="5">
        <f t="shared" si="60"/>
        <v>0</v>
      </c>
      <c r="L1017" s="5">
        <f t="shared" si="62"/>
        <v>0</v>
      </c>
      <c r="M1017">
        <f t="shared" si="61"/>
        <v>1</v>
      </c>
      <c r="N1017" s="5">
        <f t="shared" si="63"/>
        <v>2</v>
      </c>
    </row>
    <row r="1018" spans="1:14" x14ac:dyDescent="0.3">
      <c r="A1018" s="3">
        <v>43528</v>
      </c>
      <c r="B1018" s="1" t="s">
        <v>33</v>
      </c>
      <c r="C1018" s="1">
        <f>COUNTIF($B$2:$B1018,$B1018)+COUNTIF($E$2:$E1018,$B1018)</f>
        <v>66</v>
      </c>
      <c r="D1018" s="1">
        <v>4</v>
      </c>
      <c r="E1018" s="1" t="s">
        <v>13</v>
      </c>
      <c r="F1018" s="1">
        <f>COUNTIF($B$2:$B1018,$E1018)+COUNTIF($E$2:$E1018,$E1018)</f>
        <v>66</v>
      </c>
      <c r="G1018" s="1">
        <v>3</v>
      </c>
      <c r="H1018" s="1" t="s">
        <v>38</v>
      </c>
      <c r="I1018" s="4">
        <v>17775</v>
      </c>
      <c r="J1018" s="2">
        <v>0.10555555555555556</v>
      </c>
      <c r="K1018" s="5">
        <f t="shared" si="60"/>
        <v>1</v>
      </c>
      <c r="L1018" s="5">
        <f t="shared" si="62"/>
        <v>2</v>
      </c>
      <c r="M1018">
        <f t="shared" si="61"/>
        <v>0</v>
      </c>
      <c r="N1018" s="5">
        <f t="shared" si="63"/>
        <v>0</v>
      </c>
    </row>
    <row r="1019" spans="1:14" x14ac:dyDescent="0.3">
      <c r="A1019" s="3">
        <v>43528</v>
      </c>
      <c r="B1019" s="1" t="s">
        <v>7</v>
      </c>
      <c r="C1019" s="1">
        <f>COUNTIF($B$2:$B1019,$B1019)+COUNTIF($E$2:$E1019,$B1019)</f>
        <v>66</v>
      </c>
      <c r="D1019" s="1">
        <v>6</v>
      </c>
      <c r="E1019" s="1" t="s">
        <v>9</v>
      </c>
      <c r="F1019" s="1">
        <f>COUNTIF($B$2:$B1019,$E1019)+COUNTIF($E$2:$E1019,$E1019)</f>
        <v>66</v>
      </c>
      <c r="G1019" s="1">
        <v>2</v>
      </c>
      <c r="H1019" s="1" t="s">
        <v>38</v>
      </c>
      <c r="I1019" s="4">
        <v>19289</v>
      </c>
      <c r="J1019" s="2">
        <v>0.10486111111111111</v>
      </c>
      <c r="K1019" s="5">
        <f t="shared" si="60"/>
        <v>1</v>
      </c>
      <c r="L1019" s="5">
        <f t="shared" si="62"/>
        <v>2</v>
      </c>
      <c r="M1019">
        <f t="shared" si="61"/>
        <v>0</v>
      </c>
      <c r="N1019" s="5">
        <f t="shared" si="63"/>
        <v>0</v>
      </c>
    </row>
    <row r="1020" spans="1:14" x14ac:dyDescent="0.3">
      <c r="A1020" s="3">
        <v>43529</v>
      </c>
      <c r="B1020" s="1" t="s">
        <v>4</v>
      </c>
      <c r="C1020" s="1">
        <f>COUNTIF($B$2:$B1020,$B1020)+COUNTIF($E$2:$E1020,$B1020)</f>
        <v>67</v>
      </c>
      <c r="D1020" s="1">
        <v>3</v>
      </c>
      <c r="E1020" s="1" t="s">
        <v>18</v>
      </c>
      <c r="F1020" s="1">
        <f>COUNTIF($B$2:$B1020,$E1020)+COUNTIF($E$2:$E1020,$E1020)</f>
        <v>66</v>
      </c>
      <c r="G1020" s="1">
        <v>1</v>
      </c>
      <c r="H1020" s="1" t="s">
        <v>38</v>
      </c>
      <c r="I1020" s="4">
        <v>11305</v>
      </c>
      <c r="J1020" s="2">
        <v>0.10486111111111111</v>
      </c>
      <c r="K1020" s="5">
        <f t="shared" si="60"/>
        <v>1</v>
      </c>
      <c r="L1020" s="5">
        <f t="shared" si="62"/>
        <v>2</v>
      </c>
      <c r="M1020">
        <f t="shared" si="61"/>
        <v>0</v>
      </c>
      <c r="N1020" s="5">
        <f t="shared" si="63"/>
        <v>0</v>
      </c>
    </row>
    <row r="1021" spans="1:14" x14ac:dyDescent="0.3">
      <c r="A1021" s="3">
        <v>43529</v>
      </c>
      <c r="B1021" s="1" t="s">
        <v>15</v>
      </c>
      <c r="C1021" s="1">
        <f>COUNTIF($B$2:$B1021,$B1021)+COUNTIF($E$2:$E1021,$B1021)</f>
        <v>66</v>
      </c>
      <c r="D1021" s="1">
        <v>3</v>
      </c>
      <c r="E1021" s="1" t="s">
        <v>11</v>
      </c>
      <c r="F1021" s="1">
        <f>COUNTIF($B$2:$B1021,$E1021)+COUNTIF($E$2:$E1021,$E1021)</f>
        <v>66</v>
      </c>
      <c r="G1021" s="1">
        <v>4</v>
      </c>
      <c r="H1021" s="1" t="s">
        <v>8</v>
      </c>
      <c r="I1021" s="4">
        <v>17565</v>
      </c>
      <c r="J1021" s="2">
        <v>0.10972222222222222</v>
      </c>
      <c r="K1021" s="5">
        <f t="shared" si="60"/>
        <v>0</v>
      </c>
      <c r="L1021" s="5">
        <f t="shared" si="62"/>
        <v>1</v>
      </c>
      <c r="M1021">
        <f t="shared" si="61"/>
        <v>1</v>
      </c>
      <c r="N1021" s="5">
        <f t="shared" si="63"/>
        <v>2</v>
      </c>
    </row>
    <row r="1022" spans="1:14" x14ac:dyDescent="0.3">
      <c r="A1022" s="3">
        <v>43529</v>
      </c>
      <c r="B1022" s="1" t="s">
        <v>21</v>
      </c>
      <c r="C1022" s="1">
        <f>COUNTIF($B$2:$B1022,$B1022)+COUNTIF($E$2:$E1022,$B1022)</f>
        <v>66</v>
      </c>
      <c r="D1022" s="1">
        <v>3</v>
      </c>
      <c r="E1022" s="1" t="s">
        <v>17</v>
      </c>
      <c r="F1022" s="1">
        <f>COUNTIF($B$2:$B1022,$E1022)+COUNTIF($E$2:$E1022,$E1022)</f>
        <v>67</v>
      </c>
      <c r="G1022" s="1">
        <v>4</v>
      </c>
      <c r="H1022" s="1" t="s">
        <v>8</v>
      </c>
      <c r="I1022" s="4">
        <v>18011</v>
      </c>
      <c r="J1022" s="2">
        <v>0.10833333333333334</v>
      </c>
      <c r="K1022" s="5">
        <f t="shared" si="60"/>
        <v>0</v>
      </c>
      <c r="L1022" s="5">
        <f t="shared" si="62"/>
        <v>1</v>
      </c>
      <c r="M1022">
        <f t="shared" si="61"/>
        <v>1</v>
      </c>
      <c r="N1022" s="5">
        <f t="shared" si="63"/>
        <v>2</v>
      </c>
    </row>
    <row r="1023" spans="1:14" x14ac:dyDescent="0.3">
      <c r="A1023" s="3">
        <v>43529</v>
      </c>
      <c r="B1023" s="1" t="s">
        <v>23</v>
      </c>
      <c r="C1023" s="1">
        <f>COUNTIF($B$2:$B1023,$B1023)+COUNTIF($E$2:$E1023,$B1023)</f>
        <v>66</v>
      </c>
      <c r="D1023" s="1">
        <v>0</v>
      </c>
      <c r="E1023" s="1" t="s">
        <v>19</v>
      </c>
      <c r="F1023" s="1">
        <f>COUNTIF($B$2:$B1023,$E1023)+COUNTIF($E$2:$E1023,$E1023)</f>
        <v>66</v>
      </c>
      <c r="G1023" s="1">
        <v>1</v>
      </c>
      <c r="H1023" s="1" t="s">
        <v>38</v>
      </c>
      <c r="I1023" s="4">
        <v>17974</v>
      </c>
      <c r="J1023" s="2">
        <v>0.10347222222222223</v>
      </c>
      <c r="K1023" s="5">
        <f t="shared" si="60"/>
        <v>0</v>
      </c>
      <c r="L1023" s="5">
        <f t="shared" si="62"/>
        <v>0</v>
      </c>
      <c r="M1023">
        <f t="shared" si="61"/>
        <v>1</v>
      </c>
      <c r="N1023" s="5">
        <f t="shared" si="63"/>
        <v>2</v>
      </c>
    </row>
    <row r="1024" spans="1:14" x14ac:dyDescent="0.3">
      <c r="A1024" s="3">
        <v>43529</v>
      </c>
      <c r="B1024" s="1" t="s">
        <v>6</v>
      </c>
      <c r="C1024" s="1">
        <f>COUNTIF($B$2:$B1024,$B1024)+COUNTIF($E$2:$E1024,$B1024)</f>
        <v>67</v>
      </c>
      <c r="D1024" s="1">
        <v>3</v>
      </c>
      <c r="E1024" s="1" t="s">
        <v>31</v>
      </c>
      <c r="F1024" s="1">
        <f>COUNTIF($B$2:$B1024,$E1024)+COUNTIF($E$2:$E1024,$E1024)</f>
        <v>66</v>
      </c>
      <c r="G1024" s="1">
        <v>1</v>
      </c>
      <c r="H1024" s="1" t="s">
        <v>38</v>
      </c>
      <c r="I1024" s="4">
        <v>17764</v>
      </c>
      <c r="J1024" s="2">
        <v>9.8611111111111108E-2</v>
      </c>
      <c r="K1024" s="5">
        <f t="shared" si="60"/>
        <v>1</v>
      </c>
      <c r="L1024" s="5">
        <f t="shared" si="62"/>
        <v>2</v>
      </c>
      <c r="M1024">
        <f t="shared" si="61"/>
        <v>0</v>
      </c>
      <c r="N1024" s="5">
        <f t="shared" si="63"/>
        <v>0</v>
      </c>
    </row>
    <row r="1025" spans="1:14" x14ac:dyDescent="0.3">
      <c r="A1025" s="3">
        <v>43529</v>
      </c>
      <c r="B1025" s="1" t="s">
        <v>20</v>
      </c>
      <c r="C1025" s="1">
        <f>COUNTIF($B$2:$B1025,$B1025)+COUNTIF($E$2:$E1025,$B1025)</f>
        <v>66</v>
      </c>
      <c r="D1025" s="1">
        <v>2</v>
      </c>
      <c r="E1025" s="1" t="s">
        <v>34</v>
      </c>
      <c r="F1025" s="1">
        <f>COUNTIF($B$2:$B1025,$E1025)+COUNTIF($E$2:$E1025,$E1025)</f>
        <v>67</v>
      </c>
      <c r="G1025" s="1">
        <v>1</v>
      </c>
      <c r="H1025" s="1" t="s">
        <v>32</v>
      </c>
      <c r="I1025" s="4">
        <v>12085</v>
      </c>
      <c r="J1025" s="2">
        <v>0.10902777777777778</v>
      </c>
      <c r="K1025" s="5">
        <f t="shared" si="60"/>
        <v>1</v>
      </c>
      <c r="L1025" s="5">
        <f t="shared" si="62"/>
        <v>2</v>
      </c>
      <c r="M1025">
        <f t="shared" si="61"/>
        <v>0</v>
      </c>
      <c r="N1025" s="5">
        <f t="shared" si="63"/>
        <v>1</v>
      </c>
    </row>
    <row r="1026" spans="1:14" x14ac:dyDescent="0.3">
      <c r="A1026" s="3">
        <v>43529</v>
      </c>
      <c r="B1026" s="1" t="s">
        <v>16</v>
      </c>
      <c r="C1026" s="1">
        <f>COUNTIF($B$2:$B1026,$B1026)+COUNTIF($E$2:$E1026,$B1026)</f>
        <v>67</v>
      </c>
      <c r="D1026" s="1">
        <v>4</v>
      </c>
      <c r="E1026" s="1" t="s">
        <v>22</v>
      </c>
      <c r="F1026" s="1">
        <f>COUNTIF($B$2:$B1026,$E1026)+COUNTIF($E$2:$E1026,$E1026)</f>
        <v>69</v>
      </c>
      <c r="G1026" s="1">
        <v>5</v>
      </c>
      <c r="H1026" s="1" t="s">
        <v>32</v>
      </c>
      <c r="I1026" s="4">
        <v>17668</v>
      </c>
      <c r="J1026" s="2">
        <v>0.11319444444444444</v>
      </c>
      <c r="K1026" s="5">
        <f t="shared" ref="K1026:K1089" si="64">1-M1026</f>
        <v>0</v>
      </c>
      <c r="L1026" s="5">
        <f t="shared" si="62"/>
        <v>1</v>
      </c>
      <c r="M1026">
        <f t="shared" ref="M1026:M1089" si="65">IF(D1026=G1026,0.5,IF(D1026&lt;G1026,1,0))</f>
        <v>1</v>
      </c>
      <c r="N1026" s="5">
        <f t="shared" si="63"/>
        <v>2</v>
      </c>
    </row>
    <row r="1027" spans="1:14" x14ac:dyDescent="0.3">
      <c r="A1027" s="3">
        <v>43529</v>
      </c>
      <c r="B1027" s="1" t="s">
        <v>25</v>
      </c>
      <c r="C1027" s="1">
        <f>COUNTIF($B$2:$B1027,$B1027)+COUNTIF($E$2:$E1027,$B1027)</f>
        <v>67</v>
      </c>
      <c r="D1027" s="1">
        <v>4</v>
      </c>
      <c r="E1027" s="1" t="s">
        <v>14</v>
      </c>
      <c r="F1027" s="1">
        <f>COUNTIF($B$2:$B1027,$E1027)+COUNTIF($E$2:$E1027,$E1027)</f>
        <v>66</v>
      </c>
      <c r="G1027" s="1">
        <v>5</v>
      </c>
      <c r="H1027" s="1" t="s">
        <v>32</v>
      </c>
      <c r="I1027" s="4">
        <v>11445</v>
      </c>
      <c r="J1027" s="2">
        <v>0.10625</v>
      </c>
      <c r="K1027" s="5">
        <f t="shared" si="64"/>
        <v>0</v>
      </c>
      <c r="L1027" s="5">
        <f t="shared" ref="L1027:L1090" si="66">IF(OR($H1027="-",$K1027=1),$K1027*2,IF($K1027=0,1,0))</f>
        <v>1</v>
      </c>
      <c r="M1027">
        <f t="shared" si="65"/>
        <v>1</v>
      </c>
      <c r="N1027" s="5">
        <f t="shared" ref="N1027:N1090" si="67">IF(OR($H1027="-",$M1027=1),$M1027*2,IF($M1027=0,1,0))</f>
        <v>2</v>
      </c>
    </row>
    <row r="1028" spans="1:14" x14ac:dyDescent="0.3">
      <c r="A1028" s="3">
        <v>43529</v>
      </c>
      <c r="B1028" s="1" t="s">
        <v>35</v>
      </c>
      <c r="C1028" s="1">
        <f>COUNTIF($B$2:$B1028,$B1028)+COUNTIF($E$2:$E1028,$B1028)</f>
        <v>66</v>
      </c>
      <c r="D1028" s="1">
        <v>2</v>
      </c>
      <c r="E1028" s="1" t="s">
        <v>26</v>
      </c>
      <c r="F1028" s="1">
        <f>COUNTIF($B$2:$B1028,$E1028)+COUNTIF($E$2:$E1028,$E1028)</f>
        <v>66</v>
      </c>
      <c r="G1028" s="1">
        <v>3</v>
      </c>
      <c r="H1028" s="1" t="s">
        <v>8</v>
      </c>
      <c r="I1028" s="4">
        <v>18484</v>
      </c>
      <c r="J1028" s="2">
        <v>0.10694444444444444</v>
      </c>
      <c r="K1028" s="5">
        <f t="shared" si="64"/>
        <v>0</v>
      </c>
      <c r="L1028" s="5">
        <f t="shared" si="66"/>
        <v>1</v>
      </c>
      <c r="M1028">
        <f t="shared" si="65"/>
        <v>1</v>
      </c>
      <c r="N1028" s="5">
        <f t="shared" si="67"/>
        <v>2</v>
      </c>
    </row>
    <row r="1029" spans="1:14" x14ac:dyDescent="0.3">
      <c r="A1029" s="3">
        <v>43529</v>
      </c>
      <c r="B1029" s="1" t="s">
        <v>27</v>
      </c>
      <c r="C1029" s="1">
        <f>COUNTIF($B$2:$B1029,$B1029)+COUNTIF($E$2:$E1029,$B1029)</f>
        <v>66</v>
      </c>
      <c r="D1029" s="1">
        <v>2</v>
      </c>
      <c r="E1029" s="1" t="s">
        <v>36</v>
      </c>
      <c r="F1029" s="1">
        <f>COUNTIF($B$2:$B1029,$E1029)+COUNTIF($E$2:$E1029,$E1029)</f>
        <v>67</v>
      </c>
      <c r="G1029" s="1">
        <v>5</v>
      </c>
      <c r="H1029" s="1" t="s">
        <v>38</v>
      </c>
      <c r="I1029" s="4">
        <v>19092</v>
      </c>
      <c r="J1029" s="2">
        <v>0.10902777777777778</v>
      </c>
      <c r="K1029" s="5">
        <f t="shared" si="64"/>
        <v>0</v>
      </c>
      <c r="L1029" s="5">
        <f t="shared" si="66"/>
        <v>0</v>
      </c>
      <c r="M1029">
        <f t="shared" si="65"/>
        <v>1</v>
      </c>
      <c r="N1029" s="5">
        <f t="shared" si="67"/>
        <v>2</v>
      </c>
    </row>
    <row r="1030" spans="1:14" x14ac:dyDescent="0.3">
      <c r="A1030" s="3">
        <v>43530</v>
      </c>
      <c r="B1030" s="1" t="s">
        <v>28</v>
      </c>
      <c r="C1030" s="1">
        <f>COUNTIF($B$2:$B1030,$B1030)+COUNTIF($E$2:$E1030,$B1030)</f>
        <v>66</v>
      </c>
      <c r="D1030" s="1">
        <v>5</v>
      </c>
      <c r="E1030" s="1" t="s">
        <v>4</v>
      </c>
      <c r="F1030" s="1">
        <f>COUNTIF($B$2:$B1030,$E1030)+COUNTIF($E$2:$E1030,$E1030)</f>
        <v>68</v>
      </c>
      <c r="G1030" s="1">
        <v>4</v>
      </c>
      <c r="H1030" s="1" t="s">
        <v>38</v>
      </c>
      <c r="I1030" s="4">
        <v>16854</v>
      </c>
      <c r="J1030" s="2">
        <v>0.10694444444444444</v>
      </c>
      <c r="K1030" s="5">
        <f t="shared" si="64"/>
        <v>1</v>
      </c>
      <c r="L1030" s="5">
        <f t="shared" si="66"/>
        <v>2</v>
      </c>
      <c r="M1030">
        <f t="shared" si="65"/>
        <v>0</v>
      </c>
      <c r="N1030" s="5">
        <f t="shared" si="67"/>
        <v>0</v>
      </c>
    </row>
    <row r="1031" spans="1:14" x14ac:dyDescent="0.3">
      <c r="A1031" s="3">
        <v>43530</v>
      </c>
      <c r="B1031" s="1" t="s">
        <v>12</v>
      </c>
      <c r="C1031" s="1">
        <f>COUNTIF($B$2:$B1031,$B1031)+COUNTIF($E$2:$E1031,$B1031)</f>
        <v>67</v>
      </c>
      <c r="D1031" s="1">
        <v>5</v>
      </c>
      <c r="E1031" s="1" t="s">
        <v>29</v>
      </c>
      <c r="F1031" s="1">
        <f>COUNTIF($B$2:$B1031,$E1031)+COUNTIF($E$2:$E1031,$E1031)</f>
        <v>67</v>
      </c>
      <c r="G1031" s="1">
        <v>3</v>
      </c>
      <c r="H1031" s="1" t="s">
        <v>38</v>
      </c>
      <c r="I1031" s="4">
        <v>19232</v>
      </c>
      <c r="J1031" s="2">
        <v>9.930555555555555E-2</v>
      </c>
      <c r="K1031" s="5">
        <f t="shared" si="64"/>
        <v>1</v>
      </c>
      <c r="L1031" s="5">
        <f t="shared" si="66"/>
        <v>2</v>
      </c>
      <c r="M1031">
        <f t="shared" si="65"/>
        <v>0</v>
      </c>
      <c r="N1031" s="5">
        <f t="shared" si="67"/>
        <v>0</v>
      </c>
    </row>
    <row r="1032" spans="1:14" x14ac:dyDescent="0.3">
      <c r="A1032" s="3">
        <v>43530</v>
      </c>
      <c r="B1032" s="1" t="s">
        <v>7</v>
      </c>
      <c r="C1032" s="1">
        <f>COUNTIF($B$2:$B1032,$B1032)+COUNTIF($E$2:$E1032,$B1032)</f>
        <v>67</v>
      </c>
      <c r="D1032" s="1">
        <v>2</v>
      </c>
      <c r="E1032" s="1" t="s">
        <v>10</v>
      </c>
      <c r="F1032" s="1">
        <f>COUNTIF($B$2:$B1032,$E1032)+COUNTIF($E$2:$E1032,$E1032)</f>
        <v>67</v>
      </c>
      <c r="G1032" s="1">
        <v>3</v>
      </c>
      <c r="H1032" s="1" t="s">
        <v>8</v>
      </c>
      <c r="I1032" s="4">
        <v>18871</v>
      </c>
      <c r="J1032" s="2">
        <v>0.10486111111111111</v>
      </c>
      <c r="K1032" s="5">
        <f t="shared" si="64"/>
        <v>0</v>
      </c>
      <c r="L1032" s="5">
        <f t="shared" si="66"/>
        <v>1</v>
      </c>
      <c r="M1032">
        <f t="shared" si="65"/>
        <v>1</v>
      </c>
      <c r="N1032" s="5">
        <f t="shared" si="67"/>
        <v>2</v>
      </c>
    </row>
    <row r="1033" spans="1:14" x14ac:dyDescent="0.3">
      <c r="A1033" s="3">
        <v>43530</v>
      </c>
      <c r="B1033" s="1" t="s">
        <v>9</v>
      </c>
      <c r="C1033" s="1">
        <f>COUNTIF($B$2:$B1033,$B1033)+COUNTIF($E$2:$E1033,$B1033)</f>
        <v>67</v>
      </c>
      <c r="D1033" s="1">
        <v>1</v>
      </c>
      <c r="E1033" s="1" t="s">
        <v>30</v>
      </c>
      <c r="F1033" s="1">
        <f>COUNTIF($B$2:$B1033,$E1033)+COUNTIF($E$2:$E1033,$E1033)</f>
        <v>68</v>
      </c>
      <c r="G1033" s="1">
        <v>2</v>
      </c>
      <c r="H1033" s="1" t="s">
        <v>38</v>
      </c>
      <c r="I1033" s="4">
        <v>18422</v>
      </c>
      <c r="J1033" s="2">
        <v>0.11319444444444444</v>
      </c>
      <c r="K1033" s="5">
        <f t="shared" si="64"/>
        <v>0</v>
      </c>
      <c r="L1033" s="5">
        <f t="shared" si="66"/>
        <v>0</v>
      </c>
      <c r="M1033">
        <f t="shared" si="65"/>
        <v>1</v>
      </c>
      <c r="N1033" s="5">
        <f t="shared" si="67"/>
        <v>2</v>
      </c>
    </row>
    <row r="1034" spans="1:14" x14ac:dyDescent="0.3">
      <c r="A1034" s="3">
        <v>43531</v>
      </c>
      <c r="B1034" s="1" t="s">
        <v>9</v>
      </c>
      <c r="C1034" s="1">
        <f>COUNTIF($B$2:$B1034,$B1034)+COUNTIF($E$2:$E1034,$B1034)</f>
        <v>68</v>
      </c>
      <c r="D1034" s="1">
        <v>0</v>
      </c>
      <c r="E1034" s="1" t="s">
        <v>18</v>
      </c>
      <c r="F1034" s="1">
        <f>COUNTIF($B$2:$B1034,$E1034)+COUNTIF($E$2:$E1034,$E1034)</f>
        <v>67</v>
      </c>
      <c r="G1034" s="1">
        <v>2</v>
      </c>
      <c r="H1034" s="1" t="s">
        <v>38</v>
      </c>
      <c r="I1034" s="4">
        <v>13341</v>
      </c>
      <c r="J1034" s="2">
        <v>9.7916666666666666E-2</v>
      </c>
      <c r="K1034" s="5">
        <f t="shared" si="64"/>
        <v>0</v>
      </c>
      <c r="L1034" s="5">
        <f t="shared" si="66"/>
        <v>0</v>
      </c>
      <c r="M1034">
        <f t="shared" si="65"/>
        <v>1</v>
      </c>
      <c r="N1034" s="5">
        <f t="shared" si="67"/>
        <v>2</v>
      </c>
    </row>
    <row r="1035" spans="1:14" x14ac:dyDescent="0.3">
      <c r="A1035" s="3">
        <v>43531</v>
      </c>
      <c r="B1035" s="1" t="s">
        <v>35</v>
      </c>
      <c r="C1035" s="1">
        <f>COUNTIF($B$2:$B1035,$B1035)+COUNTIF($E$2:$E1035,$B1035)</f>
        <v>67</v>
      </c>
      <c r="D1035" s="1">
        <v>3</v>
      </c>
      <c r="E1035" s="1" t="s">
        <v>11</v>
      </c>
      <c r="F1035" s="1">
        <f>COUNTIF($B$2:$B1035,$E1035)+COUNTIF($E$2:$E1035,$E1035)</f>
        <v>67</v>
      </c>
      <c r="G1035" s="1">
        <v>4</v>
      </c>
      <c r="H1035" s="1" t="s">
        <v>38</v>
      </c>
      <c r="I1035" s="4">
        <v>17565</v>
      </c>
      <c r="J1035" s="2">
        <v>0.10347222222222223</v>
      </c>
      <c r="K1035" s="5">
        <f t="shared" si="64"/>
        <v>0</v>
      </c>
      <c r="L1035" s="5">
        <f t="shared" si="66"/>
        <v>0</v>
      </c>
      <c r="M1035">
        <f t="shared" si="65"/>
        <v>1</v>
      </c>
      <c r="N1035" s="5">
        <f t="shared" si="67"/>
        <v>2</v>
      </c>
    </row>
    <row r="1036" spans="1:14" x14ac:dyDescent="0.3">
      <c r="A1036" s="3">
        <v>43531</v>
      </c>
      <c r="B1036" s="1" t="s">
        <v>13</v>
      </c>
      <c r="C1036" s="1">
        <f>COUNTIF($B$2:$B1036,$B1036)+COUNTIF($E$2:$E1036,$B1036)</f>
        <v>67</v>
      </c>
      <c r="D1036" s="1">
        <v>4</v>
      </c>
      <c r="E1036" s="1" t="s">
        <v>24</v>
      </c>
      <c r="F1036" s="1">
        <f>COUNTIF($B$2:$B1036,$E1036)+COUNTIF($E$2:$E1036,$E1036)</f>
        <v>67</v>
      </c>
      <c r="G1036" s="1">
        <v>5</v>
      </c>
      <c r="H1036" s="1" t="s">
        <v>32</v>
      </c>
      <c r="I1036" s="4">
        <v>21500</v>
      </c>
      <c r="J1036" s="2">
        <v>0.10972222222222222</v>
      </c>
      <c r="K1036" s="5">
        <f t="shared" si="64"/>
        <v>0</v>
      </c>
      <c r="L1036" s="5">
        <f t="shared" si="66"/>
        <v>1</v>
      </c>
      <c r="M1036">
        <f t="shared" si="65"/>
        <v>1</v>
      </c>
      <c r="N1036" s="5">
        <f t="shared" si="67"/>
        <v>2</v>
      </c>
    </row>
    <row r="1037" spans="1:14" x14ac:dyDescent="0.3">
      <c r="A1037" s="3">
        <v>43531</v>
      </c>
      <c r="B1037" s="1" t="s">
        <v>17</v>
      </c>
      <c r="C1037" s="1">
        <f>COUNTIF($B$2:$B1037,$B1037)+COUNTIF($E$2:$E1037,$B1037)</f>
        <v>68</v>
      </c>
      <c r="D1037" s="1">
        <v>0</v>
      </c>
      <c r="E1037" s="1" t="s">
        <v>19</v>
      </c>
      <c r="F1037" s="1">
        <f>COUNTIF($B$2:$B1037,$E1037)+COUNTIF($E$2:$E1037,$E1037)</f>
        <v>67</v>
      </c>
      <c r="G1037" s="1">
        <v>4</v>
      </c>
      <c r="H1037" s="1" t="s">
        <v>38</v>
      </c>
      <c r="I1037" s="4">
        <v>18011</v>
      </c>
      <c r="J1037" s="2">
        <v>9.8611111111111108E-2</v>
      </c>
      <c r="K1037" s="5">
        <f t="shared" si="64"/>
        <v>0</v>
      </c>
      <c r="L1037" s="5">
        <f t="shared" si="66"/>
        <v>0</v>
      </c>
      <c r="M1037">
        <f t="shared" si="65"/>
        <v>1</v>
      </c>
      <c r="N1037" s="5">
        <f t="shared" si="67"/>
        <v>2</v>
      </c>
    </row>
    <row r="1038" spans="1:14" x14ac:dyDescent="0.3">
      <c r="A1038" s="3">
        <v>43531</v>
      </c>
      <c r="B1038" s="1" t="s">
        <v>23</v>
      </c>
      <c r="C1038" s="1">
        <f>COUNTIF($B$2:$B1038,$B1038)+COUNTIF($E$2:$E1038,$B1038)</f>
        <v>67</v>
      </c>
      <c r="D1038" s="1">
        <v>2</v>
      </c>
      <c r="E1038" s="1" t="s">
        <v>21</v>
      </c>
      <c r="F1038" s="1">
        <f>COUNTIF($B$2:$B1038,$E1038)+COUNTIF($E$2:$E1038,$E1038)</f>
        <v>67</v>
      </c>
      <c r="G1038" s="1">
        <v>3</v>
      </c>
      <c r="H1038" s="1" t="s">
        <v>32</v>
      </c>
      <c r="I1038" s="4">
        <v>18333</v>
      </c>
      <c r="J1038" s="2">
        <v>0.11388888888888889</v>
      </c>
      <c r="K1038" s="5">
        <f t="shared" si="64"/>
        <v>0</v>
      </c>
      <c r="L1038" s="5">
        <f t="shared" si="66"/>
        <v>1</v>
      </c>
      <c r="M1038">
        <f t="shared" si="65"/>
        <v>1</v>
      </c>
      <c r="N1038" s="5">
        <f t="shared" si="67"/>
        <v>2</v>
      </c>
    </row>
    <row r="1039" spans="1:14" x14ac:dyDescent="0.3">
      <c r="A1039" s="3">
        <v>43531</v>
      </c>
      <c r="B1039" s="1" t="s">
        <v>10</v>
      </c>
      <c r="C1039" s="1">
        <f>COUNTIF($B$2:$B1039,$B1039)+COUNTIF($E$2:$E1039,$B1039)</f>
        <v>68</v>
      </c>
      <c r="D1039" s="1">
        <v>2</v>
      </c>
      <c r="E1039" s="1" t="s">
        <v>33</v>
      </c>
      <c r="F1039" s="1">
        <f>COUNTIF($B$2:$B1039,$E1039)+COUNTIF($E$2:$E1039,$E1039)</f>
        <v>67</v>
      </c>
      <c r="G1039" s="1">
        <v>3</v>
      </c>
      <c r="H1039" s="1" t="s">
        <v>38</v>
      </c>
      <c r="I1039" s="4">
        <v>18347</v>
      </c>
      <c r="J1039" s="2">
        <v>0.1013888888888889</v>
      </c>
      <c r="K1039" s="5">
        <f t="shared" si="64"/>
        <v>0</v>
      </c>
      <c r="L1039" s="5">
        <f t="shared" si="66"/>
        <v>0</v>
      </c>
      <c r="M1039">
        <f t="shared" si="65"/>
        <v>1</v>
      </c>
      <c r="N1039" s="5">
        <f t="shared" si="67"/>
        <v>2</v>
      </c>
    </row>
    <row r="1040" spans="1:14" x14ac:dyDescent="0.3">
      <c r="A1040" s="3">
        <v>43531</v>
      </c>
      <c r="B1040" s="1" t="s">
        <v>28</v>
      </c>
      <c r="C1040" s="1">
        <f>COUNTIF($B$2:$B1040,$B1040)+COUNTIF($E$2:$E1040,$B1040)</f>
        <v>67</v>
      </c>
      <c r="D1040" s="1">
        <v>4</v>
      </c>
      <c r="E1040" s="1" t="s">
        <v>31</v>
      </c>
      <c r="F1040" s="1">
        <f>COUNTIF($B$2:$B1040,$E1040)+COUNTIF($E$2:$E1040,$E1040)</f>
        <v>67</v>
      </c>
      <c r="G1040" s="1">
        <v>0</v>
      </c>
      <c r="H1040" s="1" t="s">
        <v>38</v>
      </c>
      <c r="I1040" s="4">
        <v>17837</v>
      </c>
      <c r="J1040" s="2">
        <v>0.1013888888888889</v>
      </c>
      <c r="K1040" s="5">
        <f t="shared" si="64"/>
        <v>1</v>
      </c>
      <c r="L1040" s="5">
        <f t="shared" si="66"/>
        <v>2</v>
      </c>
      <c r="M1040">
        <f t="shared" si="65"/>
        <v>0</v>
      </c>
      <c r="N1040" s="5">
        <f t="shared" si="67"/>
        <v>0</v>
      </c>
    </row>
    <row r="1041" spans="1:14" x14ac:dyDescent="0.3">
      <c r="A1041" s="3">
        <v>43531</v>
      </c>
      <c r="B1041" s="1" t="s">
        <v>14</v>
      </c>
      <c r="C1041" s="1">
        <f>COUNTIF($B$2:$B1041,$B1041)+COUNTIF($E$2:$E1041,$B1041)</f>
        <v>67</v>
      </c>
      <c r="D1041" s="1">
        <v>4</v>
      </c>
      <c r="E1041" s="1" t="s">
        <v>25</v>
      </c>
      <c r="F1041" s="1">
        <f>COUNTIF($B$2:$B1041,$E1041)+COUNTIF($E$2:$E1041,$E1041)</f>
        <v>68</v>
      </c>
      <c r="G1041" s="1">
        <v>2</v>
      </c>
      <c r="H1041" s="1" t="s">
        <v>38</v>
      </c>
      <c r="I1041" s="4">
        <v>11967</v>
      </c>
      <c r="J1041" s="2">
        <v>0.10416666666666667</v>
      </c>
      <c r="K1041" s="5">
        <f t="shared" si="64"/>
        <v>1</v>
      </c>
      <c r="L1041" s="5">
        <f t="shared" si="66"/>
        <v>2</v>
      </c>
      <c r="M1041">
        <f t="shared" si="65"/>
        <v>0</v>
      </c>
      <c r="N1041" s="5">
        <f t="shared" si="67"/>
        <v>0</v>
      </c>
    </row>
    <row r="1042" spans="1:14" x14ac:dyDescent="0.3">
      <c r="A1042" s="3">
        <v>43531</v>
      </c>
      <c r="B1042" s="1" t="s">
        <v>20</v>
      </c>
      <c r="C1042" s="1">
        <f>COUNTIF($B$2:$B1042,$B1042)+COUNTIF($E$2:$E1042,$B1042)</f>
        <v>67</v>
      </c>
      <c r="D1042" s="1">
        <v>0</v>
      </c>
      <c r="E1042" s="1" t="s">
        <v>26</v>
      </c>
      <c r="F1042" s="1">
        <f>COUNTIF($B$2:$B1042,$E1042)+COUNTIF($E$2:$E1042,$E1042)</f>
        <v>67</v>
      </c>
      <c r="G1042" s="1">
        <v>3</v>
      </c>
      <c r="H1042" s="1" t="s">
        <v>38</v>
      </c>
      <c r="I1042" s="4">
        <v>18611</v>
      </c>
      <c r="J1042" s="2">
        <v>0.10486111111111111</v>
      </c>
      <c r="K1042" s="5">
        <f t="shared" si="64"/>
        <v>0</v>
      </c>
      <c r="L1042" s="5">
        <f t="shared" si="66"/>
        <v>0</v>
      </c>
      <c r="M1042">
        <f t="shared" si="65"/>
        <v>1</v>
      </c>
      <c r="N1042" s="5">
        <f t="shared" si="67"/>
        <v>2</v>
      </c>
    </row>
    <row r="1043" spans="1:14" x14ac:dyDescent="0.3">
      <c r="A1043" s="3">
        <v>43531</v>
      </c>
      <c r="B1043" s="1" t="s">
        <v>6</v>
      </c>
      <c r="C1043" s="1">
        <f>COUNTIF($B$2:$B1043,$B1043)+COUNTIF($E$2:$E1043,$B1043)</f>
        <v>68</v>
      </c>
      <c r="D1043" s="1">
        <v>2</v>
      </c>
      <c r="E1043" s="1" t="s">
        <v>5</v>
      </c>
      <c r="F1043" s="1">
        <f>COUNTIF($B$2:$B1043,$E1043)+COUNTIF($E$2:$E1043,$E1043)</f>
        <v>67</v>
      </c>
      <c r="G1043" s="1">
        <v>5</v>
      </c>
      <c r="H1043" s="1" t="s">
        <v>38</v>
      </c>
      <c r="I1043" s="4">
        <v>17471</v>
      </c>
      <c r="J1043" s="2">
        <v>9.7916666666666666E-2</v>
      </c>
      <c r="K1043" s="5">
        <f t="shared" si="64"/>
        <v>0</v>
      </c>
      <c r="L1043" s="5">
        <f t="shared" si="66"/>
        <v>0</v>
      </c>
      <c r="M1043">
        <f t="shared" si="65"/>
        <v>1</v>
      </c>
      <c r="N1043" s="5">
        <f t="shared" si="67"/>
        <v>2</v>
      </c>
    </row>
    <row r="1044" spans="1:14" x14ac:dyDescent="0.3">
      <c r="A1044" s="3">
        <v>43531</v>
      </c>
      <c r="B1044" s="1" t="s">
        <v>16</v>
      </c>
      <c r="C1044" s="1">
        <f>COUNTIF($B$2:$B1044,$B1044)+COUNTIF($E$2:$E1044,$B1044)</f>
        <v>68</v>
      </c>
      <c r="D1044" s="1">
        <v>3</v>
      </c>
      <c r="E1044" s="1" t="s">
        <v>36</v>
      </c>
      <c r="F1044" s="1">
        <f>COUNTIF($B$2:$B1044,$E1044)+COUNTIF($E$2:$E1044,$E1044)</f>
        <v>68</v>
      </c>
      <c r="G1044" s="1">
        <v>0</v>
      </c>
      <c r="H1044" s="1" t="s">
        <v>38</v>
      </c>
      <c r="I1044" s="4">
        <v>19092</v>
      </c>
      <c r="J1044" s="2">
        <v>0.1013888888888889</v>
      </c>
      <c r="K1044" s="5">
        <f t="shared" si="64"/>
        <v>1</v>
      </c>
      <c r="L1044" s="5">
        <f t="shared" si="66"/>
        <v>2</v>
      </c>
      <c r="M1044">
        <f t="shared" si="65"/>
        <v>0</v>
      </c>
      <c r="N1044" s="5">
        <f t="shared" si="67"/>
        <v>0</v>
      </c>
    </row>
    <row r="1045" spans="1:14" x14ac:dyDescent="0.3">
      <c r="A1045" s="3">
        <v>43532</v>
      </c>
      <c r="B1045" s="1" t="s">
        <v>6</v>
      </c>
      <c r="C1045" s="1">
        <f>COUNTIF($B$2:$B1045,$B1045)+COUNTIF($E$2:$E1045,$B1045)</f>
        <v>69</v>
      </c>
      <c r="D1045" s="1">
        <v>2</v>
      </c>
      <c r="E1045" s="1" t="s">
        <v>4</v>
      </c>
      <c r="F1045" s="1">
        <f>COUNTIF($B$2:$B1045,$E1045)+COUNTIF($E$2:$E1045,$E1045)</f>
        <v>69</v>
      </c>
      <c r="G1045" s="1">
        <v>8</v>
      </c>
      <c r="H1045" s="1" t="s">
        <v>38</v>
      </c>
      <c r="I1045" s="4">
        <v>16580</v>
      </c>
      <c r="J1045" s="2">
        <v>0.10833333333333334</v>
      </c>
      <c r="K1045" s="5">
        <f t="shared" si="64"/>
        <v>0</v>
      </c>
      <c r="L1045" s="5">
        <f t="shared" si="66"/>
        <v>0</v>
      </c>
      <c r="M1045">
        <f t="shared" si="65"/>
        <v>1</v>
      </c>
      <c r="N1045" s="5">
        <f t="shared" si="67"/>
        <v>2</v>
      </c>
    </row>
    <row r="1046" spans="1:14" x14ac:dyDescent="0.3">
      <c r="A1046" s="3">
        <v>43532</v>
      </c>
      <c r="B1046" s="1" t="s">
        <v>27</v>
      </c>
      <c r="C1046" s="1">
        <f>COUNTIF($B$2:$B1046,$B1046)+COUNTIF($E$2:$E1046,$B1046)</f>
        <v>67</v>
      </c>
      <c r="D1046" s="1">
        <v>8</v>
      </c>
      <c r="E1046" s="1" t="s">
        <v>15</v>
      </c>
      <c r="F1046" s="1">
        <f>COUNTIF($B$2:$B1046,$E1046)+COUNTIF($E$2:$E1046,$E1046)</f>
        <v>67</v>
      </c>
      <c r="G1046" s="1">
        <v>1</v>
      </c>
      <c r="H1046" s="1" t="s">
        <v>38</v>
      </c>
      <c r="I1046" s="4">
        <v>15928</v>
      </c>
      <c r="J1046" s="2">
        <v>0.10208333333333335</v>
      </c>
      <c r="K1046" s="5">
        <f t="shared" si="64"/>
        <v>1</v>
      </c>
      <c r="L1046" s="5">
        <f t="shared" si="66"/>
        <v>2</v>
      </c>
      <c r="M1046">
        <f t="shared" si="65"/>
        <v>0</v>
      </c>
      <c r="N1046" s="5">
        <f t="shared" si="67"/>
        <v>0</v>
      </c>
    </row>
    <row r="1047" spans="1:14" x14ac:dyDescent="0.3">
      <c r="A1047" s="3">
        <v>43532</v>
      </c>
      <c r="B1047" s="1" t="s">
        <v>16</v>
      </c>
      <c r="C1047" s="1">
        <f>COUNTIF($B$2:$B1047,$B1047)+COUNTIF($E$2:$E1047,$B1047)</f>
        <v>69</v>
      </c>
      <c r="D1047" s="1">
        <v>2</v>
      </c>
      <c r="E1047" s="1" t="s">
        <v>35</v>
      </c>
      <c r="F1047" s="1">
        <f>COUNTIF($B$2:$B1047,$E1047)+COUNTIF($E$2:$E1047,$E1047)</f>
        <v>68</v>
      </c>
      <c r="G1047" s="1">
        <v>6</v>
      </c>
      <c r="H1047" s="1" t="s">
        <v>38</v>
      </c>
      <c r="I1047" s="4">
        <v>12388</v>
      </c>
      <c r="J1047" s="2">
        <v>0.10069444444444443</v>
      </c>
      <c r="K1047" s="5">
        <f t="shared" si="64"/>
        <v>0</v>
      </c>
      <c r="L1047" s="5">
        <f t="shared" si="66"/>
        <v>0</v>
      </c>
      <c r="M1047">
        <f t="shared" si="65"/>
        <v>1</v>
      </c>
      <c r="N1047" s="5">
        <f t="shared" si="67"/>
        <v>2</v>
      </c>
    </row>
    <row r="1048" spans="1:14" x14ac:dyDescent="0.3">
      <c r="A1048" s="3">
        <v>43532</v>
      </c>
      <c r="B1048" s="1" t="s">
        <v>34</v>
      </c>
      <c r="C1048" s="1">
        <f>COUNTIF($B$2:$B1048,$B1048)+COUNTIF($E$2:$E1048,$B1048)</f>
        <v>68</v>
      </c>
      <c r="D1048" s="1">
        <v>0</v>
      </c>
      <c r="E1048" s="1" t="s">
        <v>12</v>
      </c>
      <c r="F1048" s="1">
        <f>COUNTIF($B$2:$B1048,$E1048)+COUNTIF($E$2:$E1048,$E1048)</f>
        <v>68</v>
      </c>
      <c r="G1048" s="1">
        <v>3</v>
      </c>
      <c r="H1048" s="1" t="s">
        <v>38</v>
      </c>
      <c r="I1048" s="4">
        <v>18506</v>
      </c>
      <c r="J1048" s="2">
        <v>9.930555555555555E-2</v>
      </c>
      <c r="K1048" s="5">
        <f t="shared" si="64"/>
        <v>0</v>
      </c>
      <c r="L1048" s="5">
        <f t="shared" si="66"/>
        <v>0</v>
      </c>
      <c r="M1048">
        <f t="shared" si="65"/>
        <v>1</v>
      </c>
      <c r="N1048" s="5">
        <f t="shared" si="67"/>
        <v>2</v>
      </c>
    </row>
    <row r="1049" spans="1:14" x14ac:dyDescent="0.3">
      <c r="A1049" s="3">
        <v>43533</v>
      </c>
      <c r="B1049" s="1" t="s">
        <v>31</v>
      </c>
      <c r="C1049" s="1">
        <f>COUNTIF($B$2:$B1049,$B1049)+COUNTIF($E$2:$E1049,$B1049)</f>
        <v>68</v>
      </c>
      <c r="D1049" s="1">
        <v>2</v>
      </c>
      <c r="E1049" s="1" t="s">
        <v>18</v>
      </c>
      <c r="F1049" s="1">
        <f>COUNTIF($B$2:$B1049,$E1049)+COUNTIF($E$2:$E1049,$E1049)</f>
        <v>68</v>
      </c>
      <c r="G1049" s="1">
        <v>4</v>
      </c>
      <c r="H1049" s="1" t="s">
        <v>38</v>
      </c>
      <c r="I1049" s="4">
        <v>14976</v>
      </c>
      <c r="J1049" s="2">
        <v>0.10416666666666667</v>
      </c>
      <c r="K1049" s="5">
        <f t="shared" si="64"/>
        <v>0</v>
      </c>
      <c r="L1049" s="5">
        <f t="shared" si="66"/>
        <v>0</v>
      </c>
      <c r="M1049">
        <f t="shared" si="65"/>
        <v>1</v>
      </c>
      <c r="N1049" s="5">
        <f t="shared" si="67"/>
        <v>2</v>
      </c>
    </row>
    <row r="1050" spans="1:14" x14ac:dyDescent="0.3">
      <c r="A1050" s="3">
        <v>43533</v>
      </c>
      <c r="B1050" s="1" t="s">
        <v>25</v>
      </c>
      <c r="C1050" s="1">
        <f>COUNTIF($B$2:$B1050,$B1050)+COUNTIF($E$2:$E1050,$B1050)</f>
        <v>69</v>
      </c>
      <c r="D1050" s="1">
        <v>2</v>
      </c>
      <c r="E1050" s="1" t="s">
        <v>11</v>
      </c>
      <c r="F1050" s="1">
        <f>COUNTIF($B$2:$B1050,$E1050)+COUNTIF($E$2:$E1050,$E1050)</f>
        <v>68</v>
      </c>
      <c r="G1050" s="1">
        <v>3</v>
      </c>
      <c r="H1050" s="1" t="s">
        <v>38</v>
      </c>
      <c r="I1050" s="4">
        <v>17565</v>
      </c>
      <c r="J1050" s="2">
        <v>9.7222222222222224E-2</v>
      </c>
      <c r="K1050" s="5">
        <f t="shared" si="64"/>
        <v>0</v>
      </c>
      <c r="L1050" s="5">
        <f t="shared" si="66"/>
        <v>0</v>
      </c>
      <c r="M1050">
        <f t="shared" si="65"/>
        <v>1</v>
      </c>
      <c r="N1050" s="5">
        <f t="shared" si="67"/>
        <v>2</v>
      </c>
    </row>
    <row r="1051" spans="1:14" x14ac:dyDescent="0.3">
      <c r="A1051" s="3">
        <v>43533</v>
      </c>
      <c r="B1051" s="1" t="s">
        <v>26</v>
      </c>
      <c r="C1051" s="1">
        <f>COUNTIF($B$2:$B1051,$B1051)+COUNTIF($E$2:$E1051,$B1051)</f>
        <v>68</v>
      </c>
      <c r="D1051" s="1">
        <v>1</v>
      </c>
      <c r="E1051" s="1" t="s">
        <v>20</v>
      </c>
      <c r="F1051" s="1">
        <f>COUNTIF($B$2:$B1051,$E1051)+COUNTIF($E$2:$E1051,$E1051)</f>
        <v>68</v>
      </c>
      <c r="G1051" s="1">
        <v>4</v>
      </c>
      <c r="H1051" s="1" t="s">
        <v>38</v>
      </c>
      <c r="I1051" s="4">
        <v>19146</v>
      </c>
      <c r="J1051" s="2">
        <v>0.10277777777777779</v>
      </c>
      <c r="K1051" s="5">
        <f t="shared" si="64"/>
        <v>0</v>
      </c>
      <c r="L1051" s="5">
        <f t="shared" si="66"/>
        <v>0</v>
      </c>
      <c r="M1051">
        <f t="shared" si="65"/>
        <v>1</v>
      </c>
      <c r="N1051" s="5">
        <f t="shared" si="67"/>
        <v>2</v>
      </c>
    </row>
    <row r="1052" spans="1:14" x14ac:dyDescent="0.3">
      <c r="A1052" s="3">
        <v>43533</v>
      </c>
      <c r="B1052" s="1" t="s">
        <v>13</v>
      </c>
      <c r="C1052" s="1">
        <f>COUNTIF($B$2:$B1052,$B1052)+COUNTIF($E$2:$E1052,$B1052)</f>
        <v>68</v>
      </c>
      <c r="D1052" s="1">
        <v>0</v>
      </c>
      <c r="E1052" s="1" t="s">
        <v>17</v>
      </c>
      <c r="F1052" s="1">
        <f>COUNTIF($B$2:$B1052,$E1052)+COUNTIF($E$2:$E1052,$E1052)</f>
        <v>69</v>
      </c>
      <c r="G1052" s="1">
        <v>3</v>
      </c>
      <c r="H1052" s="1" t="s">
        <v>38</v>
      </c>
      <c r="I1052" s="4">
        <v>18052</v>
      </c>
      <c r="J1052" s="2">
        <v>0.10694444444444444</v>
      </c>
      <c r="K1052" s="5">
        <f t="shared" si="64"/>
        <v>0</v>
      </c>
      <c r="L1052" s="5">
        <f t="shared" si="66"/>
        <v>0</v>
      </c>
      <c r="M1052">
        <f t="shared" si="65"/>
        <v>1</v>
      </c>
      <c r="N1052" s="5">
        <f t="shared" si="67"/>
        <v>2</v>
      </c>
    </row>
    <row r="1053" spans="1:14" x14ac:dyDescent="0.3">
      <c r="A1053" s="3">
        <v>43533</v>
      </c>
      <c r="B1053" s="1" t="s">
        <v>24</v>
      </c>
      <c r="C1053" s="1">
        <f>COUNTIF($B$2:$B1053,$B1053)+COUNTIF($E$2:$E1053,$B1053)</f>
        <v>68</v>
      </c>
      <c r="D1053" s="1">
        <v>2</v>
      </c>
      <c r="E1053" s="1" t="s">
        <v>19</v>
      </c>
      <c r="F1053" s="1">
        <f>COUNTIF($B$2:$B1053,$E1053)+COUNTIF($E$2:$E1053,$E1053)</f>
        <v>68</v>
      </c>
      <c r="G1053" s="1">
        <v>1</v>
      </c>
      <c r="H1053" s="1" t="s">
        <v>38</v>
      </c>
      <c r="I1053" s="4">
        <v>18532</v>
      </c>
      <c r="J1053" s="2">
        <v>0.10069444444444443</v>
      </c>
      <c r="K1053" s="5">
        <f t="shared" si="64"/>
        <v>1</v>
      </c>
      <c r="L1053" s="5">
        <f t="shared" si="66"/>
        <v>2</v>
      </c>
      <c r="M1053">
        <f t="shared" si="65"/>
        <v>0</v>
      </c>
      <c r="N1053" s="5">
        <f t="shared" si="67"/>
        <v>0</v>
      </c>
    </row>
    <row r="1054" spans="1:14" x14ac:dyDescent="0.3">
      <c r="A1054" s="3">
        <v>43533</v>
      </c>
      <c r="B1054" s="1" t="s">
        <v>7</v>
      </c>
      <c r="C1054" s="1">
        <f>COUNTIF($B$2:$B1054,$B1054)+COUNTIF($E$2:$E1054,$B1054)</f>
        <v>68</v>
      </c>
      <c r="D1054" s="1">
        <v>3</v>
      </c>
      <c r="E1054" s="1" t="s">
        <v>33</v>
      </c>
      <c r="F1054" s="1">
        <f>COUNTIF($B$2:$B1054,$E1054)+COUNTIF($E$2:$E1054,$E1054)</f>
        <v>68</v>
      </c>
      <c r="G1054" s="1">
        <v>2</v>
      </c>
      <c r="H1054" s="1" t="s">
        <v>38</v>
      </c>
      <c r="I1054" s="4">
        <v>18347</v>
      </c>
      <c r="J1054" s="2">
        <v>9.930555555555555E-2</v>
      </c>
      <c r="K1054" s="5">
        <f t="shared" si="64"/>
        <v>1</v>
      </c>
      <c r="L1054" s="5">
        <f t="shared" si="66"/>
        <v>2</v>
      </c>
      <c r="M1054">
        <f t="shared" si="65"/>
        <v>0</v>
      </c>
      <c r="N1054" s="5">
        <f t="shared" si="67"/>
        <v>0</v>
      </c>
    </row>
    <row r="1055" spans="1:14" x14ac:dyDescent="0.3">
      <c r="A1055" s="3">
        <v>43533</v>
      </c>
      <c r="B1055" s="1" t="s">
        <v>15</v>
      </c>
      <c r="C1055" s="1">
        <f>COUNTIF($B$2:$B1055,$B1055)+COUNTIF($E$2:$E1055,$B1055)</f>
        <v>68</v>
      </c>
      <c r="D1055" s="1">
        <v>5</v>
      </c>
      <c r="E1055" s="1" t="s">
        <v>22</v>
      </c>
      <c r="F1055" s="1">
        <f>COUNTIF($B$2:$B1055,$E1055)+COUNTIF($E$2:$E1055,$E1055)</f>
        <v>70</v>
      </c>
      <c r="G1055" s="1">
        <v>3</v>
      </c>
      <c r="H1055" s="1" t="s">
        <v>38</v>
      </c>
      <c r="I1055" s="4">
        <v>17724</v>
      </c>
      <c r="J1055" s="2">
        <v>0.10277777777777779</v>
      </c>
      <c r="K1055" s="5">
        <f t="shared" si="64"/>
        <v>1</v>
      </c>
      <c r="L1055" s="5">
        <f t="shared" si="66"/>
        <v>2</v>
      </c>
      <c r="M1055">
        <f t="shared" si="65"/>
        <v>0</v>
      </c>
      <c r="N1055" s="5">
        <f t="shared" si="67"/>
        <v>0</v>
      </c>
    </row>
    <row r="1056" spans="1:14" x14ac:dyDescent="0.3">
      <c r="A1056" s="3">
        <v>43533</v>
      </c>
      <c r="B1056" s="1" t="s">
        <v>29</v>
      </c>
      <c r="C1056" s="1">
        <f>COUNTIF($B$2:$B1056,$B1056)+COUNTIF($E$2:$E1056,$B1056)</f>
        <v>68</v>
      </c>
      <c r="D1056" s="1">
        <v>5</v>
      </c>
      <c r="E1056" s="1" t="s">
        <v>14</v>
      </c>
      <c r="F1056" s="1">
        <f>COUNTIF($B$2:$B1056,$E1056)+COUNTIF($E$2:$E1056,$E1056)</f>
        <v>68</v>
      </c>
      <c r="G1056" s="1">
        <v>2</v>
      </c>
      <c r="H1056" s="1" t="s">
        <v>38</v>
      </c>
      <c r="I1056" s="4">
        <v>13917</v>
      </c>
      <c r="J1056" s="2">
        <v>0.10694444444444444</v>
      </c>
      <c r="K1056" s="5">
        <f t="shared" si="64"/>
        <v>1</v>
      </c>
      <c r="L1056" s="5">
        <f t="shared" si="66"/>
        <v>2</v>
      </c>
      <c r="M1056">
        <f t="shared" si="65"/>
        <v>0</v>
      </c>
      <c r="N1056" s="5">
        <f t="shared" si="67"/>
        <v>0</v>
      </c>
    </row>
    <row r="1057" spans="1:14" x14ac:dyDescent="0.3">
      <c r="A1057" s="3">
        <v>43533</v>
      </c>
      <c r="B1057" s="1" t="s">
        <v>34</v>
      </c>
      <c r="C1057" s="1">
        <f>COUNTIF($B$2:$B1057,$B1057)+COUNTIF($E$2:$E1057,$B1057)</f>
        <v>69</v>
      </c>
      <c r="D1057" s="1">
        <v>2</v>
      </c>
      <c r="E1057" s="1" t="s">
        <v>23</v>
      </c>
      <c r="F1057" s="1">
        <f>COUNTIF($B$2:$B1057,$E1057)+COUNTIF($E$2:$E1057,$E1057)</f>
        <v>68</v>
      </c>
      <c r="G1057" s="1">
        <v>4</v>
      </c>
      <c r="H1057" s="1" t="s">
        <v>38</v>
      </c>
      <c r="I1057" s="4">
        <v>17386</v>
      </c>
      <c r="J1057" s="2">
        <v>0.10555555555555556</v>
      </c>
      <c r="K1057" s="5">
        <f t="shared" si="64"/>
        <v>0</v>
      </c>
      <c r="L1057" s="5">
        <f t="shared" si="66"/>
        <v>0</v>
      </c>
      <c r="M1057">
        <f t="shared" si="65"/>
        <v>1</v>
      </c>
      <c r="N1057" s="5">
        <f t="shared" si="67"/>
        <v>2</v>
      </c>
    </row>
    <row r="1058" spans="1:14" x14ac:dyDescent="0.3">
      <c r="A1058" s="3">
        <v>43533</v>
      </c>
      <c r="B1058" s="1" t="s">
        <v>28</v>
      </c>
      <c r="C1058" s="1">
        <f>COUNTIF($B$2:$B1058,$B1058)+COUNTIF($E$2:$E1058,$B1058)</f>
        <v>68</v>
      </c>
      <c r="D1058" s="1">
        <v>2</v>
      </c>
      <c r="E1058" s="1" t="s">
        <v>5</v>
      </c>
      <c r="F1058" s="1">
        <f>COUNTIF($B$2:$B1058,$E1058)+COUNTIF($E$2:$E1058,$E1058)</f>
        <v>68</v>
      </c>
      <c r="G1058" s="1">
        <v>3</v>
      </c>
      <c r="H1058" s="1" t="s">
        <v>8</v>
      </c>
      <c r="I1058" s="4">
        <v>17562</v>
      </c>
      <c r="J1058" s="2">
        <v>9.6527777777777768E-2</v>
      </c>
      <c r="K1058" s="5">
        <f t="shared" si="64"/>
        <v>0</v>
      </c>
      <c r="L1058" s="5">
        <f t="shared" si="66"/>
        <v>1</v>
      </c>
      <c r="M1058">
        <f t="shared" si="65"/>
        <v>1</v>
      </c>
      <c r="N1058" s="5">
        <f t="shared" si="67"/>
        <v>2</v>
      </c>
    </row>
    <row r="1059" spans="1:14" x14ac:dyDescent="0.3">
      <c r="A1059" s="3">
        <v>43533</v>
      </c>
      <c r="B1059" s="1" t="s">
        <v>21</v>
      </c>
      <c r="C1059" s="1">
        <f>COUNTIF($B$2:$B1059,$B1059)+COUNTIF($E$2:$E1059,$B1059)</f>
        <v>68</v>
      </c>
      <c r="D1059" s="1">
        <v>2</v>
      </c>
      <c r="E1059" s="1" t="s">
        <v>36</v>
      </c>
      <c r="F1059" s="1">
        <f>COUNTIF($B$2:$B1059,$E1059)+COUNTIF($E$2:$E1059,$E1059)</f>
        <v>69</v>
      </c>
      <c r="G1059" s="1">
        <v>3</v>
      </c>
      <c r="H1059" s="1" t="s">
        <v>38</v>
      </c>
      <c r="I1059" s="4">
        <v>19092</v>
      </c>
      <c r="J1059" s="2">
        <v>0.1111111111111111</v>
      </c>
      <c r="K1059" s="5">
        <f t="shared" si="64"/>
        <v>0</v>
      </c>
      <c r="L1059" s="5">
        <f t="shared" si="66"/>
        <v>0</v>
      </c>
      <c r="M1059">
        <f t="shared" si="65"/>
        <v>1</v>
      </c>
      <c r="N1059" s="5">
        <f t="shared" si="67"/>
        <v>2</v>
      </c>
    </row>
    <row r="1060" spans="1:14" x14ac:dyDescent="0.3">
      <c r="A1060" s="3">
        <v>43533</v>
      </c>
      <c r="B1060" s="1" t="s">
        <v>30</v>
      </c>
      <c r="C1060" s="1">
        <f>COUNTIF($B$2:$B1060,$B1060)+COUNTIF($E$2:$E1060,$B1060)</f>
        <v>69</v>
      </c>
      <c r="D1060" s="1">
        <v>6</v>
      </c>
      <c r="E1060" s="1" t="s">
        <v>10</v>
      </c>
      <c r="F1060" s="1">
        <f>COUNTIF($B$2:$B1060,$E1060)+COUNTIF($E$2:$E1060,$E1060)</f>
        <v>69</v>
      </c>
      <c r="G1060" s="1">
        <v>2</v>
      </c>
      <c r="H1060" s="1" t="s">
        <v>38</v>
      </c>
      <c r="I1060" s="4">
        <v>18286</v>
      </c>
      <c r="J1060" s="2">
        <v>9.8611111111111108E-2</v>
      </c>
      <c r="K1060" s="5">
        <f t="shared" si="64"/>
        <v>1</v>
      </c>
      <c r="L1060" s="5">
        <f t="shared" si="66"/>
        <v>2</v>
      </c>
      <c r="M1060">
        <f t="shared" si="65"/>
        <v>0</v>
      </c>
      <c r="N1060" s="5">
        <f t="shared" si="67"/>
        <v>0</v>
      </c>
    </row>
    <row r="1061" spans="1:14" x14ac:dyDescent="0.3">
      <c r="A1061" s="3">
        <v>43534</v>
      </c>
      <c r="B1061" s="1" t="s">
        <v>31</v>
      </c>
      <c r="C1061" s="1">
        <f>COUNTIF($B$2:$B1061,$B1061)+COUNTIF($E$2:$E1061,$B1061)</f>
        <v>69</v>
      </c>
      <c r="D1061" s="1">
        <v>3</v>
      </c>
      <c r="E1061" s="1" t="s">
        <v>4</v>
      </c>
      <c r="F1061" s="1">
        <f>COUNTIF($B$2:$B1061,$E1061)+COUNTIF($E$2:$E1061,$E1061)</f>
        <v>70</v>
      </c>
      <c r="G1061" s="1">
        <v>2</v>
      </c>
      <c r="H1061" s="1" t="s">
        <v>38</v>
      </c>
      <c r="I1061" s="4">
        <v>17174</v>
      </c>
      <c r="J1061" s="2">
        <v>0.1013888888888889</v>
      </c>
      <c r="K1061" s="5">
        <f t="shared" si="64"/>
        <v>1</v>
      </c>
      <c r="L1061" s="5">
        <f t="shared" si="66"/>
        <v>2</v>
      </c>
      <c r="M1061">
        <f t="shared" si="65"/>
        <v>0</v>
      </c>
      <c r="N1061" s="5">
        <f t="shared" si="67"/>
        <v>0</v>
      </c>
    </row>
    <row r="1062" spans="1:14" x14ac:dyDescent="0.3">
      <c r="A1062" s="3">
        <v>43534</v>
      </c>
      <c r="B1062" s="1" t="s">
        <v>30</v>
      </c>
      <c r="C1062" s="1">
        <f>COUNTIF($B$2:$B1062,$B1062)+COUNTIF($E$2:$E1062,$B1062)</f>
        <v>70</v>
      </c>
      <c r="D1062" s="1">
        <v>3</v>
      </c>
      <c r="E1062" s="1" t="s">
        <v>9</v>
      </c>
      <c r="F1062" s="1">
        <f>COUNTIF($B$2:$B1062,$E1062)+COUNTIF($E$2:$E1062,$E1062)</f>
        <v>69</v>
      </c>
      <c r="G1062" s="1">
        <v>6</v>
      </c>
      <c r="H1062" s="1" t="s">
        <v>38</v>
      </c>
      <c r="I1062" s="4">
        <v>19086</v>
      </c>
      <c r="J1062" s="2">
        <v>0.10625</v>
      </c>
      <c r="K1062" s="5">
        <f t="shared" si="64"/>
        <v>0</v>
      </c>
      <c r="L1062" s="5">
        <f t="shared" si="66"/>
        <v>0</v>
      </c>
      <c r="M1062">
        <f t="shared" si="65"/>
        <v>1</v>
      </c>
      <c r="N1062" s="5">
        <f t="shared" si="67"/>
        <v>2</v>
      </c>
    </row>
    <row r="1063" spans="1:14" x14ac:dyDescent="0.3">
      <c r="A1063" s="3">
        <v>43534</v>
      </c>
      <c r="B1063" s="1" t="s">
        <v>21</v>
      </c>
      <c r="C1063" s="1">
        <f>COUNTIF($B$2:$B1063,$B1063)+COUNTIF($E$2:$E1063,$B1063)</f>
        <v>69</v>
      </c>
      <c r="D1063" s="1">
        <v>1</v>
      </c>
      <c r="E1063" s="1" t="s">
        <v>35</v>
      </c>
      <c r="F1063" s="1">
        <f>COUNTIF($B$2:$B1063,$E1063)+COUNTIF($E$2:$E1063,$E1063)</f>
        <v>69</v>
      </c>
      <c r="G1063" s="1">
        <v>6</v>
      </c>
      <c r="H1063" s="1" t="s">
        <v>38</v>
      </c>
      <c r="I1063" s="4">
        <v>15238</v>
      </c>
      <c r="J1063" s="2">
        <v>0.10208333333333335</v>
      </c>
      <c r="K1063" s="5">
        <f t="shared" si="64"/>
        <v>0</v>
      </c>
      <c r="L1063" s="5">
        <f t="shared" si="66"/>
        <v>0</v>
      </c>
      <c r="M1063">
        <f t="shared" si="65"/>
        <v>1</v>
      </c>
      <c r="N1063" s="5">
        <f t="shared" si="67"/>
        <v>2</v>
      </c>
    </row>
    <row r="1064" spans="1:14" x14ac:dyDescent="0.3">
      <c r="A1064" s="3">
        <v>43534</v>
      </c>
      <c r="B1064" s="1" t="s">
        <v>11</v>
      </c>
      <c r="C1064" s="1">
        <f>COUNTIF($B$2:$B1064,$B1064)+COUNTIF($E$2:$E1064,$B1064)</f>
        <v>69</v>
      </c>
      <c r="D1064" s="1">
        <v>2</v>
      </c>
      <c r="E1064" s="1" t="s">
        <v>26</v>
      </c>
      <c r="F1064" s="1">
        <f>COUNTIF($B$2:$B1064,$E1064)+COUNTIF($E$2:$E1064,$E1064)</f>
        <v>69</v>
      </c>
      <c r="G1064" s="1">
        <v>4</v>
      </c>
      <c r="H1064" s="1" t="s">
        <v>38</v>
      </c>
      <c r="I1064" s="4">
        <v>18578</v>
      </c>
      <c r="J1064" s="2">
        <v>0.10347222222222223</v>
      </c>
      <c r="K1064" s="5">
        <f t="shared" si="64"/>
        <v>0</v>
      </c>
      <c r="L1064" s="5">
        <f t="shared" si="66"/>
        <v>0</v>
      </c>
      <c r="M1064">
        <f t="shared" si="65"/>
        <v>1</v>
      </c>
      <c r="N1064" s="5">
        <f t="shared" si="67"/>
        <v>2</v>
      </c>
    </row>
    <row r="1065" spans="1:14" x14ac:dyDescent="0.3">
      <c r="A1065" s="3">
        <v>43534</v>
      </c>
      <c r="B1065" s="1" t="s">
        <v>27</v>
      </c>
      <c r="C1065" s="1">
        <f>COUNTIF($B$2:$B1065,$B1065)+COUNTIF($E$2:$E1065,$B1065)</f>
        <v>68</v>
      </c>
      <c r="D1065" s="1">
        <v>1</v>
      </c>
      <c r="E1065" s="1" t="s">
        <v>12</v>
      </c>
      <c r="F1065" s="1">
        <f>COUNTIF($B$2:$B1065,$E1065)+COUNTIF($E$2:$E1065,$E1065)</f>
        <v>69</v>
      </c>
      <c r="G1065" s="1">
        <v>3</v>
      </c>
      <c r="H1065" s="1" t="s">
        <v>38</v>
      </c>
      <c r="I1065" s="4">
        <v>18506</v>
      </c>
      <c r="J1065" s="2">
        <v>0.10347222222222223</v>
      </c>
      <c r="K1065" s="5">
        <f t="shared" si="64"/>
        <v>0</v>
      </c>
      <c r="L1065" s="5">
        <f t="shared" si="66"/>
        <v>0</v>
      </c>
      <c r="M1065">
        <f t="shared" si="65"/>
        <v>1</v>
      </c>
      <c r="N1065" s="5">
        <f t="shared" si="67"/>
        <v>2</v>
      </c>
    </row>
    <row r="1066" spans="1:14" x14ac:dyDescent="0.3">
      <c r="A1066" s="3">
        <v>43535</v>
      </c>
      <c r="B1066" s="1" t="s">
        <v>18</v>
      </c>
      <c r="C1066" s="1">
        <f>COUNTIF($B$2:$B1066,$B1066)+COUNTIF($E$2:$E1066,$B1066)</f>
        <v>69</v>
      </c>
      <c r="D1066" s="1">
        <v>1</v>
      </c>
      <c r="E1066" s="1" t="s">
        <v>24</v>
      </c>
      <c r="F1066" s="1">
        <f>COUNTIF($B$2:$B1066,$E1066)+COUNTIF($E$2:$E1066,$E1066)</f>
        <v>69</v>
      </c>
      <c r="G1066" s="1">
        <v>7</v>
      </c>
      <c r="H1066" s="1" t="s">
        <v>38</v>
      </c>
      <c r="I1066" s="4">
        <v>21574</v>
      </c>
      <c r="J1066" s="2">
        <v>0.10208333333333335</v>
      </c>
      <c r="K1066" s="5">
        <f t="shared" si="64"/>
        <v>0</v>
      </c>
      <c r="L1066" s="5">
        <f t="shared" si="66"/>
        <v>0</v>
      </c>
      <c r="M1066">
        <f t="shared" si="65"/>
        <v>1</v>
      </c>
      <c r="N1066" s="5">
        <f t="shared" si="67"/>
        <v>2</v>
      </c>
    </row>
    <row r="1067" spans="1:14" x14ac:dyDescent="0.3">
      <c r="A1067" s="3">
        <v>43535</v>
      </c>
      <c r="B1067" s="1" t="s">
        <v>15</v>
      </c>
      <c r="C1067" s="1">
        <f>COUNTIF($B$2:$B1067,$B1067)+COUNTIF($E$2:$E1067,$B1067)</f>
        <v>69</v>
      </c>
      <c r="D1067" s="1">
        <v>3</v>
      </c>
      <c r="E1067" s="1" t="s">
        <v>17</v>
      </c>
      <c r="F1067" s="1">
        <f>COUNTIF($B$2:$B1067,$E1067)+COUNTIF($E$2:$E1067,$E1067)</f>
        <v>70</v>
      </c>
      <c r="G1067" s="1">
        <v>0</v>
      </c>
      <c r="H1067" s="1" t="s">
        <v>38</v>
      </c>
      <c r="I1067" s="4">
        <v>16711</v>
      </c>
      <c r="J1067" s="2">
        <v>9.6527777777777768E-2</v>
      </c>
      <c r="K1067" s="5">
        <f t="shared" si="64"/>
        <v>1</v>
      </c>
      <c r="L1067" s="5">
        <f t="shared" si="66"/>
        <v>2</v>
      </c>
      <c r="M1067">
        <f t="shared" si="65"/>
        <v>0</v>
      </c>
      <c r="N1067" s="5">
        <f t="shared" si="67"/>
        <v>0</v>
      </c>
    </row>
    <row r="1068" spans="1:14" x14ac:dyDescent="0.3">
      <c r="A1068" s="3">
        <v>43535</v>
      </c>
      <c r="B1068" s="1" t="s">
        <v>23</v>
      </c>
      <c r="C1068" s="1">
        <f>COUNTIF($B$2:$B1068,$B1068)+COUNTIF($E$2:$E1068,$B1068)</f>
        <v>69</v>
      </c>
      <c r="D1068" s="1">
        <v>2</v>
      </c>
      <c r="E1068" s="1" t="s">
        <v>33</v>
      </c>
      <c r="F1068" s="1">
        <f>COUNTIF($B$2:$B1068,$E1068)+COUNTIF($E$2:$E1068,$E1068)</f>
        <v>69</v>
      </c>
      <c r="G1068" s="1">
        <v>3</v>
      </c>
      <c r="H1068" s="1" t="s">
        <v>8</v>
      </c>
      <c r="I1068" s="4">
        <v>18347</v>
      </c>
      <c r="J1068" s="2">
        <v>0.10902777777777778</v>
      </c>
      <c r="K1068" s="5">
        <f t="shared" si="64"/>
        <v>0</v>
      </c>
      <c r="L1068" s="5">
        <f t="shared" si="66"/>
        <v>1</v>
      </c>
      <c r="M1068">
        <f t="shared" si="65"/>
        <v>1</v>
      </c>
      <c r="N1068" s="5">
        <f t="shared" si="67"/>
        <v>2</v>
      </c>
    </row>
    <row r="1069" spans="1:14" x14ac:dyDescent="0.3">
      <c r="A1069" s="3">
        <v>43535</v>
      </c>
      <c r="B1069" s="1" t="s">
        <v>5</v>
      </c>
      <c r="C1069" s="1">
        <f>COUNTIF($B$2:$B1069,$B1069)+COUNTIF($E$2:$E1069,$B1069)</f>
        <v>69</v>
      </c>
      <c r="D1069" s="1">
        <v>3</v>
      </c>
      <c r="E1069" s="1" t="s">
        <v>16</v>
      </c>
      <c r="F1069" s="1">
        <f>COUNTIF($B$2:$B1069,$E1069)+COUNTIF($E$2:$E1069,$E1069)</f>
        <v>70</v>
      </c>
      <c r="G1069" s="1">
        <v>0</v>
      </c>
      <c r="H1069" s="1" t="s">
        <v>38</v>
      </c>
      <c r="I1069" s="4">
        <v>18907</v>
      </c>
      <c r="J1069" s="2">
        <v>9.7222222222222224E-2</v>
      </c>
      <c r="K1069" s="5">
        <f t="shared" si="64"/>
        <v>1</v>
      </c>
      <c r="L1069" s="5">
        <f t="shared" si="66"/>
        <v>2</v>
      </c>
      <c r="M1069">
        <f t="shared" si="65"/>
        <v>0</v>
      </c>
      <c r="N1069" s="5">
        <f t="shared" si="67"/>
        <v>0</v>
      </c>
    </row>
    <row r="1070" spans="1:14" x14ac:dyDescent="0.3">
      <c r="A1070" s="3">
        <v>43535</v>
      </c>
      <c r="B1070" s="1" t="s">
        <v>20</v>
      </c>
      <c r="C1070" s="1">
        <f>COUNTIF($B$2:$B1070,$B1070)+COUNTIF($E$2:$E1070,$B1070)</f>
        <v>69</v>
      </c>
      <c r="D1070" s="1">
        <v>0</v>
      </c>
      <c r="E1070" s="1" t="s">
        <v>14</v>
      </c>
      <c r="F1070" s="1">
        <f>COUNTIF($B$2:$B1070,$E1070)+COUNTIF($E$2:$E1070,$E1070)</f>
        <v>69</v>
      </c>
      <c r="G1070" s="1">
        <v>2</v>
      </c>
      <c r="H1070" s="1" t="s">
        <v>38</v>
      </c>
      <c r="I1070" s="4">
        <v>11827</v>
      </c>
      <c r="J1070" s="2">
        <v>9.375E-2</v>
      </c>
      <c r="K1070" s="5">
        <f t="shared" si="64"/>
        <v>0</v>
      </c>
      <c r="L1070" s="5">
        <f t="shared" si="66"/>
        <v>0</v>
      </c>
      <c r="M1070">
        <f t="shared" si="65"/>
        <v>1</v>
      </c>
      <c r="N1070" s="5">
        <f t="shared" si="67"/>
        <v>2</v>
      </c>
    </row>
    <row r="1071" spans="1:14" x14ac:dyDescent="0.3">
      <c r="A1071" s="3">
        <v>43535</v>
      </c>
      <c r="B1071" s="1" t="s">
        <v>25</v>
      </c>
      <c r="C1071" s="1">
        <f>COUNTIF($B$2:$B1071,$B1071)+COUNTIF($E$2:$E1071,$B1071)</f>
        <v>70</v>
      </c>
      <c r="D1071" s="1">
        <v>2</v>
      </c>
      <c r="E1071" s="1" t="s">
        <v>29</v>
      </c>
      <c r="F1071" s="1">
        <f>COUNTIF($B$2:$B1071,$E1071)+COUNTIF($E$2:$E1071,$E1071)</f>
        <v>69</v>
      </c>
      <c r="G1071" s="1">
        <v>3</v>
      </c>
      <c r="H1071" s="1" t="s">
        <v>38</v>
      </c>
      <c r="I1071" s="4">
        <v>18193</v>
      </c>
      <c r="J1071" s="2">
        <v>9.8611111111111108E-2</v>
      </c>
      <c r="K1071" s="5">
        <f t="shared" si="64"/>
        <v>0</v>
      </c>
      <c r="L1071" s="5">
        <f t="shared" si="66"/>
        <v>0</v>
      </c>
      <c r="M1071">
        <f t="shared" si="65"/>
        <v>1</v>
      </c>
      <c r="N1071" s="5">
        <f t="shared" si="67"/>
        <v>2</v>
      </c>
    </row>
    <row r="1072" spans="1:14" x14ac:dyDescent="0.3">
      <c r="A1072" s="3">
        <v>43535</v>
      </c>
      <c r="B1072" s="1" t="s">
        <v>36</v>
      </c>
      <c r="C1072" s="1">
        <f>COUNTIF($B$2:$B1072,$B1072)+COUNTIF($E$2:$E1072,$B1072)</f>
        <v>70</v>
      </c>
      <c r="D1072" s="1">
        <v>6</v>
      </c>
      <c r="E1072" s="1" t="s">
        <v>7</v>
      </c>
      <c r="F1072" s="1">
        <f>COUNTIF($B$2:$B1072,$E1072)+COUNTIF($E$2:$E1072,$E1072)</f>
        <v>69</v>
      </c>
      <c r="G1072" s="1">
        <v>2</v>
      </c>
      <c r="H1072" s="1" t="s">
        <v>38</v>
      </c>
      <c r="I1072" s="4">
        <v>19491</v>
      </c>
      <c r="J1072" s="2">
        <v>0.10277777777777779</v>
      </c>
      <c r="K1072" s="5">
        <f t="shared" si="64"/>
        <v>1</v>
      </c>
      <c r="L1072" s="5">
        <f t="shared" si="66"/>
        <v>2</v>
      </c>
      <c r="M1072">
        <f t="shared" si="65"/>
        <v>0</v>
      </c>
      <c r="N1072" s="5">
        <f t="shared" si="67"/>
        <v>0</v>
      </c>
    </row>
    <row r="1073" spans="1:14" x14ac:dyDescent="0.3">
      <c r="A1073" s="3">
        <v>43536</v>
      </c>
      <c r="B1073" s="1" t="s">
        <v>22</v>
      </c>
      <c r="C1073" s="1">
        <f>COUNTIF($B$2:$B1073,$B1073)+COUNTIF($E$2:$E1073,$B1073)</f>
        <v>71</v>
      </c>
      <c r="D1073" s="1">
        <v>2</v>
      </c>
      <c r="E1073" s="1" t="s">
        <v>4</v>
      </c>
      <c r="F1073" s="1">
        <f>COUNTIF($B$2:$B1073,$E1073)+COUNTIF($E$2:$E1073,$E1073)</f>
        <v>71</v>
      </c>
      <c r="G1073" s="1">
        <v>3</v>
      </c>
      <c r="H1073" s="1" t="s">
        <v>38</v>
      </c>
      <c r="I1073" s="4">
        <v>16811</v>
      </c>
      <c r="J1073" s="2">
        <v>0.10347222222222223</v>
      </c>
      <c r="K1073" s="5">
        <f t="shared" si="64"/>
        <v>0</v>
      </c>
      <c r="L1073" s="5">
        <f t="shared" si="66"/>
        <v>0</v>
      </c>
      <c r="M1073">
        <f t="shared" si="65"/>
        <v>1</v>
      </c>
      <c r="N1073" s="5">
        <f t="shared" si="67"/>
        <v>2</v>
      </c>
    </row>
    <row r="1074" spans="1:14" x14ac:dyDescent="0.3">
      <c r="A1074" s="3">
        <v>43536</v>
      </c>
      <c r="B1074" s="1" t="s">
        <v>19</v>
      </c>
      <c r="C1074" s="1">
        <f>COUNTIF($B$2:$B1074,$B1074)+COUNTIF($E$2:$E1074,$B1074)</f>
        <v>69</v>
      </c>
      <c r="D1074" s="1">
        <v>2</v>
      </c>
      <c r="E1074" s="1" t="s">
        <v>13</v>
      </c>
      <c r="F1074" s="1">
        <f>COUNTIF($B$2:$B1074,$E1074)+COUNTIF($E$2:$E1074,$E1074)</f>
        <v>69</v>
      </c>
      <c r="G1074" s="1">
        <v>0</v>
      </c>
      <c r="H1074" s="1" t="s">
        <v>38</v>
      </c>
      <c r="I1074" s="4">
        <v>17830</v>
      </c>
      <c r="J1074" s="2">
        <v>9.8611111111111108E-2</v>
      </c>
      <c r="K1074" s="5">
        <f t="shared" si="64"/>
        <v>1</v>
      </c>
      <c r="L1074" s="5">
        <f t="shared" si="66"/>
        <v>2</v>
      </c>
      <c r="M1074">
        <f t="shared" si="65"/>
        <v>0</v>
      </c>
      <c r="N1074" s="5">
        <f t="shared" si="67"/>
        <v>0</v>
      </c>
    </row>
    <row r="1075" spans="1:14" x14ac:dyDescent="0.3">
      <c r="A1075" s="3">
        <v>43536</v>
      </c>
      <c r="B1075" s="1" t="s">
        <v>11</v>
      </c>
      <c r="C1075" s="1">
        <f>COUNTIF($B$2:$B1075,$B1075)+COUNTIF($E$2:$E1075,$B1075)</f>
        <v>70</v>
      </c>
      <c r="D1075" s="1">
        <v>4</v>
      </c>
      <c r="E1075" s="1" t="s">
        <v>20</v>
      </c>
      <c r="F1075" s="1">
        <f>COUNTIF($B$2:$B1075,$E1075)+COUNTIF($E$2:$E1075,$E1075)</f>
        <v>70</v>
      </c>
      <c r="G1075" s="1">
        <v>7</v>
      </c>
      <c r="H1075" s="1" t="s">
        <v>38</v>
      </c>
      <c r="I1075" s="4">
        <v>16554</v>
      </c>
      <c r="J1075" s="2">
        <v>0.10416666666666667</v>
      </c>
      <c r="K1075" s="5">
        <f t="shared" si="64"/>
        <v>0</v>
      </c>
      <c r="L1075" s="5">
        <f t="shared" si="66"/>
        <v>0</v>
      </c>
      <c r="M1075">
        <f t="shared" si="65"/>
        <v>1</v>
      </c>
      <c r="N1075" s="5">
        <f t="shared" si="67"/>
        <v>2</v>
      </c>
    </row>
    <row r="1076" spans="1:14" x14ac:dyDescent="0.3">
      <c r="A1076" s="3">
        <v>43536</v>
      </c>
      <c r="B1076" s="1" t="s">
        <v>34</v>
      </c>
      <c r="C1076" s="1">
        <f>COUNTIF($B$2:$B1076,$B1076)+COUNTIF($E$2:$E1076,$B1076)</f>
        <v>70</v>
      </c>
      <c r="D1076" s="1">
        <v>4</v>
      </c>
      <c r="E1076" s="1" t="s">
        <v>9</v>
      </c>
      <c r="F1076" s="1">
        <f>COUNTIF($B$2:$B1076,$E1076)+COUNTIF($E$2:$E1076,$E1076)</f>
        <v>70</v>
      </c>
      <c r="G1076" s="1">
        <v>9</v>
      </c>
      <c r="H1076" s="1" t="s">
        <v>38</v>
      </c>
      <c r="I1076" s="4">
        <v>18529</v>
      </c>
      <c r="J1076" s="2">
        <v>0.10555555555555556</v>
      </c>
      <c r="K1076" s="5">
        <f t="shared" si="64"/>
        <v>0</v>
      </c>
      <c r="L1076" s="5">
        <f t="shared" si="66"/>
        <v>0</v>
      </c>
      <c r="M1076">
        <f t="shared" si="65"/>
        <v>1</v>
      </c>
      <c r="N1076" s="5">
        <f t="shared" si="67"/>
        <v>2</v>
      </c>
    </row>
    <row r="1077" spans="1:14" x14ac:dyDescent="0.3">
      <c r="A1077" s="3">
        <v>43536</v>
      </c>
      <c r="B1077" s="1" t="s">
        <v>21</v>
      </c>
      <c r="C1077" s="1">
        <f>COUNTIF($B$2:$B1077,$B1077)+COUNTIF($E$2:$E1077,$B1077)</f>
        <v>70</v>
      </c>
      <c r="D1077" s="1">
        <v>1</v>
      </c>
      <c r="E1077" s="1" t="s">
        <v>6</v>
      </c>
      <c r="F1077" s="1">
        <f>COUNTIF($B$2:$B1077,$E1077)+COUNTIF($E$2:$E1077,$E1077)</f>
        <v>70</v>
      </c>
      <c r="G1077" s="1">
        <v>3</v>
      </c>
      <c r="H1077" s="1" t="s">
        <v>38</v>
      </c>
      <c r="I1077" s="4">
        <v>21302</v>
      </c>
      <c r="J1077" s="2">
        <v>9.930555555555555E-2</v>
      </c>
      <c r="K1077" s="5">
        <f t="shared" si="64"/>
        <v>0</v>
      </c>
      <c r="L1077" s="5">
        <f t="shared" si="66"/>
        <v>0</v>
      </c>
      <c r="M1077">
        <f t="shared" si="65"/>
        <v>1</v>
      </c>
      <c r="N1077" s="5">
        <f t="shared" si="67"/>
        <v>2</v>
      </c>
    </row>
    <row r="1078" spans="1:14" x14ac:dyDescent="0.3">
      <c r="A1078" s="3">
        <v>43536</v>
      </c>
      <c r="B1078" s="1" t="s">
        <v>12</v>
      </c>
      <c r="C1078" s="1">
        <f>COUNTIF($B$2:$B1078,$B1078)+COUNTIF($E$2:$E1078,$B1078)</f>
        <v>70</v>
      </c>
      <c r="D1078" s="1">
        <v>3</v>
      </c>
      <c r="E1078" s="1" t="s">
        <v>26</v>
      </c>
      <c r="F1078" s="1">
        <f>COUNTIF($B$2:$B1078,$E1078)+COUNTIF($E$2:$E1078,$E1078)</f>
        <v>70</v>
      </c>
      <c r="G1078" s="1">
        <v>5</v>
      </c>
      <c r="H1078" s="1" t="s">
        <v>38</v>
      </c>
      <c r="I1078" s="4">
        <v>18640</v>
      </c>
      <c r="J1078" s="2">
        <v>0.10555555555555556</v>
      </c>
      <c r="K1078" s="5">
        <f t="shared" si="64"/>
        <v>0</v>
      </c>
      <c r="L1078" s="5">
        <f t="shared" si="66"/>
        <v>0</v>
      </c>
      <c r="M1078">
        <f t="shared" si="65"/>
        <v>1</v>
      </c>
      <c r="N1078" s="5">
        <f t="shared" si="67"/>
        <v>2</v>
      </c>
    </row>
    <row r="1079" spans="1:14" x14ac:dyDescent="0.3">
      <c r="A1079" s="3">
        <v>43536</v>
      </c>
      <c r="B1079" s="1" t="s">
        <v>18</v>
      </c>
      <c r="C1079" s="1">
        <f>COUNTIF($B$2:$B1079,$B1079)+COUNTIF($E$2:$E1079,$B1079)</f>
        <v>70</v>
      </c>
      <c r="D1079" s="1">
        <v>3</v>
      </c>
      <c r="E1079" s="1" t="s">
        <v>28</v>
      </c>
      <c r="F1079" s="1">
        <f>COUNTIF($B$2:$B1079,$E1079)+COUNTIF($E$2:$E1079,$E1079)</f>
        <v>69</v>
      </c>
      <c r="G1079" s="1">
        <v>1</v>
      </c>
      <c r="H1079" s="1" t="s">
        <v>38</v>
      </c>
      <c r="I1079" s="4">
        <v>18428</v>
      </c>
      <c r="J1079" s="2">
        <v>9.7222222222222224E-2</v>
      </c>
      <c r="K1079" s="5">
        <f t="shared" si="64"/>
        <v>1</v>
      </c>
      <c r="L1079" s="5">
        <f t="shared" si="66"/>
        <v>2</v>
      </c>
      <c r="M1079">
        <f t="shared" si="65"/>
        <v>0</v>
      </c>
      <c r="N1079" s="5">
        <f t="shared" si="67"/>
        <v>0</v>
      </c>
    </row>
    <row r="1080" spans="1:14" x14ac:dyDescent="0.3">
      <c r="A1080" s="3">
        <v>43536</v>
      </c>
      <c r="B1080" s="1" t="s">
        <v>5</v>
      </c>
      <c r="C1080" s="1">
        <f>COUNTIF($B$2:$B1080,$B1080)+COUNTIF($E$2:$E1080,$B1080)</f>
        <v>70</v>
      </c>
      <c r="D1080" s="1">
        <v>5</v>
      </c>
      <c r="E1080" s="1" t="s">
        <v>27</v>
      </c>
      <c r="F1080" s="1">
        <f>COUNTIF($B$2:$B1080,$E1080)+COUNTIF($E$2:$E1080,$E1080)</f>
        <v>69</v>
      </c>
      <c r="G1080" s="1">
        <v>4</v>
      </c>
      <c r="H1080" s="1" t="s">
        <v>38</v>
      </c>
      <c r="I1080" s="4">
        <v>15321</v>
      </c>
      <c r="J1080" s="2">
        <v>0.10347222222222223</v>
      </c>
      <c r="K1080" s="5">
        <f t="shared" si="64"/>
        <v>1</v>
      </c>
      <c r="L1080" s="5">
        <f t="shared" si="66"/>
        <v>2</v>
      </c>
      <c r="M1080">
        <f t="shared" si="65"/>
        <v>0</v>
      </c>
      <c r="N1080" s="5">
        <f t="shared" si="67"/>
        <v>0</v>
      </c>
    </row>
    <row r="1081" spans="1:14" x14ac:dyDescent="0.3">
      <c r="A1081" s="3">
        <v>43537</v>
      </c>
      <c r="B1081" s="1" t="s">
        <v>34</v>
      </c>
      <c r="C1081" s="1">
        <f>COUNTIF($B$2:$B1081,$B1081)+COUNTIF($E$2:$E1081,$B1081)</f>
        <v>71</v>
      </c>
      <c r="D1081" s="1">
        <v>6</v>
      </c>
      <c r="E1081" s="1" t="s">
        <v>33</v>
      </c>
      <c r="F1081" s="1">
        <f>COUNTIF($B$2:$B1081,$E1081)+COUNTIF($E$2:$E1081,$E1081)</f>
        <v>70</v>
      </c>
      <c r="G1081" s="1">
        <v>3</v>
      </c>
      <c r="H1081" s="1" t="s">
        <v>38</v>
      </c>
      <c r="I1081" s="4">
        <v>18347</v>
      </c>
      <c r="J1081" s="2">
        <v>0.10902777777777778</v>
      </c>
      <c r="K1081" s="5">
        <f t="shared" si="64"/>
        <v>1</v>
      </c>
      <c r="L1081" s="5">
        <f t="shared" si="66"/>
        <v>2</v>
      </c>
      <c r="M1081">
        <f t="shared" si="65"/>
        <v>0</v>
      </c>
      <c r="N1081" s="5">
        <f t="shared" si="67"/>
        <v>0</v>
      </c>
    </row>
    <row r="1082" spans="1:14" x14ac:dyDescent="0.3">
      <c r="A1082" s="3">
        <v>43537</v>
      </c>
      <c r="B1082" s="1" t="s">
        <v>24</v>
      </c>
      <c r="C1082" s="1">
        <f>COUNTIF($B$2:$B1082,$B1082)+COUNTIF($E$2:$E1082,$B1082)</f>
        <v>70</v>
      </c>
      <c r="D1082" s="1">
        <v>5</v>
      </c>
      <c r="E1082" s="1" t="s">
        <v>7</v>
      </c>
      <c r="F1082" s="1">
        <f>COUNTIF($B$2:$B1082,$E1082)+COUNTIF($E$2:$E1082,$E1082)</f>
        <v>70</v>
      </c>
      <c r="G1082" s="1">
        <v>4</v>
      </c>
      <c r="H1082" s="1" t="s">
        <v>38</v>
      </c>
      <c r="I1082" s="4">
        <v>19342</v>
      </c>
      <c r="J1082" s="2">
        <v>0.10277777777777779</v>
      </c>
      <c r="K1082" s="5">
        <f t="shared" si="64"/>
        <v>1</v>
      </c>
      <c r="L1082" s="5">
        <f t="shared" si="66"/>
        <v>2</v>
      </c>
      <c r="M1082">
        <f t="shared" si="65"/>
        <v>0</v>
      </c>
      <c r="N1082" s="5">
        <f t="shared" si="67"/>
        <v>0</v>
      </c>
    </row>
    <row r="1083" spans="1:14" x14ac:dyDescent="0.3">
      <c r="A1083" s="3">
        <v>43537</v>
      </c>
      <c r="B1083" s="1" t="s">
        <v>23</v>
      </c>
      <c r="C1083" s="1">
        <f>COUNTIF($B$2:$B1083,$B1083)+COUNTIF($E$2:$E1083,$B1083)</f>
        <v>70</v>
      </c>
      <c r="D1083" s="1">
        <v>1</v>
      </c>
      <c r="E1083" s="1" t="s">
        <v>10</v>
      </c>
      <c r="F1083" s="1">
        <f>COUNTIF($B$2:$B1083,$E1083)+COUNTIF($E$2:$E1083,$E1083)</f>
        <v>70</v>
      </c>
      <c r="G1083" s="1">
        <v>4</v>
      </c>
      <c r="H1083" s="1" t="s">
        <v>38</v>
      </c>
      <c r="I1083" s="4">
        <v>18225</v>
      </c>
      <c r="J1083" s="2">
        <v>9.7222222222222224E-2</v>
      </c>
      <c r="K1083" s="5">
        <f t="shared" si="64"/>
        <v>0</v>
      </c>
      <c r="L1083" s="5">
        <f t="shared" si="66"/>
        <v>0</v>
      </c>
      <c r="M1083">
        <f t="shared" si="65"/>
        <v>1</v>
      </c>
      <c r="N1083" s="5">
        <f t="shared" si="67"/>
        <v>2</v>
      </c>
    </row>
    <row r="1084" spans="1:14" x14ac:dyDescent="0.3">
      <c r="A1084" s="3">
        <v>43538</v>
      </c>
      <c r="B1084" s="1" t="s">
        <v>4</v>
      </c>
      <c r="C1084" s="1">
        <f>COUNTIF($B$2:$B1084,$B1084)+COUNTIF($E$2:$E1084,$B1084)</f>
        <v>72</v>
      </c>
      <c r="D1084" s="1">
        <v>1</v>
      </c>
      <c r="E1084" s="1" t="s">
        <v>18</v>
      </c>
      <c r="F1084" s="1">
        <f>COUNTIF($B$2:$B1084,$E1084)+COUNTIF($E$2:$E1084,$E1084)</f>
        <v>71</v>
      </c>
      <c r="G1084" s="1">
        <v>6</v>
      </c>
      <c r="H1084" s="1" t="s">
        <v>38</v>
      </c>
      <c r="I1084" s="4">
        <v>14202</v>
      </c>
      <c r="J1084" s="2">
        <v>0.10277777777777779</v>
      </c>
      <c r="K1084" s="5">
        <f t="shared" si="64"/>
        <v>0</v>
      </c>
      <c r="L1084" s="5">
        <f t="shared" si="66"/>
        <v>0</v>
      </c>
      <c r="M1084">
        <f t="shared" si="65"/>
        <v>1</v>
      </c>
      <c r="N1084" s="5">
        <f t="shared" si="67"/>
        <v>2</v>
      </c>
    </row>
    <row r="1085" spans="1:14" x14ac:dyDescent="0.3">
      <c r="A1085" s="3">
        <v>43538</v>
      </c>
      <c r="B1085" s="1" t="s">
        <v>26</v>
      </c>
      <c r="C1085" s="1">
        <f>COUNTIF($B$2:$B1085,$B1085)+COUNTIF($E$2:$E1085,$B1085)</f>
        <v>71</v>
      </c>
      <c r="D1085" s="1">
        <v>5</v>
      </c>
      <c r="E1085" s="1" t="s">
        <v>13</v>
      </c>
      <c r="F1085" s="1">
        <f>COUNTIF($B$2:$B1085,$E1085)+COUNTIF($E$2:$E1085,$E1085)</f>
        <v>70</v>
      </c>
      <c r="G1085" s="1">
        <v>0</v>
      </c>
      <c r="H1085" s="1" t="s">
        <v>38</v>
      </c>
      <c r="I1085" s="4">
        <v>18680</v>
      </c>
      <c r="J1085" s="2">
        <v>9.9999999999999992E-2</v>
      </c>
      <c r="K1085" s="5">
        <f t="shared" si="64"/>
        <v>1</v>
      </c>
      <c r="L1085" s="5">
        <f t="shared" si="66"/>
        <v>2</v>
      </c>
      <c r="M1085">
        <f t="shared" si="65"/>
        <v>0</v>
      </c>
      <c r="N1085" s="5">
        <f t="shared" si="67"/>
        <v>0</v>
      </c>
    </row>
    <row r="1086" spans="1:14" x14ac:dyDescent="0.3">
      <c r="A1086" s="3">
        <v>43538</v>
      </c>
      <c r="B1086" s="1" t="s">
        <v>36</v>
      </c>
      <c r="C1086" s="1">
        <f>COUNTIF($B$2:$B1086,$B1086)+COUNTIF($E$2:$E1086,$B1086)</f>
        <v>71</v>
      </c>
      <c r="D1086" s="1">
        <v>5</v>
      </c>
      <c r="E1086" s="1" t="s">
        <v>21</v>
      </c>
      <c r="F1086" s="1">
        <f>COUNTIF($B$2:$B1086,$E1086)+COUNTIF($E$2:$E1086,$E1086)</f>
        <v>71</v>
      </c>
      <c r="G1086" s="1">
        <v>4</v>
      </c>
      <c r="H1086" s="1" t="s">
        <v>38</v>
      </c>
      <c r="I1086" s="4">
        <v>19515</v>
      </c>
      <c r="J1086" s="2">
        <v>0.10347222222222223</v>
      </c>
      <c r="K1086" s="5">
        <f t="shared" si="64"/>
        <v>1</v>
      </c>
      <c r="L1086" s="5">
        <f t="shared" si="66"/>
        <v>2</v>
      </c>
      <c r="M1086">
        <f t="shared" si="65"/>
        <v>0</v>
      </c>
      <c r="N1086" s="5">
        <f t="shared" si="67"/>
        <v>0</v>
      </c>
    </row>
    <row r="1087" spans="1:14" x14ac:dyDescent="0.3">
      <c r="A1087" s="3">
        <v>43538</v>
      </c>
      <c r="B1087" s="1" t="s">
        <v>22</v>
      </c>
      <c r="C1087" s="1">
        <f>COUNTIF($B$2:$B1087,$B1087)+COUNTIF($E$2:$E1087,$B1087)</f>
        <v>72</v>
      </c>
      <c r="D1087" s="1">
        <v>3</v>
      </c>
      <c r="E1087" s="1" t="s">
        <v>31</v>
      </c>
      <c r="F1087" s="1">
        <f>COUNTIF($B$2:$B1087,$E1087)+COUNTIF($E$2:$E1087,$E1087)</f>
        <v>70</v>
      </c>
      <c r="G1087" s="1">
        <v>1</v>
      </c>
      <c r="H1087" s="1" t="s">
        <v>38</v>
      </c>
      <c r="I1087" s="4">
        <v>17730</v>
      </c>
      <c r="J1087" s="2">
        <v>9.7222222222222224E-2</v>
      </c>
      <c r="K1087" s="5">
        <f t="shared" si="64"/>
        <v>1</v>
      </c>
      <c r="L1087" s="5">
        <f t="shared" si="66"/>
        <v>2</v>
      </c>
      <c r="M1087">
        <f t="shared" si="65"/>
        <v>0</v>
      </c>
      <c r="N1087" s="5">
        <f t="shared" si="67"/>
        <v>0</v>
      </c>
    </row>
    <row r="1088" spans="1:14" x14ac:dyDescent="0.3">
      <c r="A1088" s="3">
        <v>43538</v>
      </c>
      <c r="B1088" s="1" t="s">
        <v>19</v>
      </c>
      <c r="C1088" s="1">
        <f>COUNTIF($B$2:$B1088,$B1088)+COUNTIF($E$2:$E1088,$B1088)</f>
        <v>70</v>
      </c>
      <c r="D1088" s="1">
        <v>4</v>
      </c>
      <c r="E1088" s="1" t="s">
        <v>16</v>
      </c>
      <c r="F1088" s="1">
        <f>COUNTIF($B$2:$B1088,$E1088)+COUNTIF($E$2:$E1088,$E1088)</f>
        <v>71</v>
      </c>
      <c r="G1088" s="1">
        <v>1</v>
      </c>
      <c r="H1088" s="1" t="s">
        <v>38</v>
      </c>
      <c r="I1088" s="4">
        <v>18919</v>
      </c>
      <c r="J1088" s="2">
        <v>9.8611111111111108E-2</v>
      </c>
      <c r="K1088" s="5">
        <f t="shared" si="64"/>
        <v>1</v>
      </c>
      <c r="L1088" s="5">
        <f t="shared" si="66"/>
        <v>2</v>
      </c>
      <c r="M1088">
        <f t="shared" si="65"/>
        <v>0</v>
      </c>
      <c r="N1088" s="5">
        <f t="shared" si="67"/>
        <v>0</v>
      </c>
    </row>
    <row r="1089" spans="1:14" x14ac:dyDescent="0.3">
      <c r="A1089" s="3">
        <v>43538</v>
      </c>
      <c r="B1089" s="1" t="s">
        <v>6</v>
      </c>
      <c r="C1089" s="1">
        <f>COUNTIF($B$2:$B1089,$B1089)+COUNTIF($E$2:$E1089,$B1089)</f>
        <v>71</v>
      </c>
      <c r="D1089" s="1">
        <v>1</v>
      </c>
      <c r="E1089" s="1" t="s">
        <v>14</v>
      </c>
      <c r="F1089" s="1">
        <f>COUNTIF($B$2:$B1089,$E1089)+COUNTIF($E$2:$E1089,$E1089)</f>
        <v>70</v>
      </c>
      <c r="G1089" s="1">
        <v>2</v>
      </c>
      <c r="H1089" s="1" t="s">
        <v>38</v>
      </c>
      <c r="I1089" s="4">
        <v>13274</v>
      </c>
      <c r="J1089" s="2">
        <v>0.10277777777777779</v>
      </c>
      <c r="K1089" s="5">
        <f t="shared" si="64"/>
        <v>0</v>
      </c>
      <c r="L1089" s="5">
        <f t="shared" si="66"/>
        <v>0</v>
      </c>
      <c r="M1089">
        <f t="shared" si="65"/>
        <v>1</v>
      </c>
      <c r="N1089" s="5">
        <f t="shared" si="67"/>
        <v>2</v>
      </c>
    </row>
    <row r="1090" spans="1:14" x14ac:dyDescent="0.3">
      <c r="A1090" s="3">
        <v>43538</v>
      </c>
      <c r="B1090" s="1" t="s">
        <v>28</v>
      </c>
      <c r="C1090" s="1">
        <f>COUNTIF($B$2:$B1090,$B1090)+COUNTIF($E$2:$E1090,$B1090)</f>
        <v>70</v>
      </c>
      <c r="D1090" s="1">
        <v>0</v>
      </c>
      <c r="E1090" s="1" t="s">
        <v>25</v>
      </c>
      <c r="F1090" s="1">
        <f>COUNTIF($B$2:$B1090,$E1090)+COUNTIF($E$2:$E1090,$E1090)</f>
        <v>71</v>
      </c>
      <c r="G1090" s="1">
        <v>2</v>
      </c>
      <c r="H1090" s="1" t="s">
        <v>38</v>
      </c>
      <c r="I1090" s="4">
        <v>13378</v>
      </c>
      <c r="J1090" s="2">
        <v>9.930555555555555E-2</v>
      </c>
      <c r="K1090" s="5">
        <f t="shared" ref="K1090:K1153" si="68">1-M1090</f>
        <v>0</v>
      </c>
      <c r="L1090" s="5">
        <f t="shared" si="66"/>
        <v>0</v>
      </c>
      <c r="M1090">
        <f t="shared" ref="M1090:M1153" si="69">IF(D1090=G1090,0.5,IF(D1090&lt;G1090,1,0))</f>
        <v>1</v>
      </c>
      <c r="N1090" s="5">
        <f t="shared" si="67"/>
        <v>2</v>
      </c>
    </row>
    <row r="1091" spans="1:14" x14ac:dyDescent="0.3">
      <c r="A1091" s="3">
        <v>43538</v>
      </c>
      <c r="B1091" s="1" t="s">
        <v>12</v>
      </c>
      <c r="C1091" s="1">
        <f>COUNTIF($B$2:$B1091,$B1091)+COUNTIF($E$2:$E1091,$B1091)</f>
        <v>71</v>
      </c>
      <c r="D1091" s="1">
        <v>5</v>
      </c>
      <c r="E1091" s="1" t="s">
        <v>29</v>
      </c>
      <c r="F1091" s="1">
        <f>COUNTIF($B$2:$B1091,$E1091)+COUNTIF($E$2:$E1091,$E1091)</f>
        <v>70</v>
      </c>
      <c r="G1091" s="1">
        <v>2</v>
      </c>
      <c r="H1091" s="1" t="s">
        <v>38</v>
      </c>
      <c r="I1091" s="4">
        <v>19475</v>
      </c>
      <c r="J1091" s="2">
        <v>0.1013888888888889</v>
      </c>
      <c r="K1091" s="5">
        <f t="shared" si="68"/>
        <v>1</v>
      </c>
      <c r="L1091" s="5">
        <f t="shared" ref="L1091:L1154" si="70">IF(OR($H1091="-",$K1091=1),$K1091*2,IF($K1091=0,1,0))</f>
        <v>2</v>
      </c>
      <c r="M1091">
        <f t="shared" si="69"/>
        <v>0</v>
      </c>
      <c r="N1091" s="5">
        <f t="shared" ref="N1091:N1154" si="71">IF(OR($H1091="-",$M1091=1),$M1091*2,IF($M1091=0,1,0))</f>
        <v>0</v>
      </c>
    </row>
    <row r="1092" spans="1:14" x14ac:dyDescent="0.3">
      <c r="A1092" s="3">
        <v>43538</v>
      </c>
      <c r="B1092" s="1" t="s">
        <v>35</v>
      </c>
      <c r="C1092" s="1">
        <f>COUNTIF($B$2:$B1092,$B1092)+COUNTIF($E$2:$E1092,$B1092)</f>
        <v>70</v>
      </c>
      <c r="D1092" s="1">
        <v>4</v>
      </c>
      <c r="E1092" s="1" t="s">
        <v>5</v>
      </c>
      <c r="F1092" s="1">
        <f>COUNTIF($B$2:$B1092,$E1092)+COUNTIF($E$2:$E1092,$E1092)</f>
        <v>71</v>
      </c>
      <c r="G1092" s="1">
        <v>2</v>
      </c>
      <c r="H1092" s="1" t="s">
        <v>38</v>
      </c>
      <c r="I1092" s="4">
        <v>17388</v>
      </c>
      <c r="J1092" s="2">
        <v>9.7222222222222224E-2</v>
      </c>
      <c r="K1092" s="5">
        <f t="shared" si="68"/>
        <v>1</v>
      </c>
      <c r="L1092" s="5">
        <f t="shared" si="70"/>
        <v>2</v>
      </c>
      <c r="M1092">
        <f t="shared" si="69"/>
        <v>0</v>
      </c>
      <c r="N1092" s="5">
        <f t="shared" si="71"/>
        <v>0</v>
      </c>
    </row>
    <row r="1093" spans="1:14" x14ac:dyDescent="0.3">
      <c r="A1093" s="3">
        <v>43538</v>
      </c>
      <c r="B1093" s="1" t="s">
        <v>11</v>
      </c>
      <c r="C1093" s="1">
        <f>COUNTIF($B$2:$B1093,$B1093)+COUNTIF($E$2:$E1093,$B1093)</f>
        <v>71</v>
      </c>
      <c r="D1093" s="1">
        <v>3</v>
      </c>
      <c r="E1093" s="1" t="s">
        <v>27</v>
      </c>
      <c r="F1093" s="1">
        <f>COUNTIF($B$2:$B1093,$E1093)+COUNTIF($E$2:$E1093,$E1093)</f>
        <v>70</v>
      </c>
      <c r="G1093" s="1">
        <v>4</v>
      </c>
      <c r="H1093" s="1" t="s">
        <v>38</v>
      </c>
      <c r="I1093" s="4">
        <v>15321</v>
      </c>
      <c r="J1093" s="2">
        <v>0.10277777777777779</v>
      </c>
      <c r="K1093" s="5">
        <f t="shared" si="68"/>
        <v>0</v>
      </c>
      <c r="L1093" s="5">
        <f t="shared" si="70"/>
        <v>0</v>
      </c>
      <c r="M1093">
        <f t="shared" si="69"/>
        <v>1</v>
      </c>
      <c r="N1093" s="5">
        <f t="shared" si="71"/>
        <v>2</v>
      </c>
    </row>
    <row r="1094" spans="1:14" x14ac:dyDescent="0.3">
      <c r="A1094" s="3">
        <v>43539</v>
      </c>
      <c r="B1094" s="1" t="s">
        <v>15</v>
      </c>
      <c r="C1094" s="1">
        <f>COUNTIF($B$2:$B1094,$B1094)+COUNTIF($E$2:$E1094,$B1094)</f>
        <v>70</v>
      </c>
      <c r="D1094" s="1">
        <v>0</v>
      </c>
      <c r="E1094" s="1" t="s">
        <v>20</v>
      </c>
      <c r="F1094" s="1">
        <f>COUNTIF($B$2:$B1094,$E1094)+COUNTIF($E$2:$E1094,$E1094)</f>
        <v>71</v>
      </c>
      <c r="G1094" s="1">
        <v>3</v>
      </c>
      <c r="H1094" s="1" t="s">
        <v>38</v>
      </c>
      <c r="I1094" s="4">
        <v>18832</v>
      </c>
      <c r="J1094" s="2">
        <v>0.10555555555555556</v>
      </c>
      <c r="K1094" s="5">
        <f t="shared" si="68"/>
        <v>0</v>
      </c>
      <c r="L1094" s="5">
        <f t="shared" si="70"/>
        <v>0</v>
      </c>
      <c r="M1094">
        <f t="shared" si="69"/>
        <v>1</v>
      </c>
      <c r="N1094" s="5">
        <f t="shared" si="71"/>
        <v>2</v>
      </c>
    </row>
    <row r="1095" spans="1:14" x14ac:dyDescent="0.3">
      <c r="A1095" s="3">
        <v>43539</v>
      </c>
      <c r="B1095" s="1" t="s">
        <v>23</v>
      </c>
      <c r="C1095" s="1">
        <f>COUNTIF($B$2:$B1095,$B1095)+COUNTIF($E$2:$E1095,$B1095)</f>
        <v>71</v>
      </c>
      <c r="D1095" s="1">
        <v>1</v>
      </c>
      <c r="E1095" s="1" t="s">
        <v>9</v>
      </c>
      <c r="F1095" s="1">
        <f>COUNTIF($B$2:$B1095,$E1095)+COUNTIF($E$2:$E1095,$E1095)</f>
        <v>71</v>
      </c>
      <c r="G1095" s="1">
        <v>5</v>
      </c>
      <c r="H1095" s="1" t="s">
        <v>38</v>
      </c>
      <c r="I1095" s="4">
        <v>18956</v>
      </c>
      <c r="J1095" s="2">
        <v>9.9999999999999992E-2</v>
      </c>
      <c r="K1095" s="5">
        <f t="shared" si="68"/>
        <v>0</v>
      </c>
      <c r="L1095" s="5">
        <f t="shared" si="70"/>
        <v>0</v>
      </c>
      <c r="M1095">
        <f t="shared" si="69"/>
        <v>1</v>
      </c>
      <c r="N1095" s="5">
        <f t="shared" si="71"/>
        <v>2</v>
      </c>
    </row>
    <row r="1096" spans="1:14" x14ac:dyDescent="0.3">
      <c r="A1096" s="3">
        <v>43539</v>
      </c>
      <c r="B1096" s="1" t="s">
        <v>4</v>
      </c>
      <c r="C1096" s="1">
        <f>COUNTIF($B$2:$B1096,$B1096)+COUNTIF($E$2:$E1096,$B1096)</f>
        <v>73</v>
      </c>
      <c r="D1096" s="1">
        <v>5</v>
      </c>
      <c r="E1096" s="1" t="s">
        <v>17</v>
      </c>
      <c r="F1096" s="1">
        <f>COUNTIF($B$2:$B1096,$E1096)+COUNTIF($E$2:$E1096,$E1096)</f>
        <v>71</v>
      </c>
      <c r="G1096" s="1">
        <v>3</v>
      </c>
      <c r="H1096" s="1" t="s">
        <v>38</v>
      </c>
      <c r="I1096" s="4">
        <v>18025</v>
      </c>
      <c r="J1096" s="2">
        <v>0.10347222222222223</v>
      </c>
      <c r="K1096" s="5">
        <f t="shared" si="68"/>
        <v>1</v>
      </c>
      <c r="L1096" s="5">
        <f t="shared" si="70"/>
        <v>2</v>
      </c>
      <c r="M1096">
        <f t="shared" si="69"/>
        <v>0</v>
      </c>
      <c r="N1096" s="5">
        <f t="shared" si="71"/>
        <v>0</v>
      </c>
    </row>
    <row r="1097" spans="1:14" x14ac:dyDescent="0.3">
      <c r="A1097" s="3">
        <v>43539</v>
      </c>
      <c r="B1097" s="1" t="s">
        <v>30</v>
      </c>
      <c r="C1097" s="1">
        <f>COUNTIF($B$2:$B1097,$B1097)+COUNTIF($E$2:$E1097,$B1097)</f>
        <v>71</v>
      </c>
      <c r="D1097" s="1">
        <v>2</v>
      </c>
      <c r="E1097" s="1" t="s">
        <v>19</v>
      </c>
      <c r="F1097" s="1">
        <f>COUNTIF($B$2:$B1097,$E1097)+COUNTIF($E$2:$E1097,$E1097)</f>
        <v>71</v>
      </c>
      <c r="G1097" s="1">
        <v>1</v>
      </c>
      <c r="H1097" s="1" t="s">
        <v>38</v>
      </c>
      <c r="I1097" s="4">
        <v>18532</v>
      </c>
      <c r="J1097" s="2">
        <v>0.10347222222222223</v>
      </c>
      <c r="K1097" s="5">
        <f t="shared" si="68"/>
        <v>1</v>
      </c>
      <c r="L1097" s="5">
        <f t="shared" si="70"/>
        <v>2</v>
      </c>
      <c r="M1097">
        <f t="shared" si="69"/>
        <v>0</v>
      </c>
      <c r="N1097" s="5">
        <f t="shared" si="71"/>
        <v>0</v>
      </c>
    </row>
    <row r="1098" spans="1:14" x14ac:dyDescent="0.3">
      <c r="A1098" s="3">
        <v>43539</v>
      </c>
      <c r="B1098" s="1" t="s">
        <v>29</v>
      </c>
      <c r="C1098" s="1">
        <f>COUNTIF($B$2:$B1098,$B1098)+COUNTIF($E$2:$E1098,$B1098)</f>
        <v>71</v>
      </c>
      <c r="D1098" s="1">
        <v>6</v>
      </c>
      <c r="E1098" s="1" t="s">
        <v>7</v>
      </c>
      <c r="F1098" s="1">
        <f>COUNTIF($B$2:$B1098,$E1098)+COUNTIF($E$2:$E1098,$E1098)</f>
        <v>71</v>
      </c>
      <c r="G1098" s="1">
        <v>7</v>
      </c>
      <c r="H1098" s="1" t="s">
        <v>38</v>
      </c>
      <c r="I1098" s="4">
        <v>19290</v>
      </c>
      <c r="J1098" s="2">
        <v>0.11319444444444444</v>
      </c>
      <c r="K1098" s="5">
        <f t="shared" si="68"/>
        <v>0</v>
      </c>
      <c r="L1098" s="5">
        <f t="shared" si="70"/>
        <v>0</v>
      </c>
      <c r="M1098">
        <f t="shared" si="69"/>
        <v>1</v>
      </c>
      <c r="N1098" s="5">
        <f t="shared" si="71"/>
        <v>2</v>
      </c>
    </row>
    <row r="1099" spans="1:14" x14ac:dyDescent="0.3">
      <c r="A1099" s="3">
        <v>43539</v>
      </c>
      <c r="B1099" s="1" t="s">
        <v>34</v>
      </c>
      <c r="C1099" s="1">
        <f>COUNTIF($B$2:$B1099,$B1099)+COUNTIF($E$2:$E1099,$B1099)</f>
        <v>72</v>
      </c>
      <c r="D1099" s="1">
        <v>3</v>
      </c>
      <c r="E1099" s="1" t="s">
        <v>10</v>
      </c>
      <c r="F1099" s="1">
        <f>COUNTIF($B$2:$B1099,$E1099)+COUNTIF($E$2:$E1099,$E1099)</f>
        <v>71</v>
      </c>
      <c r="G1099" s="1">
        <v>2</v>
      </c>
      <c r="H1099" s="1" t="s">
        <v>32</v>
      </c>
      <c r="I1099" s="4">
        <v>17552</v>
      </c>
      <c r="J1099" s="2">
        <v>0.11944444444444445</v>
      </c>
      <c r="K1099" s="5">
        <f t="shared" si="68"/>
        <v>1</v>
      </c>
      <c r="L1099" s="5">
        <f t="shared" si="70"/>
        <v>2</v>
      </c>
      <c r="M1099">
        <f t="shared" si="69"/>
        <v>0</v>
      </c>
      <c r="N1099" s="5">
        <f t="shared" si="71"/>
        <v>1</v>
      </c>
    </row>
    <row r="1100" spans="1:14" x14ac:dyDescent="0.3">
      <c r="A1100" s="3">
        <v>43540</v>
      </c>
      <c r="B1100" s="1" t="s">
        <v>33</v>
      </c>
      <c r="C1100" s="1">
        <f>COUNTIF($B$2:$B1100,$B1100)+COUNTIF($E$2:$E1100,$B1100)</f>
        <v>71</v>
      </c>
      <c r="D1100" s="1">
        <v>3</v>
      </c>
      <c r="E1100" s="1" t="s">
        <v>18</v>
      </c>
      <c r="F1100" s="1">
        <f>COUNTIF($B$2:$B1100,$E1100)+COUNTIF($E$2:$E1100,$E1100)</f>
        <v>72</v>
      </c>
      <c r="G1100" s="1">
        <v>2</v>
      </c>
      <c r="H1100" s="1" t="s">
        <v>8</v>
      </c>
      <c r="I1100" s="4">
        <v>15016</v>
      </c>
      <c r="J1100" s="2">
        <v>0.10555555555555556</v>
      </c>
      <c r="K1100" s="5">
        <f t="shared" si="68"/>
        <v>1</v>
      </c>
      <c r="L1100" s="5">
        <f t="shared" si="70"/>
        <v>2</v>
      </c>
      <c r="M1100">
        <f t="shared" si="69"/>
        <v>0</v>
      </c>
      <c r="N1100" s="5">
        <f t="shared" si="71"/>
        <v>1</v>
      </c>
    </row>
    <row r="1101" spans="1:14" x14ac:dyDescent="0.3">
      <c r="A1101" s="3">
        <v>43540</v>
      </c>
      <c r="B1101" s="1" t="s">
        <v>20</v>
      </c>
      <c r="C1101" s="1">
        <f>COUNTIF($B$2:$B1101,$B1101)+COUNTIF($E$2:$E1101,$B1101)</f>
        <v>72</v>
      </c>
      <c r="D1101" s="1">
        <v>1</v>
      </c>
      <c r="E1101" s="1" t="s">
        <v>11</v>
      </c>
      <c r="F1101" s="1">
        <f>COUNTIF($B$2:$B1101,$E1101)+COUNTIF($E$2:$E1101,$E1101)</f>
        <v>72</v>
      </c>
      <c r="G1101" s="1">
        <v>2</v>
      </c>
      <c r="H1101" s="1" t="s">
        <v>8</v>
      </c>
      <c r="I1101" s="4">
        <v>17565</v>
      </c>
      <c r="J1101" s="2">
        <v>0.10625</v>
      </c>
      <c r="K1101" s="5">
        <f t="shared" si="68"/>
        <v>0</v>
      </c>
      <c r="L1101" s="5">
        <f t="shared" si="70"/>
        <v>1</v>
      </c>
      <c r="M1101">
        <f t="shared" si="69"/>
        <v>1</v>
      </c>
      <c r="N1101" s="5">
        <f t="shared" si="71"/>
        <v>2</v>
      </c>
    </row>
    <row r="1102" spans="1:14" x14ac:dyDescent="0.3">
      <c r="A1102" s="3">
        <v>43540</v>
      </c>
      <c r="B1102" s="1" t="s">
        <v>13</v>
      </c>
      <c r="C1102" s="1">
        <f>COUNTIF($B$2:$B1102,$B1102)+COUNTIF($E$2:$E1102,$B1102)</f>
        <v>71</v>
      </c>
      <c r="D1102" s="1">
        <v>2</v>
      </c>
      <c r="E1102" s="1" t="s">
        <v>15</v>
      </c>
      <c r="F1102" s="1">
        <f>COUNTIF($B$2:$B1102,$E1102)+COUNTIF($E$2:$E1102,$E1102)</f>
        <v>71</v>
      </c>
      <c r="G1102" s="1">
        <v>4</v>
      </c>
      <c r="H1102" s="1" t="s">
        <v>38</v>
      </c>
      <c r="I1102" s="4">
        <v>15171</v>
      </c>
      <c r="J1102" s="2">
        <v>9.7916666666666666E-2</v>
      </c>
      <c r="K1102" s="5">
        <f t="shared" si="68"/>
        <v>0</v>
      </c>
      <c r="L1102" s="5">
        <f t="shared" si="70"/>
        <v>0</v>
      </c>
      <c r="M1102">
        <f t="shared" si="69"/>
        <v>1</v>
      </c>
      <c r="N1102" s="5">
        <f t="shared" si="71"/>
        <v>2</v>
      </c>
    </row>
    <row r="1103" spans="1:14" x14ac:dyDescent="0.3">
      <c r="A1103" s="3">
        <v>43540</v>
      </c>
      <c r="B1103" s="1" t="s">
        <v>14</v>
      </c>
      <c r="C1103" s="1">
        <f>COUNTIF($B$2:$B1103,$B1103)+COUNTIF($E$2:$E1103,$B1103)</f>
        <v>71</v>
      </c>
      <c r="D1103" s="1">
        <v>1</v>
      </c>
      <c r="E1103" s="1" t="s">
        <v>21</v>
      </c>
      <c r="F1103" s="1">
        <f>COUNTIF($B$2:$B1103,$E1103)+COUNTIF($E$2:$E1103,$E1103)</f>
        <v>72</v>
      </c>
      <c r="G1103" s="1">
        <v>2</v>
      </c>
      <c r="H1103" s="1" t="s">
        <v>38</v>
      </c>
      <c r="I1103" s="4">
        <v>19515</v>
      </c>
      <c r="J1103" s="2">
        <v>9.7916666666666666E-2</v>
      </c>
      <c r="K1103" s="5">
        <f t="shared" si="68"/>
        <v>0</v>
      </c>
      <c r="L1103" s="5">
        <f t="shared" si="70"/>
        <v>0</v>
      </c>
      <c r="M1103">
        <f t="shared" si="69"/>
        <v>1</v>
      </c>
      <c r="N1103" s="5">
        <f t="shared" si="71"/>
        <v>2</v>
      </c>
    </row>
    <row r="1104" spans="1:14" x14ac:dyDescent="0.3">
      <c r="A1104" s="3">
        <v>43540</v>
      </c>
      <c r="B1104" s="1" t="s">
        <v>35</v>
      </c>
      <c r="C1104" s="1">
        <f>COUNTIF($B$2:$B1104,$B1104)+COUNTIF($E$2:$E1104,$B1104)</f>
        <v>71</v>
      </c>
      <c r="D1104" s="1">
        <v>4</v>
      </c>
      <c r="E1104" s="1" t="s">
        <v>31</v>
      </c>
      <c r="F1104" s="1">
        <f>COUNTIF($B$2:$B1104,$E1104)+COUNTIF($E$2:$E1104,$E1104)</f>
        <v>71</v>
      </c>
      <c r="G1104" s="1">
        <v>3</v>
      </c>
      <c r="H1104" s="1" t="s">
        <v>38</v>
      </c>
      <c r="I1104" s="4">
        <v>18022</v>
      </c>
      <c r="J1104" s="2">
        <v>0.10486111111111111</v>
      </c>
      <c r="K1104" s="5">
        <f t="shared" si="68"/>
        <v>1</v>
      </c>
      <c r="L1104" s="5">
        <f t="shared" si="70"/>
        <v>2</v>
      </c>
      <c r="M1104">
        <f t="shared" si="69"/>
        <v>0</v>
      </c>
      <c r="N1104" s="5">
        <f t="shared" si="71"/>
        <v>0</v>
      </c>
    </row>
    <row r="1105" spans="1:14" x14ac:dyDescent="0.3">
      <c r="A1105" s="3">
        <v>43540</v>
      </c>
      <c r="B1105" s="1" t="s">
        <v>23</v>
      </c>
      <c r="C1105" s="1">
        <f>COUNTIF($B$2:$B1105,$B1105)+COUNTIF($E$2:$E1105,$B1105)</f>
        <v>72</v>
      </c>
      <c r="D1105" s="1">
        <v>2</v>
      </c>
      <c r="E1105" s="1" t="s">
        <v>16</v>
      </c>
      <c r="F1105" s="1">
        <f>COUNTIF($B$2:$B1105,$E1105)+COUNTIF($E$2:$E1105,$E1105)</f>
        <v>72</v>
      </c>
      <c r="G1105" s="1">
        <v>5</v>
      </c>
      <c r="H1105" s="1" t="s">
        <v>38</v>
      </c>
      <c r="I1105" s="4">
        <v>18844</v>
      </c>
      <c r="J1105" s="2">
        <v>0.10833333333333334</v>
      </c>
      <c r="K1105" s="5">
        <f t="shared" si="68"/>
        <v>0</v>
      </c>
      <c r="L1105" s="5">
        <f t="shared" si="70"/>
        <v>0</v>
      </c>
      <c r="M1105">
        <f t="shared" si="69"/>
        <v>1</v>
      </c>
      <c r="N1105" s="5">
        <f t="shared" si="71"/>
        <v>2</v>
      </c>
    </row>
    <row r="1106" spans="1:14" x14ac:dyDescent="0.3">
      <c r="A1106" s="3">
        <v>43540</v>
      </c>
      <c r="B1106" s="1" t="s">
        <v>24</v>
      </c>
      <c r="C1106" s="1">
        <f>COUNTIF($B$2:$B1106,$B1106)+COUNTIF($E$2:$E1106,$B1106)</f>
        <v>71</v>
      </c>
      <c r="D1106" s="1">
        <v>2</v>
      </c>
      <c r="E1106" s="1" t="s">
        <v>6</v>
      </c>
      <c r="F1106" s="1">
        <f>COUNTIF($B$2:$B1106,$E1106)+COUNTIF($E$2:$E1106,$E1106)</f>
        <v>72</v>
      </c>
      <c r="G1106" s="1">
        <v>0</v>
      </c>
      <c r="H1106" s="1" t="s">
        <v>38</v>
      </c>
      <c r="I1106" s="4">
        <v>21302</v>
      </c>
      <c r="J1106" s="2">
        <v>9.9999999999999992E-2</v>
      </c>
      <c r="K1106" s="5">
        <f t="shared" si="68"/>
        <v>1</v>
      </c>
      <c r="L1106" s="5">
        <f t="shared" si="70"/>
        <v>2</v>
      </c>
      <c r="M1106">
        <f t="shared" si="69"/>
        <v>0</v>
      </c>
      <c r="N1106" s="5">
        <f t="shared" si="71"/>
        <v>0</v>
      </c>
    </row>
    <row r="1107" spans="1:14" x14ac:dyDescent="0.3">
      <c r="A1107" s="3">
        <v>43540</v>
      </c>
      <c r="B1107" s="1" t="s">
        <v>7</v>
      </c>
      <c r="C1107" s="1">
        <f>COUNTIF($B$2:$B1107,$B1107)+COUNTIF($E$2:$E1107,$B1107)</f>
        <v>72</v>
      </c>
      <c r="D1107" s="1">
        <v>2</v>
      </c>
      <c r="E1107" s="1" t="s">
        <v>25</v>
      </c>
      <c r="F1107" s="1">
        <f>COUNTIF($B$2:$B1107,$E1107)+COUNTIF($E$2:$E1107,$E1107)</f>
        <v>72</v>
      </c>
      <c r="G1107" s="1">
        <v>6</v>
      </c>
      <c r="H1107" s="1" t="s">
        <v>38</v>
      </c>
      <c r="I1107" s="4">
        <v>18607</v>
      </c>
      <c r="J1107" s="2">
        <v>0.10069444444444443</v>
      </c>
      <c r="K1107" s="5">
        <f t="shared" si="68"/>
        <v>0</v>
      </c>
      <c r="L1107" s="5">
        <f t="shared" si="70"/>
        <v>0</v>
      </c>
      <c r="M1107">
        <f t="shared" si="69"/>
        <v>1</v>
      </c>
      <c r="N1107" s="5">
        <f t="shared" si="71"/>
        <v>2</v>
      </c>
    </row>
    <row r="1108" spans="1:14" x14ac:dyDescent="0.3">
      <c r="A1108" s="3">
        <v>43540</v>
      </c>
      <c r="B1108" s="1" t="s">
        <v>28</v>
      </c>
      <c r="C1108" s="1">
        <f>COUNTIF($B$2:$B1108,$B1108)+COUNTIF($E$2:$E1108,$B1108)</f>
        <v>71</v>
      </c>
      <c r="D1108" s="1">
        <v>5</v>
      </c>
      <c r="E1108" s="1" t="s">
        <v>26</v>
      </c>
      <c r="F1108" s="1">
        <f>COUNTIF($B$2:$B1108,$E1108)+COUNTIF($E$2:$E1108,$E1108)</f>
        <v>72</v>
      </c>
      <c r="G1108" s="1">
        <v>1</v>
      </c>
      <c r="H1108" s="1" t="s">
        <v>38</v>
      </c>
      <c r="I1108" s="4">
        <v>18641</v>
      </c>
      <c r="J1108" s="2">
        <v>9.9999999999999992E-2</v>
      </c>
      <c r="K1108" s="5">
        <f t="shared" si="68"/>
        <v>1</v>
      </c>
      <c r="L1108" s="5">
        <f t="shared" si="70"/>
        <v>2</v>
      </c>
      <c r="M1108">
        <f t="shared" si="69"/>
        <v>0</v>
      </c>
      <c r="N1108" s="5">
        <f t="shared" si="71"/>
        <v>0</v>
      </c>
    </row>
    <row r="1109" spans="1:14" x14ac:dyDescent="0.3">
      <c r="A1109" s="3">
        <v>43540</v>
      </c>
      <c r="B1109" s="1" t="s">
        <v>22</v>
      </c>
      <c r="C1109" s="1">
        <f>COUNTIF($B$2:$B1109,$B1109)+COUNTIF($E$2:$E1109,$B1109)</f>
        <v>73</v>
      </c>
      <c r="D1109" s="1">
        <v>4</v>
      </c>
      <c r="E1109" s="1" t="s">
        <v>5</v>
      </c>
      <c r="F1109" s="1">
        <f>COUNTIF($B$2:$B1109,$E1109)+COUNTIF($E$2:$E1109,$E1109)</f>
        <v>72</v>
      </c>
      <c r="G1109" s="1">
        <v>2</v>
      </c>
      <c r="H1109" s="1" t="s">
        <v>38</v>
      </c>
      <c r="I1109" s="4">
        <v>17562</v>
      </c>
      <c r="J1109" s="2">
        <v>0.1013888888888889</v>
      </c>
      <c r="K1109" s="5">
        <f t="shared" si="68"/>
        <v>1</v>
      </c>
      <c r="L1109" s="5">
        <f t="shared" si="70"/>
        <v>2</v>
      </c>
      <c r="M1109">
        <f t="shared" si="69"/>
        <v>0</v>
      </c>
      <c r="N1109" s="5">
        <f t="shared" si="71"/>
        <v>0</v>
      </c>
    </row>
    <row r="1110" spans="1:14" x14ac:dyDescent="0.3">
      <c r="A1110" s="3">
        <v>43540</v>
      </c>
      <c r="B1110" s="1" t="s">
        <v>12</v>
      </c>
      <c r="C1110" s="1">
        <f>COUNTIF($B$2:$B1110,$B1110)+COUNTIF($E$2:$E1110,$B1110)</f>
        <v>72</v>
      </c>
      <c r="D1110" s="1">
        <v>3</v>
      </c>
      <c r="E1110" s="1" t="s">
        <v>36</v>
      </c>
      <c r="F1110" s="1">
        <f>COUNTIF($B$2:$B1110,$E1110)+COUNTIF($E$2:$E1110,$E1110)</f>
        <v>72</v>
      </c>
      <c r="G1110" s="1">
        <v>6</v>
      </c>
      <c r="H1110" s="1" t="s">
        <v>38</v>
      </c>
      <c r="I1110" s="4">
        <v>19092</v>
      </c>
      <c r="J1110" s="2">
        <v>0.10694444444444444</v>
      </c>
      <c r="K1110" s="5">
        <f t="shared" si="68"/>
        <v>0</v>
      </c>
      <c r="L1110" s="5">
        <f t="shared" si="70"/>
        <v>0</v>
      </c>
      <c r="M1110">
        <f t="shared" si="69"/>
        <v>1</v>
      </c>
      <c r="N1110" s="5">
        <f t="shared" si="71"/>
        <v>2</v>
      </c>
    </row>
    <row r="1111" spans="1:14" x14ac:dyDescent="0.3">
      <c r="A1111" s="3">
        <v>43540</v>
      </c>
      <c r="B1111" s="1" t="s">
        <v>9</v>
      </c>
      <c r="C1111" s="1">
        <f>COUNTIF($B$2:$B1111,$B1111)+COUNTIF($E$2:$E1111,$B1111)</f>
        <v>72</v>
      </c>
      <c r="D1111" s="1">
        <v>1</v>
      </c>
      <c r="E1111" s="1" t="s">
        <v>27</v>
      </c>
      <c r="F1111" s="1">
        <f>COUNTIF($B$2:$B1111,$E1111)+COUNTIF($E$2:$E1111,$E1111)</f>
        <v>71</v>
      </c>
      <c r="G1111" s="1">
        <v>2</v>
      </c>
      <c r="H1111" s="1" t="s">
        <v>38</v>
      </c>
      <c r="I1111" s="4">
        <v>15321</v>
      </c>
      <c r="J1111" s="2">
        <v>9.8611111111111108E-2</v>
      </c>
      <c r="K1111" s="5">
        <f t="shared" si="68"/>
        <v>0</v>
      </c>
      <c r="L1111" s="5">
        <f t="shared" si="70"/>
        <v>0</v>
      </c>
      <c r="M1111">
        <f t="shared" si="69"/>
        <v>1</v>
      </c>
      <c r="N1111" s="5">
        <f t="shared" si="71"/>
        <v>2</v>
      </c>
    </row>
    <row r="1112" spans="1:14" x14ac:dyDescent="0.3">
      <c r="A1112" s="3">
        <v>43541</v>
      </c>
      <c r="B1112" s="1" t="s">
        <v>35</v>
      </c>
      <c r="C1112" s="1">
        <f>COUNTIF($B$2:$B1112,$B1112)+COUNTIF($E$2:$E1112,$B1112)</f>
        <v>72</v>
      </c>
      <c r="D1112" s="1">
        <v>2</v>
      </c>
      <c r="E1112" s="1" t="s">
        <v>4</v>
      </c>
      <c r="F1112" s="1">
        <f>COUNTIF($B$2:$B1112,$E1112)+COUNTIF($E$2:$E1112,$E1112)</f>
        <v>74</v>
      </c>
      <c r="G1112" s="1">
        <v>3</v>
      </c>
      <c r="H1112" s="1" t="s">
        <v>38</v>
      </c>
      <c r="I1112" s="4">
        <v>16523</v>
      </c>
      <c r="J1112" s="2">
        <v>0.1013888888888889</v>
      </c>
      <c r="K1112" s="5">
        <f t="shared" si="68"/>
        <v>0</v>
      </c>
      <c r="L1112" s="5">
        <f t="shared" si="70"/>
        <v>0</v>
      </c>
      <c r="M1112">
        <f t="shared" si="69"/>
        <v>1</v>
      </c>
      <c r="N1112" s="5">
        <f t="shared" si="71"/>
        <v>2</v>
      </c>
    </row>
    <row r="1113" spans="1:14" x14ac:dyDescent="0.3">
      <c r="A1113" s="3">
        <v>43541</v>
      </c>
      <c r="B1113" s="1" t="s">
        <v>28</v>
      </c>
      <c r="C1113" s="1">
        <f>COUNTIF($B$2:$B1113,$B1113)+COUNTIF($E$2:$E1113,$B1113)</f>
        <v>72</v>
      </c>
      <c r="D1113" s="1">
        <v>3</v>
      </c>
      <c r="E1113" s="1" t="s">
        <v>13</v>
      </c>
      <c r="F1113" s="1">
        <f>COUNTIF($B$2:$B1113,$E1113)+COUNTIF($E$2:$E1113,$E1113)</f>
        <v>72</v>
      </c>
      <c r="G1113" s="1">
        <v>4</v>
      </c>
      <c r="H1113" s="1" t="s">
        <v>32</v>
      </c>
      <c r="I1113" s="4">
        <v>18486</v>
      </c>
      <c r="J1113" s="2">
        <v>0.10694444444444444</v>
      </c>
      <c r="K1113" s="5">
        <f t="shared" si="68"/>
        <v>0</v>
      </c>
      <c r="L1113" s="5">
        <f t="shared" si="70"/>
        <v>1</v>
      </c>
      <c r="M1113">
        <f t="shared" si="69"/>
        <v>1</v>
      </c>
      <c r="N1113" s="5">
        <f t="shared" si="71"/>
        <v>2</v>
      </c>
    </row>
    <row r="1114" spans="1:14" x14ac:dyDescent="0.3">
      <c r="A1114" s="3">
        <v>43541</v>
      </c>
      <c r="B1114" s="1" t="s">
        <v>34</v>
      </c>
      <c r="C1114" s="1">
        <f>COUNTIF($B$2:$B1114,$B1114)+COUNTIF($E$2:$E1114,$B1114)</f>
        <v>73</v>
      </c>
      <c r="D1114" s="1">
        <v>0</v>
      </c>
      <c r="E1114" s="1" t="s">
        <v>17</v>
      </c>
      <c r="F1114" s="1">
        <f>COUNTIF($B$2:$B1114,$E1114)+COUNTIF($E$2:$E1114,$E1114)</f>
        <v>72</v>
      </c>
      <c r="G1114" s="1">
        <v>3</v>
      </c>
      <c r="H1114" s="1" t="s">
        <v>38</v>
      </c>
      <c r="I1114" s="4">
        <v>18037</v>
      </c>
      <c r="J1114" s="2">
        <v>0.10277777777777779</v>
      </c>
      <c r="K1114" s="5">
        <f t="shared" si="68"/>
        <v>0</v>
      </c>
      <c r="L1114" s="5">
        <f t="shared" si="70"/>
        <v>0</v>
      </c>
      <c r="M1114">
        <f t="shared" si="69"/>
        <v>1</v>
      </c>
      <c r="N1114" s="5">
        <f t="shared" si="71"/>
        <v>2</v>
      </c>
    </row>
    <row r="1115" spans="1:14" x14ac:dyDescent="0.3">
      <c r="A1115" s="3">
        <v>43541</v>
      </c>
      <c r="B1115" s="1" t="s">
        <v>10</v>
      </c>
      <c r="C1115" s="1">
        <f>COUNTIF($B$2:$B1115,$B1115)+COUNTIF($E$2:$E1115,$B1115)</f>
        <v>72</v>
      </c>
      <c r="D1115" s="1">
        <v>3</v>
      </c>
      <c r="E1115" s="1" t="s">
        <v>19</v>
      </c>
      <c r="F1115" s="1">
        <f>COUNTIF($B$2:$B1115,$E1115)+COUNTIF($E$2:$E1115,$E1115)</f>
        <v>72</v>
      </c>
      <c r="G1115" s="1">
        <v>2</v>
      </c>
      <c r="H1115" s="1" t="s">
        <v>32</v>
      </c>
      <c r="I1115" s="4">
        <v>18125</v>
      </c>
      <c r="J1115" s="2">
        <v>0.11458333333333333</v>
      </c>
      <c r="K1115" s="5">
        <f t="shared" si="68"/>
        <v>1</v>
      </c>
      <c r="L1115" s="5">
        <f t="shared" si="70"/>
        <v>2</v>
      </c>
      <c r="M1115">
        <f t="shared" si="69"/>
        <v>0</v>
      </c>
      <c r="N1115" s="5">
        <f t="shared" si="71"/>
        <v>1</v>
      </c>
    </row>
    <row r="1116" spans="1:14" x14ac:dyDescent="0.3">
      <c r="A1116" s="3">
        <v>43541</v>
      </c>
      <c r="B1116" s="1" t="s">
        <v>14</v>
      </c>
      <c r="C1116" s="1">
        <f>COUNTIF($B$2:$B1116,$B1116)+COUNTIF($E$2:$E1116,$B1116)</f>
        <v>72</v>
      </c>
      <c r="D1116" s="1">
        <v>3</v>
      </c>
      <c r="E1116" s="1" t="s">
        <v>16</v>
      </c>
      <c r="F1116" s="1">
        <f>COUNTIF($B$2:$B1116,$E1116)+COUNTIF($E$2:$E1116,$E1116)</f>
        <v>73</v>
      </c>
      <c r="G1116" s="1">
        <v>2</v>
      </c>
      <c r="H1116" s="1" t="s">
        <v>8</v>
      </c>
      <c r="I1116" s="4">
        <v>18696</v>
      </c>
      <c r="J1116" s="2">
        <v>0.1076388888888889</v>
      </c>
      <c r="K1116" s="5">
        <f t="shared" si="68"/>
        <v>1</v>
      </c>
      <c r="L1116" s="5">
        <f t="shared" si="70"/>
        <v>2</v>
      </c>
      <c r="M1116">
        <f t="shared" si="69"/>
        <v>0</v>
      </c>
      <c r="N1116" s="5">
        <f t="shared" si="71"/>
        <v>1</v>
      </c>
    </row>
    <row r="1117" spans="1:14" x14ac:dyDescent="0.3">
      <c r="A1117" s="3">
        <v>43541</v>
      </c>
      <c r="B1117" s="1" t="s">
        <v>29</v>
      </c>
      <c r="C1117" s="1">
        <f>COUNTIF($B$2:$B1117,$B1117)+COUNTIF($E$2:$E1117,$B1117)</f>
        <v>72</v>
      </c>
      <c r="D1117" s="1">
        <v>2</v>
      </c>
      <c r="E1117" s="1" t="s">
        <v>26</v>
      </c>
      <c r="F1117" s="1">
        <f>COUNTIF($B$2:$B1117,$E1117)+COUNTIF($E$2:$E1117,$E1117)</f>
        <v>73</v>
      </c>
      <c r="G1117" s="1">
        <v>1</v>
      </c>
      <c r="H1117" s="1" t="s">
        <v>8</v>
      </c>
      <c r="I1117" s="4">
        <v>18636</v>
      </c>
      <c r="J1117" s="2">
        <v>0.11180555555555556</v>
      </c>
      <c r="K1117" s="5">
        <f t="shared" si="68"/>
        <v>1</v>
      </c>
      <c r="L1117" s="5">
        <f t="shared" si="70"/>
        <v>2</v>
      </c>
      <c r="M1117">
        <f t="shared" si="69"/>
        <v>0</v>
      </c>
      <c r="N1117" s="5">
        <f t="shared" si="71"/>
        <v>1</v>
      </c>
    </row>
    <row r="1118" spans="1:14" x14ac:dyDescent="0.3">
      <c r="A1118" s="3">
        <v>43541</v>
      </c>
      <c r="B1118" s="1" t="s">
        <v>33</v>
      </c>
      <c r="C1118" s="1">
        <f>COUNTIF($B$2:$B1118,$B1118)+COUNTIF($E$2:$E1118,$B1118)</f>
        <v>72</v>
      </c>
      <c r="D1118" s="1">
        <v>3</v>
      </c>
      <c r="E1118" s="1" t="s">
        <v>30</v>
      </c>
      <c r="F1118" s="1">
        <f>COUNTIF($B$2:$B1118,$E1118)+COUNTIF($E$2:$E1118,$E1118)</f>
        <v>72</v>
      </c>
      <c r="G1118" s="1">
        <v>6</v>
      </c>
      <c r="H1118" s="1" t="s">
        <v>38</v>
      </c>
      <c r="I1118" s="4">
        <v>18317</v>
      </c>
      <c r="J1118" s="2">
        <v>0.10416666666666667</v>
      </c>
      <c r="K1118" s="5">
        <f t="shared" si="68"/>
        <v>0</v>
      </c>
      <c r="L1118" s="5">
        <f t="shared" si="70"/>
        <v>0</v>
      </c>
      <c r="M1118">
        <f t="shared" si="69"/>
        <v>1</v>
      </c>
      <c r="N1118" s="5">
        <f t="shared" si="71"/>
        <v>2</v>
      </c>
    </row>
    <row r="1119" spans="1:14" x14ac:dyDescent="0.3">
      <c r="A1119" s="3">
        <v>43542</v>
      </c>
      <c r="B1119" s="1" t="s">
        <v>10</v>
      </c>
      <c r="C1119" s="1">
        <f>COUNTIF($B$2:$B1119,$B1119)+COUNTIF($E$2:$E1119,$B1119)</f>
        <v>73</v>
      </c>
      <c r="D1119" s="1">
        <v>3</v>
      </c>
      <c r="E1119" s="1" t="s">
        <v>24</v>
      </c>
      <c r="F1119" s="1">
        <f>COUNTIF($B$2:$B1119,$E1119)+COUNTIF($E$2:$E1119,$E1119)</f>
        <v>72</v>
      </c>
      <c r="G1119" s="1">
        <v>2</v>
      </c>
      <c r="H1119" s="1" t="s">
        <v>8</v>
      </c>
      <c r="I1119" s="4">
        <v>21496</v>
      </c>
      <c r="J1119" s="2">
        <v>0.10069444444444443</v>
      </c>
      <c r="K1119" s="5">
        <f t="shared" si="68"/>
        <v>1</v>
      </c>
      <c r="L1119" s="5">
        <f t="shared" si="70"/>
        <v>2</v>
      </c>
      <c r="M1119">
        <f t="shared" si="69"/>
        <v>0</v>
      </c>
      <c r="N1119" s="5">
        <f t="shared" si="71"/>
        <v>1</v>
      </c>
    </row>
    <row r="1120" spans="1:14" x14ac:dyDescent="0.3">
      <c r="A1120" s="3">
        <v>43542</v>
      </c>
      <c r="B1120" s="1" t="s">
        <v>27</v>
      </c>
      <c r="C1120" s="1">
        <f>COUNTIF($B$2:$B1120,$B1120)+COUNTIF($E$2:$E1120,$B1120)</f>
        <v>72</v>
      </c>
      <c r="D1120" s="1">
        <v>3</v>
      </c>
      <c r="E1120" s="1" t="s">
        <v>31</v>
      </c>
      <c r="F1120" s="1">
        <f>COUNTIF($B$2:$B1120,$E1120)+COUNTIF($E$2:$E1120,$E1120)</f>
        <v>72</v>
      </c>
      <c r="G1120" s="1">
        <v>2</v>
      </c>
      <c r="H1120" s="1" t="s">
        <v>38</v>
      </c>
      <c r="I1120" s="4">
        <v>17842</v>
      </c>
      <c r="J1120" s="2">
        <v>9.9999999999999992E-2</v>
      </c>
      <c r="K1120" s="5">
        <f t="shared" si="68"/>
        <v>1</v>
      </c>
      <c r="L1120" s="5">
        <f t="shared" si="70"/>
        <v>2</v>
      </c>
      <c r="M1120">
        <f t="shared" si="69"/>
        <v>0</v>
      </c>
      <c r="N1120" s="5">
        <f t="shared" si="71"/>
        <v>0</v>
      </c>
    </row>
    <row r="1121" spans="1:14" x14ac:dyDescent="0.3">
      <c r="A1121" s="3">
        <v>43542</v>
      </c>
      <c r="B1121" s="1" t="s">
        <v>30</v>
      </c>
      <c r="C1121" s="1">
        <f>COUNTIF($B$2:$B1121,$B1121)+COUNTIF($E$2:$E1121,$B1121)</f>
        <v>73</v>
      </c>
      <c r="D1121" s="1">
        <v>7</v>
      </c>
      <c r="E1121" s="1" t="s">
        <v>5</v>
      </c>
      <c r="F1121" s="1">
        <f>COUNTIF($B$2:$B1121,$E1121)+COUNTIF($E$2:$E1121,$E1121)</f>
        <v>73</v>
      </c>
      <c r="G1121" s="1">
        <v>3</v>
      </c>
      <c r="H1121" s="1" t="s">
        <v>38</v>
      </c>
      <c r="I1121" s="4">
        <v>17487</v>
      </c>
      <c r="J1121" s="2">
        <v>0.10208333333333335</v>
      </c>
      <c r="K1121" s="5">
        <f t="shared" si="68"/>
        <v>1</v>
      </c>
      <c r="L1121" s="5">
        <f t="shared" si="70"/>
        <v>2</v>
      </c>
      <c r="M1121">
        <f t="shared" si="69"/>
        <v>0</v>
      </c>
      <c r="N1121" s="5">
        <f t="shared" si="71"/>
        <v>0</v>
      </c>
    </row>
    <row r="1122" spans="1:14" x14ac:dyDescent="0.3">
      <c r="A1122" s="3">
        <v>43542</v>
      </c>
      <c r="B1122" s="1" t="s">
        <v>18</v>
      </c>
      <c r="C1122" s="1">
        <f>COUNTIF($B$2:$B1122,$B1122)+COUNTIF($E$2:$E1122,$B1122)</f>
        <v>73</v>
      </c>
      <c r="D1122" s="1">
        <v>1</v>
      </c>
      <c r="E1122" s="1" t="s">
        <v>36</v>
      </c>
      <c r="F1122" s="1">
        <f>COUNTIF($B$2:$B1122,$E1122)+COUNTIF($E$2:$E1122,$E1122)</f>
        <v>73</v>
      </c>
      <c r="G1122" s="1">
        <v>4</v>
      </c>
      <c r="H1122" s="1" t="s">
        <v>38</v>
      </c>
      <c r="I1122" s="4">
        <v>19092</v>
      </c>
      <c r="J1122" s="2">
        <v>0.10347222222222223</v>
      </c>
      <c r="K1122" s="5">
        <f t="shared" si="68"/>
        <v>0</v>
      </c>
      <c r="L1122" s="5">
        <f t="shared" si="70"/>
        <v>0</v>
      </c>
      <c r="M1122">
        <f t="shared" si="69"/>
        <v>1</v>
      </c>
      <c r="N1122" s="5">
        <f t="shared" si="71"/>
        <v>2</v>
      </c>
    </row>
    <row r="1123" spans="1:14" x14ac:dyDescent="0.3">
      <c r="A1123" s="3">
        <v>43543</v>
      </c>
      <c r="B1123" s="1" t="s">
        <v>26</v>
      </c>
      <c r="C1123" s="1">
        <f>COUNTIF($B$2:$B1123,$B1123)+COUNTIF($E$2:$E1123,$B1123)</f>
        <v>74</v>
      </c>
      <c r="D1123" s="1">
        <v>2</v>
      </c>
      <c r="E1123" s="1" t="s">
        <v>15</v>
      </c>
      <c r="F1123" s="1">
        <f>COUNTIF($B$2:$B1123,$E1123)+COUNTIF($E$2:$E1123,$E1123)</f>
        <v>72</v>
      </c>
      <c r="G1123" s="1">
        <v>3</v>
      </c>
      <c r="H1123" s="1" t="s">
        <v>32</v>
      </c>
      <c r="I1123" s="4">
        <v>14677</v>
      </c>
      <c r="J1123" s="2">
        <v>0.11666666666666665</v>
      </c>
      <c r="K1123" s="5">
        <f t="shared" si="68"/>
        <v>0</v>
      </c>
      <c r="L1123" s="5">
        <f t="shared" si="70"/>
        <v>1</v>
      </c>
      <c r="M1123">
        <f t="shared" si="69"/>
        <v>1</v>
      </c>
      <c r="N1123" s="5">
        <f t="shared" si="71"/>
        <v>2</v>
      </c>
    </row>
    <row r="1124" spans="1:14" x14ac:dyDescent="0.3">
      <c r="A1124" s="3">
        <v>43543</v>
      </c>
      <c r="B1124" s="1" t="s">
        <v>20</v>
      </c>
      <c r="C1124" s="1">
        <f>COUNTIF($B$2:$B1124,$B1124)+COUNTIF($E$2:$E1124,$B1124)</f>
        <v>73</v>
      </c>
      <c r="D1124" s="1">
        <v>2</v>
      </c>
      <c r="E1124" s="1" t="s">
        <v>9</v>
      </c>
      <c r="F1124" s="1">
        <f>COUNTIF($B$2:$B1124,$E1124)+COUNTIF($E$2:$E1124,$E1124)</f>
        <v>73</v>
      </c>
      <c r="G1124" s="1">
        <v>4</v>
      </c>
      <c r="H1124" s="1" t="s">
        <v>38</v>
      </c>
      <c r="I1124" s="4">
        <v>18288</v>
      </c>
      <c r="J1124" s="2">
        <v>0.1076388888888889</v>
      </c>
      <c r="K1124" s="5">
        <f t="shared" si="68"/>
        <v>0</v>
      </c>
      <c r="L1124" s="5">
        <f t="shared" si="70"/>
        <v>0</v>
      </c>
      <c r="M1124">
        <f t="shared" si="69"/>
        <v>1</v>
      </c>
      <c r="N1124" s="5">
        <f t="shared" si="71"/>
        <v>2</v>
      </c>
    </row>
    <row r="1125" spans="1:14" x14ac:dyDescent="0.3">
      <c r="A1125" s="3">
        <v>43543</v>
      </c>
      <c r="B1125" s="1" t="s">
        <v>35</v>
      </c>
      <c r="C1125" s="1">
        <f>COUNTIF($B$2:$B1125,$B1125)+COUNTIF($E$2:$E1125,$B1125)</f>
        <v>73</v>
      </c>
      <c r="D1125" s="1">
        <v>2</v>
      </c>
      <c r="E1125" s="1" t="s">
        <v>19</v>
      </c>
      <c r="F1125" s="1">
        <f>COUNTIF($B$2:$B1125,$E1125)+COUNTIF($E$2:$E1125,$E1125)</f>
        <v>73</v>
      </c>
      <c r="G1125" s="1">
        <v>4</v>
      </c>
      <c r="H1125" s="1" t="s">
        <v>38</v>
      </c>
      <c r="I1125" s="4">
        <v>17654</v>
      </c>
      <c r="J1125" s="2">
        <v>0.10833333333333334</v>
      </c>
      <c r="K1125" s="5">
        <f t="shared" si="68"/>
        <v>0</v>
      </c>
      <c r="L1125" s="5">
        <f t="shared" si="70"/>
        <v>0</v>
      </c>
      <c r="M1125">
        <f t="shared" si="69"/>
        <v>1</v>
      </c>
      <c r="N1125" s="5">
        <f t="shared" si="71"/>
        <v>2</v>
      </c>
    </row>
    <row r="1126" spans="1:14" x14ac:dyDescent="0.3">
      <c r="A1126" s="3">
        <v>43543</v>
      </c>
      <c r="B1126" s="1" t="s">
        <v>17</v>
      </c>
      <c r="C1126" s="1">
        <f>COUNTIF($B$2:$B1126,$B1126)+COUNTIF($E$2:$E1126,$B1126)</f>
        <v>73</v>
      </c>
      <c r="D1126" s="1">
        <v>3</v>
      </c>
      <c r="E1126" s="1" t="s">
        <v>16</v>
      </c>
      <c r="F1126" s="1">
        <f>COUNTIF($B$2:$B1126,$E1126)+COUNTIF($E$2:$E1126,$E1126)</f>
        <v>74</v>
      </c>
      <c r="G1126" s="1">
        <v>1</v>
      </c>
      <c r="H1126" s="1" t="s">
        <v>38</v>
      </c>
      <c r="I1126" s="4">
        <v>18785</v>
      </c>
      <c r="J1126" s="2">
        <v>0.10972222222222222</v>
      </c>
      <c r="K1126" s="5">
        <f t="shared" si="68"/>
        <v>1</v>
      </c>
      <c r="L1126" s="5">
        <f t="shared" si="70"/>
        <v>2</v>
      </c>
      <c r="M1126">
        <f t="shared" si="69"/>
        <v>0</v>
      </c>
      <c r="N1126" s="5">
        <f t="shared" si="71"/>
        <v>0</v>
      </c>
    </row>
    <row r="1127" spans="1:14" x14ac:dyDescent="0.3">
      <c r="A1127" s="3">
        <v>43543</v>
      </c>
      <c r="B1127" s="1" t="s">
        <v>12</v>
      </c>
      <c r="C1127" s="1">
        <f>COUNTIF($B$2:$B1127,$B1127)+COUNTIF($E$2:$E1127,$B1127)</f>
        <v>73</v>
      </c>
      <c r="D1127" s="1">
        <v>4</v>
      </c>
      <c r="E1127" s="1" t="s">
        <v>34</v>
      </c>
      <c r="F1127" s="1">
        <f>COUNTIF($B$2:$B1127,$E1127)+COUNTIF($E$2:$E1127,$E1127)</f>
        <v>74</v>
      </c>
      <c r="G1127" s="1">
        <v>1</v>
      </c>
      <c r="H1127" s="1" t="s">
        <v>38</v>
      </c>
      <c r="I1127" s="4">
        <v>14815</v>
      </c>
      <c r="J1127" s="2">
        <v>9.7222222222222224E-2</v>
      </c>
      <c r="K1127" s="5">
        <f t="shared" si="68"/>
        <v>1</v>
      </c>
      <c r="L1127" s="5">
        <f t="shared" si="70"/>
        <v>2</v>
      </c>
      <c r="M1127">
        <f t="shared" si="69"/>
        <v>0</v>
      </c>
      <c r="N1127" s="5">
        <f t="shared" si="71"/>
        <v>0</v>
      </c>
    </row>
    <row r="1128" spans="1:14" x14ac:dyDescent="0.3">
      <c r="A1128" s="3">
        <v>43543</v>
      </c>
      <c r="B1128" s="1" t="s">
        <v>7</v>
      </c>
      <c r="C1128" s="1">
        <f>COUNTIF($B$2:$B1128,$B1128)+COUNTIF($E$2:$E1128,$B1128)</f>
        <v>73</v>
      </c>
      <c r="D1128" s="1">
        <v>0</v>
      </c>
      <c r="E1128" s="1" t="s">
        <v>22</v>
      </c>
      <c r="F1128" s="1">
        <f>COUNTIF($B$2:$B1128,$E1128)+COUNTIF($E$2:$E1128,$E1128)</f>
        <v>74</v>
      </c>
      <c r="G1128" s="1">
        <v>3</v>
      </c>
      <c r="H1128" s="1" t="s">
        <v>38</v>
      </c>
      <c r="I1128" s="4">
        <v>17499</v>
      </c>
      <c r="J1128" s="2">
        <v>9.5833333333333326E-2</v>
      </c>
      <c r="K1128" s="5">
        <f t="shared" si="68"/>
        <v>0</v>
      </c>
      <c r="L1128" s="5">
        <f t="shared" si="70"/>
        <v>0</v>
      </c>
      <c r="M1128">
        <f t="shared" si="69"/>
        <v>1</v>
      </c>
      <c r="N1128" s="5">
        <f t="shared" si="71"/>
        <v>2</v>
      </c>
    </row>
    <row r="1129" spans="1:14" x14ac:dyDescent="0.3">
      <c r="A1129" s="3">
        <v>43543</v>
      </c>
      <c r="B1129" s="1" t="s">
        <v>11</v>
      </c>
      <c r="C1129" s="1">
        <f>COUNTIF($B$2:$B1129,$B1129)+COUNTIF($E$2:$E1129,$B1129)</f>
        <v>73</v>
      </c>
      <c r="D1129" s="1">
        <v>5</v>
      </c>
      <c r="E1129" s="1" t="s">
        <v>14</v>
      </c>
      <c r="F1129" s="1">
        <f>COUNTIF($B$2:$B1129,$E1129)+COUNTIF($E$2:$E1129,$E1129)</f>
        <v>73</v>
      </c>
      <c r="G1129" s="1">
        <v>0</v>
      </c>
      <c r="H1129" s="1" t="s">
        <v>38</v>
      </c>
      <c r="I1129" s="4">
        <v>13917</v>
      </c>
      <c r="J1129" s="2">
        <v>0.10208333333333335</v>
      </c>
      <c r="K1129" s="5">
        <f t="shared" si="68"/>
        <v>1</v>
      </c>
      <c r="L1129" s="5">
        <f t="shared" si="70"/>
        <v>2</v>
      </c>
      <c r="M1129">
        <f t="shared" si="69"/>
        <v>0</v>
      </c>
      <c r="N1129" s="5">
        <f t="shared" si="71"/>
        <v>0</v>
      </c>
    </row>
    <row r="1130" spans="1:14" x14ac:dyDescent="0.3">
      <c r="A1130" s="3">
        <v>43543</v>
      </c>
      <c r="B1130" s="1" t="s">
        <v>21</v>
      </c>
      <c r="C1130" s="1">
        <f>COUNTIF($B$2:$B1130,$B1130)+COUNTIF($E$2:$E1130,$B1130)</f>
        <v>73</v>
      </c>
      <c r="D1130" s="1">
        <v>3</v>
      </c>
      <c r="E1130" s="1" t="s">
        <v>23</v>
      </c>
      <c r="F1130" s="1">
        <f>COUNTIF($B$2:$B1130,$E1130)+COUNTIF($E$2:$E1130,$E1130)</f>
        <v>73</v>
      </c>
      <c r="G1130" s="1">
        <v>2</v>
      </c>
      <c r="H1130" s="1" t="s">
        <v>38</v>
      </c>
      <c r="I1130" s="4">
        <v>17183</v>
      </c>
      <c r="J1130" s="2">
        <v>0.10208333333333335</v>
      </c>
      <c r="K1130" s="5">
        <f t="shared" si="68"/>
        <v>1</v>
      </c>
      <c r="L1130" s="5">
        <f t="shared" si="70"/>
        <v>2</v>
      </c>
      <c r="M1130">
        <f t="shared" si="69"/>
        <v>0</v>
      </c>
      <c r="N1130" s="5">
        <f t="shared" si="71"/>
        <v>0</v>
      </c>
    </row>
    <row r="1131" spans="1:14" x14ac:dyDescent="0.3">
      <c r="A1131" s="3">
        <v>43543</v>
      </c>
      <c r="B1131" s="1" t="s">
        <v>6</v>
      </c>
      <c r="C1131" s="1">
        <f>COUNTIF($B$2:$B1131,$B1131)+COUNTIF($E$2:$E1131,$B1131)</f>
        <v>73</v>
      </c>
      <c r="D1131" s="1">
        <v>3</v>
      </c>
      <c r="E1131" s="1" t="s">
        <v>29</v>
      </c>
      <c r="F1131" s="1">
        <f>COUNTIF($B$2:$B1131,$E1131)+COUNTIF($E$2:$E1131,$E1131)</f>
        <v>73</v>
      </c>
      <c r="G1131" s="1">
        <v>1</v>
      </c>
      <c r="H1131" s="1" t="s">
        <v>38</v>
      </c>
      <c r="I1131" s="4">
        <v>19045</v>
      </c>
      <c r="J1131" s="2">
        <v>9.7916666666666666E-2</v>
      </c>
      <c r="K1131" s="5">
        <f t="shared" si="68"/>
        <v>1</v>
      </c>
      <c r="L1131" s="5">
        <f t="shared" si="70"/>
        <v>2</v>
      </c>
      <c r="M1131">
        <f t="shared" si="69"/>
        <v>0</v>
      </c>
      <c r="N1131" s="5">
        <f t="shared" si="71"/>
        <v>0</v>
      </c>
    </row>
    <row r="1132" spans="1:14" x14ac:dyDescent="0.3">
      <c r="A1132" s="3">
        <v>43543</v>
      </c>
      <c r="B1132" s="1" t="s">
        <v>33</v>
      </c>
      <c r="C1132" s="1">
        <f>COUNTIF($B$2:$B1132,$B1132)+COUNTIF($E$2:$E1132,$B1132)</f>
        <v>73</v>
      </c>
      <c r="D1132" s="1">
        <v>2</v>
      </c>
      <c r="E1132" s="1" t="s">
        <v>28</v>
      </c>
      <c r="F1132" s="1">
        <f>COUNTIF($B$2:$B1132,$E1132)+COUNTIF($E$2:$E1132,$E1132)</f>
        <v>73</v>
      </c>
      <c r="G1132" s="1">
        <v>7</v>
      </c>
      <c r="H1132" s="1" t="s">
        <v>38</v>
      </c>
      <c r="I1132" s="4">
        <v>17873</v>
      </c>
      <c r="J1132" s="2">
        <v>0.10486111111111111</v>
      </c>
      <c r="K1132" s="5">
        <f t="shared" si="68"/>
        <v>0</v>
      </c>
      <c r="L1132" s="5">
        <f t="shared" si="70"/>
        <v>0</v>
      </c>
      <c r="M1132">
        <f t="shared" si="69"/>
        <v>1</v>
      </c>
      <c r="N1132" s="5">
        <f t="shared" si="71"/>
        <v>2</v>
      </c>
    </row>
    <row r="1133" spans="1:14" x14ac:dyDescent="0.3">
      <c r="A1133" s="3">
        <v>43544</v>
      </c>
      <c r="B1133" s="1" t="s">
        <v>27</v>
      </c>
      <c r="C1133" s="1">
        <f>COUNTIF($B$2:$B1133,$B1133)+COUNTIF($E$2:$E1133,$B1133)</f>
        <v>73</v>
      </c>
      <c r="D1133" s="1">
        <v>3</v>
      </c>
      <c r="E1133" s="1" t="s">
        <v>4</v>
      </c>
      <c r="F1133" s="1">
        <f>COUNTIF($B$2:$B1133,$E1133)+COUNTIF($E$2:$E1133,$E1133)</f>
        <v>75</v>
      </c>
      <c r="G1133" s="1">
        <v>0</v>
      </c>
      <c r="H1133" s="1" t="s">
        <v>38</v>
      </c>
      <c r="I1133" s="4">
        <v>16846</v>
      </c>
      <c r="J1133" s="2">
        <v>9.7222222222222224E-2</v>
      </c>
      <c r="K1133" s="5">
        <f t="shared" si="68"/>
        <v>1</v>
      </c>
      <c r="L1133" s="5">
        <f t="shared" si="70"/>
        <v>2</v>
      </c>
      <c r="M1133">
        <f t="shared" si="69"/>
        <v>0</v>
      </c>
      <c r="N1133" s="5">
        <f t="shared" si="71"/>
        <v>0</v>
      </c>
    </row>
    <row r="1134" spans="1:14" x14ac:dyDescent="0.3">
      <c r="A1134" s="3">
        <v>43544</v>
      </c>
      <c r="B1134" s="1" t="s">
        <v>7</v>
      </c>
      <c r="C1134" s="1">
        <f>COUNTIF($B$2:$B1134,$B1134)+COUNTIF($E$2:$E1134,$B1134)</f>
        <v>74</v>
      </c>
      <c r="D1134" s="1">
        <v>4</v>
      </c>
      <c r="E1134" s="1" t="s">
        <v>13</v>
      </c>
      <c r="F1134" s="1">
        <f>COUNTIF($B$2:$B1134,$E1134)+COUNTIF($E$2:$E1134,$E1134)</f>
        <v>73</v>
      </c>
      <c r="G1134" s="1">
        <v>2</v>
      </c>
      <c r="H1134" s="1" t="s">
        <v>38</v>
      </c>
      <c r="I1134" s="4">
        <v>19070</v>
      </c>
      <c r="J1134" s="2">
        <v>0.10625</v>
      </c>
      <c r="K1134" s="5">
        <f t="shared" si="68"/>
        <v>1</v>
      </c>
      <c r="L1134" s="5">
        <f t="shared" si="70"/>
        <v>2</v>
      </c>
      <c r="M1134">
        <f t="shared" si="69"/>
        <v>0</v>
      </c>
      <c r="N1134" s="5">
        <f t="shared" si="71"/>
        <v>0</v>
      </c>
    </row>
    <row r="1135" spans="1:14" x14ac:dyDescent="0.3">
      <c r="A1135" s="3">
        <v>43544</v>
      </c>
      <c r="B1135" s="1" t="s">
        <v>25</v>
      </c>
      <c r="C1135" s="1">
        <f>COUNTIF($B$2:$B1135,$B1135)+COUNTIF($E$2:$E1135,$B1135)</f>
        <v>73</v>
      </c>
      <c r="D1135" s="1">
        <v>4</v>
      </c>
      <c r="E1135" s="1" t="s">
        <v>10</v>
      </c>
      <c r="F1135" s="1">
        <f>COUNTIF($B$2:$B1135,$E1135)+COUNTIF($E$2:$E1135,$E1135)</f>
        <v>74</v>
      </c>
      <c r="G1135" s="1">
        <v>7</v>
      </c>
      <c r="H1135" s="1" t="s">
        <v>38</v>
      </c>
      <c r="I1135" s="4">
        <v>18500</v>
      </c>
      <c r="J1135" s="2">
        <v>0.10416666666666667</v>
      </c>
      <c r="K1135" s="5">
        <f t="shared" si="68"/>
        <v>0</v>
      </c>
      <c r="L1135" s="5">
        <f t="shared" si="70"/>
        <v>0</v>
      </c>
      <c r="M1135">
        <f t="shared" si="69"/>
        <v>1</v>
      </c>
      <c r="N1135" s="5">
        <f t="shared" si="71"/>
        <v>2</v>
      </c>
    </row>
    <row r="1136" spans="1:14" x14ac:dyDescent="0.3">
      <c r="A1136" s="3">
        <v>43544</v>
      </c>
      <c r="B1136" s="1" t="s">
        <v>36</v>
      </c>
      <c r="C1136" s="1">
        <f>COUNTIF($B$2:$B1136,$B1136)+COUNTIF($E$2:$E1136,$B1136)</f>
        <v>74</v>
      </c>
      <c r="D1136" s="1">
        <v>5</v>
      </c>
      <c r="E1136" s="1" t="s">
        <v>12</v>
      </c>
      <c r="F1136" s="1">
        <f>COUNTIF($B$2:$B1136,$E1136)+COUNTIF($E$2:$E1136,$E1136)</f>
        <v>74</v>
      </c>
      <c r="G1136" s="1">
        <v>4</v>
      </c>
      <c r="H1136" s="1" t="s">
        <v>8</v>
      </c>
      <c r="I1136" s="4">
        <v>18506</v>
      </c>
      <c r="J1136" s="2">
        <v>0.1173611111111111</v>
      </c>
      <c r="K1136" s="5">
        <f t="shared" si="68"/>
        <v>1</v>
      </c>
      <c r="L1136" s="5">
        <f t="shared" si="70"/>
        <v>2</v>
      </c>
      <c r="M1136">
        <f t="shared" si="69"/>
        <v>0</v>
      </c>
      <c r="N1136" s="5">
        <f t="shared" si="71"/>
        <v>1</v>
      </c>
    </row>
    <row r="1137" spans="1:14" x14ac:dyDescent="0.3">
      <c r="A1137" s="3">
        <v>43545</v>
      </c>
      <c r="B1137" s="1" t="s">
        <v>36</v>
      </c>
      <c r="C1137" s="1">
        <f>COUNTIF($B$2:$B1137,$B1137)+COUNTIF($E$2:$E1137,$B1137)</f>
        <v>75</v>
      </c>
      <c r="D1137" s="1">
        <v>6</v>
      </c>
      <c r="E1137" s="1" t="s">
        <v>15</v>
      </c>
      <c r="F1137" s="1">
        <f>COUNTIF($B$2:$B1137,$E1137)+COUNTIF($E$2:$E1137,$E1137)</f>
        <v>73</v>
      </c>
      <c r="G1137" s="1">
        <v>3</v>
      </c>
      <c r="H1137" s="1" t="s">
        <v>38</v>
      </c>
      <c r="I1137" s="4">
        <v>13785</v>
      </c>
      <c r="J1137" s="2">
        <v>0.10694444444444444</v>
      </c>
      <c r="K1137" s="5">
        <f t="shared" si="68"/>
        <v>1</v>
      </c>
      <c r="L1137" s="5">
        <f t="shared" si="70"/>
        <v>2</v>
      </c>
      <c r="M1137">
        <f t="shared" si="69"/>
        <v>0</v>
      </c>
      <c r="N1137" s="5">
        <f t="shared" si="71"/>
        <v>0</v>
      </c>
    </row>
    <row r="1138" spans="1:14" x14ac:dyDescent="0.3">
      <c r="A1138" s="3">
        <v>43545</v>
      </c>
      <c r="B1138" s="1" t="s">
        <v>25</v>
      </c>
      <c r="C1138" s="1">
        <f>COUNTIF($B$2:$B1138,$B1138)+COUNTIF($E$2:$E1138,$B1138)</f>
        <v>74</v>
      </c>
      <c r="D1138" s="1">
        <v>1</v>
      </c>
      <c r="E1138" s="1" t="s">
        <v>9</v>
      </c>
      <c r="F1138" s="1">
        <f>COUNTIF($B$2:$B1138,$E1138)+COUNTIF($E$2:$E1138,$E1138)</f>
        <v>74</v>
      </c>
      <c r="G1138" s="1">
        <v>5</v>
      </c>
      <c r="H1138" s="1" t="s">
        <v>38</v>
      </c>
      <c r="I1138" s="4">
        <v>18793</v>
      </c>
      <c r="J1138" s="2">
        <v>9.7222222222222224E-2</v>
      </c>
      <c r="K1138" s="5">
        <f t="shared" si="68"/>
        <v>0</v>
      </c>
      <c r="L1138" s="5">
        <f t="shared" si="70"/>
        <v>0</v>
      </c>
      <c r="M1138">
        <f t="shared" si="69"/>
        <v>1</v>
      </c>
      <c r="N1138" s="5">
        <f t="shared" si="71"/>
        <v>2</v>
      </c>
    </row>
    <row r="1139" spans="1:14" x14ac:dyDescent="0.3">
      <c r="A1139" s="3">
        <v>43545</v>
      </c>
      <c r="B1139" s="1" t="s">
        <v>29</v>
      </c>
      <c r="C1139" s="1">
        <f>COUNTIF($B$2:$B1139,$B1139)+COUNTIF($E$2:$E1139,$B1139)</f>
        <v>74</v>
      </c>
      <c r="D1139" s="1">
        <v>3</v>
      </c>
      <c r="E1139" s="1" t="s">
        <v>24</v>
      </c>
      <c r="F1139" s="1">
        <f>COUNTIF($B$2:$B1139,$E1139)+COUNTIF($E$2:$E1139,$E1139)</f>
        <v>73</v>
      </c>
      <c r="G1139" s="1">
        <v>1</v>
      </c>
      <c r="H1139" s="1" t="s">
        <v>38</v>
      </c>
      <c r="I1139" s="4">
        <v>21484</v>
      </c>
      <c r="J1139" s="2">
        <v>0.10069444444444443</v>
      </c>
      <c r="K1139" s="5">
        <f t="shared" si="68"/>
        <v>1</v>
      </c>
      <c r="L1139" s="5">
        <f t="shared" si="70"/>
        <v>2</v>
      </c>
      <c r="M1139">
        <f t="shared" si="69"/>
        <v>0</v>
      </c>
      <c r="N1139" s="5">
        <f t="shared" si="71"/>
        <v>0</v>
      </c>
    </row>
    <row r="1140" spans="1:14" x14ac:dyDescent="0.3">
      <c r="A1140" s="3">
        <v>43545</v>
      </c>
      <c r="B1140" s="1" t="s">
        <v>17</v>
      </c>
      <c r="C1140" s="1">
        <f>COUNTIF($B$2:$B1140,$B1140)+COUNTIF($E$2:$E1140,$B1140)</f>
        <v>74</v>
      </c>
      <c r="D1140" s="1">
        <v>3</v>
      </c>
      <c r="E1140" s="1" t="s">
        <v>19</v>
      </c>
      <c r="F1140" s="1">
        <f>COUNTIF($B$2:$B1140,$E1140)+COUNTIF($E$2:$E1140,$E1140)</f>
        <v>74</v>
      </c>
      <c r="G1140" s="1">
        <v>1</v>
      </c>
      <c r="H1140" s="1" t="s">
        <v>38</v>
      </c>
      <c r="I1140" s="4">
        <v>17543</v>
      </c>
      <c r="J1140" s="2">
        <v>0.1013888888888889</v>
      </c>
      <c r="K1140" s="5">
        <f t="shared" si="68"/>
        <v>1</v>
      </c>
      <c r="L1140" s="5">
        <f t="shared" si="70"/>
        <v>2</v>
      </c>
      <c r="M1140">
        <f t="shared" si="69"/>
        <v>0</v>
      </c>
      <c r="N1140" s="5">
        <f t="shared" si="71"/>
        <v>0</v>
      </c>
    </row>
    <row r="1141" spans="1:14" x14ac:dyDescent="0.3">
      <c r="A1141" s="3">
        <v>43545</v>
      </c>
      <c r="B1141" s="1" t="s">
        <v>20</v>
      </c>
      <c r="C1141" s="1">
        <f>COUNTIF($B$2:$B1141,$B1141)+COUNTIF($E$2:$E1141,$B1141)</f>
        <v>74</v>
      </c>
      <c r="D1141" s="1">
        <v>1</v>
      </c>
      <c r="E1141" s="1" t="s">
        <v>33</v>
      </c>
      <c r="F1141" s="1">
        <f>COUNTIF($B$2:$B1141,$E1141)+COUNTIF($E$2:$E1141,$E1141)</f>
        <v>74</v>
      </c>
      <c r="G1141" s="1">
        <v>4</v>
      </c>
      <c r="H1141" s="1" t="s">
        <v>38</v>
      </c>
      <c r="I1141" s="4">
        <v>18347</v>
      </c>
      <c r="J1141" s="2">
        <v>0.10069444444444443</v>
      </c>
      <c r="K1141" s="5">
        <f t="shared" si="68"/>
        <v>0</v>
      </c>
      <c r="L1141" s="5">
        <f t="shared" si="70"/>
        <v>0</v>
      </c>
      <c r="M1141">
        <f t="shared" si="69"/>
        <v>1</v>
      </c>
      <c r="N1141" s="5">
        <f t="shared" si="71"/>
        <v>2</v>
      </c>
    </row>
    <row r="1142" spans="1:14" x14ac:dyDescent="0.3">
      <c r="A1142" s="3">
        <v>43545</v>
      </c>
      <c r="B1142" s="1" t="s">
        <v>18</v>
      </c>
      <c r="C1142" s="1">
        <f>COUNTIF($B$2:$B1142,$B1142)+COUNTIF($E$2:$E1142,$B1142)</f>
        <v>74</v>
      </c>
      <c r="D1142" s="1">
        <v>2</v>
      </c>
      <c r="E1142" s="1" t="s">
        <v>35</v>
      </c>
      <c r="F1142" s="1">
        <f>COUNTIF($B$2:$B1142,$E1142)+COUNTIF($E$2:$E1142,$E1142)</f>
        <v>74</v>
      </c>
      <c r="G1142" s="1">
        <v>4</v>
      </c>
      <c r="H1142" s="1" t="s">
        <v>38</v>
      </c>
      <c r="I1142" s="4">
        <v>12576</v>
      </c>
      <c r="J1142" s="2">
        <v>0.10555555555555556</v>
      </c>
      <c r="K1142" s="5">
        <f t="shared" si="68"/>
        <v>0</v>
      </c>
      <c r="L1142" s="5">
        <f t="shared" si="70"/>
        <v>0</v>
      </c>
      <c r="M1142">
        <f t="shared" si="69"/>
        <v>1</v>
      </c>
      <c r="N1142" s="5">
        <f t="shared" si="71"/>
        <v>2</v>
      </c>
    </row>
    <row r="1143" spans="1:14" x14ac:dyDescent="0.3">
      <c r="A1143" s="3">
        <v>43545</v>
      </c>
      <c r="B1143" s="1" t="s">
        <v>5</v>
      </c>
      <c r="C1143" s="1">
        <f>COUNTIF($B$2:$B1143,$B1143)+COUNTIF($E$2:$E1143,$B1143)</f>
        <v>74</v>
      </c>
      <c r="D1143" s="1">
        <v>2</v>
      </c>
      <c r="E1143" s="1" t="s">
        <v>31</v>
      </c>
      <c r="F1143" s="1">
        <f>COUNTIF($B$2:$B1143,$E1143)+COUNTIF($E$2:$E1143,$E1143)</f>
        <v>73</v>
      </c>
      <c r="G1143" s="1">
        <v>4</v>
      </c>
      <c r="H1143" s="1" t="s">
        <v>38</v>
      </c>
      <c r="I1143" s="4">
        <v>18230</v>
      </c>
      <c r="J1143" s="2">
        <v>0.10277777777777779</v>
      </c>
      <c r="K1143" s="5">
        <f t="shared" si="68"/>
        <v>0</v>
      </c>
      <c r="L1143" s="5">
        <f t="shared" si="70"/>
        <v>0</v>
      </c>
      <c r="M1143">
        <f t="shared" si="69"/>
        <v>1</v>
      </c>
      <c r="N1143" s="5">
        <f t="shared" si="71"/>
        <v>2</v>
      </c>
    </row>
    <row r="1144" spans="1:14" x14ac:dyDescent="0.3">
      <c r="A1144" s="3">
        <v>43545</v>
      </c>
      <c r="B1144" s="1" t="s">
        <v>14</v>
      </c>
      <c r="C1144" s="1">
        <f>COUNTIF($B$2:$B1144,$B1144)+COUNTIF($E$2:$E1144,$B1144)</f>
        <v>74</v>
      </c>
      <c r="D1144" s="1">
        <v>0</v>
      </c>
      <c r="E1144" s="1" t="s">
        <v>6</v>
      </c>
      <c r="F1144" s="1">
        <f>COUNTIF($B$2:$B1144,$E1144)+COUNTIF($E$2:$E1144,$E1144)</f>
        <v>74</v>
      </c>
      <c r="G1144" s="1">
        <v>4</v>
      </c>
      <c r="H1144" s="1" t="s">
        <v>38</v>
      </c>
      <c r="I1144" s="4">
        <v>21302</v>
      </c>
      <c r="J1144" s="2">
        <v>9.8611111111111108E-2</v>
      </c>
      <c r="K1144" s="5">
        <f t="shared" si="68"/>
        <v>0</v>
      </c>
      <c r="L1144" s="5">
        <f t="shared" si="70"/>
        <v>0</v>
      </c>
      <c r="M1144">
        <f t="shared" si="69"/>
        <v>1</v>
      </c>
      <c r="N1144" s="5">
        <f t="shared" si="71"/>
        <v>2</v>
      </c>
    </row>
    <row r="1145" spans="1:14" x14ac:dyDescent="0.3">
      <c r="A1145" s="3">
        <v>43545</v>
      </c>
      <c r="B1145" s="1" t="s">
        <v>11</v>
      </c>
      <c r="C1145" s="1">
        <f>COUNTIF($B$2:$B1145,$B1145)+COUNTIF($E$2:$E1145,$B1145)</f>
        <v>74</v>
      </c>
      <c r="D1145" s="1">
        <v>5</v>
      </c>
      <c r="E1145" s="1" t="s">
        <v>34</v>
      </c>
      <c r="F1145" s="1">
        <f>COUNTIF($B$2:$B1145,$E1145)+COUNTIF($E$2:$E1145,$E1145)</f>
        <v>75</v>
      </c>
      <c r="G1145" s="1">
        <v>1</v>
      </c>
      <c r="H1145" s="1" t="s">
        <v>38</v>
      </c>
      <c r="I1145" s="4">
        <v>14649</v>
      </c>
      <c r="J1145" s="2">
        <v>9.6527777777777768E-2</v>
      </c>
      <c r="K1145" s="5">
        <f t="shared" si="68"/>
        <v>1</v>
      </c>
      <c r="L1145" s="5">
        <f t="shared" si="70"/>
        <v>2</v>
      </c>
      <c r="M1145">
        <f t="shared" si="69"/>
        <v>0</v>
      </c>
      <c r="N1145" s="5">
        <f t="shared" si="71"/>
        <v>0</v>
      </c>
    </row>
    <row r="1146" spans="1:14" x14ac:dyDescent="0.3">
      <c r="A1146" s="3">
        <v>43545</v>
      </c>
      <c r="B1146" s="1" t="s">
        <v>26</v>
      </c>
      <c r="C1146" s="1">
        <f>COUNTIF($B$2:$B1146,$B1146)+COUNTIF($E$2:$E1146,$B1146)</f>
        <v>75</v>
      </c>
      <c r="D1146" s="1">
        <v>2</v>
      </c>
      <c r="E1146" s="1" t="s">
        <v>22</v>
      </c>
      <c r="F1146" s="1">
        <f>COUNTIF($B$2:$B1146,$E1146)+COUNTIF($E$2:$E1146,$E1146)</f>
        <v>75</v>
      </c>
      <c r="G1146" s="1">
        <v>1</v>
      </c>
      <c r="H1146" s="1" t="s">
        <v>32</v>
      </c>
      <c r="I1146" s="4">
        <v>17729</v>
      </c>
      <c r="J1146" s="2">
        <v>0.11041666666666666</v>
      </c>
      <c r="K1146" s="5">
        <f t="shared" si="68"/>
        <v>1</v>
      </c>
      <c r="L1146" s="5">
        <f t="shared" si="70"/>
        <v>2</v>
      </c>
      <c r="M1146">
        <f t="shared" si="69"/>
        <v>0</v>
      </c>
      <c r="N1146" s="5">
        <f t="shared" si="71"/>
        <v>1</v>
      </c>
    </row>
    <row r="1147" spans="1:14" x14ac:dyDescent="0.3">
      <c r="A1147" s="3">
        <v>43545</v>
      </c>
      <c r="B1147" s="1" t="s">
        <v>21</v>
      </c>
      <c r="C1147" s="1">
        <f>COUNTIF($B$2:$B1147,$B1147)+COUNTIF($E$2:$E1147,$B1147)</f>
        <v>74</v>
      </c>
      <c r="D1147" s="1">
        <v>2</v>
      </c>
      <c r="E1147" s="1" t="s">
        <v>28</v>
      </c>
      <c r="F1147" s="1">
        <f>COUNTIF($B$2:$B1147,$E1147)+COUNTIF($E$2:$E1147,$E1147)</f>
        <v>74</v>
      </c>
      <c r="G1147" s="1">
        <v>5</v>
      </c>
      <c r="H1147" s="1" t="s">
        <v>38</v>
      </c>
      <c r="I1147" s="4">
        <v>18272</v>
      </c>
      <c r="J1147" s="2">
        <v>9.4444444444444442E-2</v>
      </c>
      <c r="K1147" s="5">
        <f t="shared" si="68"/>
        <v>0</v>
      </c>
      <c r="L1147" s="5">
        <f t="shared" si="70"/>
        <v>0</v>
      </c>
      <c r="M1147">
        <f t="shared" si="69"/>
        <v>1</v>
      </c>
      <c r="N1147" s="5">
        <f t="shared" si="71"/>
        <v>2</v>
      </c>
    </row>
    <row r="1148" spans="1:14" x14ac:dyDescent="0.3">
      <c r="A1148" s="3">
        <v>43545</v>
      </c>
      <c r="B1148" s="1" t="s">
        <v>27</v>
      </c>
      <c r="C1148" s="1">
        <f>COUNTIF($B$2:$B1148,$B1148)+COUNTIF($E$2:$E1148,$B1148)</f>
        <v>74</v>
      </c>
      <c r="D1148" s="1">
        <v>0</v>
      </c>
      <c r="E1148" s="1" t="s">
        <v>30</v>
      </c>
      <c r="F1148" s="1">
        <f>COUNTIF($B$2:$B1148,$E1148)+COUNTIF($E$2:$E1148,$E1148)</f>
        <v>74</v>
      </c>
      <c r="G1148" s="1">
        <v>5</v>
      </c>
      <c r="H1148" s="1" t="s">
        <v>38</v>
      </c>
      <c r="I1148" s="4">
        <v>18430</v>
      </c>
      <c r="J1148" s="2">
        <v>9.7916666666666666E-2</v>
      </c>
      <c r="K1148" s="5">
        <f t="shared" si="68"/>
        <v>0</v>
      </c>
      <c r="L1148" s="5">
        <f t="shared" si="70"/>
        <v>0</v>
      </c>
      <c r="M1148">
        <f t="shared" si="69"/>
        <v>1</v>
      </c>
      <c r="N1148" s="5">
        <f t="shared" si="71"/>
        <v>2</v>
      </c>
    </row>
    <row r="1149" spans="1:14" x14ac:dyDescent="0.3">
      <c r="A1149" s="3">
        <v>43546</v>
      </c>
      <c r="B1149" s="1" t="s">
        <v>5</v>
      </c>
      <c r="C1149" s="1">
        <f>COUNTIF($B$2:$B1149,$B1149)+COUNTIF($E$2:$E1149,$B1149)</f>
        <v>75</v>
      </c>
      <c r="D1149" s="1">
        <v>3</v>
      </c>
      <c r="E1149" s="1" t="s">
        <v>4</v>
      </c>
      <c r="F1149" s="1">
        <f>COUNTIF($B$2:$B1149,$E1149)+COUNTIF($E$2:$E1149,$E1149)</f>
        <v>76</v>
      </c>
      <c r="G1149" s="1">
        <v>4</v>
      </c>
      <c r="H1149" s="1" t="s">
        <v>8</v>
      </c>
      <c r="I1149" s="4">
        <v>17174</v>
      </c>
      <c r="J1149" s="2">
        <v>9.8611111111111108E-2</v>
      </c>
      <c r="K1149" s="5">
        <f t="shared" si="68"/>
        <v>0</v>
      </c>
      <c r="L1149" s="5">
        <f t="shared" si="70"/>
        <v>1</v>
      </c>
      <c r="M1149">
        <f t="shared" si="69"/>
        <v>1</v>
      </c>
      <c r="N1149" s="5">
        <f t="shared" si="71"/>
        <v>2</v>
      </c>
    </row>
    <row r="1150" spans="1:14" x14ac:dyDescent="0.3">
      <c r="A1150" s="3">
        <v>43546</v>
      </c>
      <c r="B1150" s="1" t="s">
        <v>16</v>
      </c>
      <c r="C1150" s="1">
        <f>COUNTIF($B$2:$B1150,$B1150)+COUNTIF($E$2:$E1150,$B1150)</f>
        <v>75</v>
      </c>
      <c r="D1150" s="1">
        <v>2</v>
      </c>
      <c r="E1150" s="1" t="s">
        <v>12</v>
      </c>
      <c r="F1150" s="1">
        <f>COUNTIF($B$2:$B1150,$E1150)+COUNTIF($E$2:$E1150,$E1150)</f>
        <v>75</v>
      </c>
      <c r="G1150" s="1">
        <v>1</v>
      </c>
      <c r="H1150" s="1" t="s">
        <v>38</v>
      </c>
      <c r="I1150" s="4">
        <v>18506</v>
      </c>
      <c r="J1150" s="2">
        <v>0.10069444444444443</v>
      </c>
      <c r="K1150" s="5">
        <f t="shared" si="68"/>
        <v>1</v>
      </c>
      <c r="L1150" s="5">
        <f t="shared" si="70"/>
        <v>2</v>
      </c>
      <c r="M1150">
        <f t="shared" si="69"/>
        <v>0</v>
      </c>
      <c r="N1150" s="5">
        <f t="shared" si="71"/>
        <v>0</v>
      </c>
    </row>
    <row r="1151" spans="1:14" x14ac:dyDescent="0.3">
      <c r="A1151" s="3">
        <v>43547</v>
      </c>
      <c r="B1151" s="1" t="s">
        <v>16</v>
      </c>
      <c r="C1151" s="1">
        <f>COUNTIF($B$2:$B1151,$B1151)+COUNTIF($E$2:$E1151,$B1151)</f>
        <v>76</v>
      </c>
      <c r="D1151" s="1">
        <v>1</v>
      </c>
      <c r="E1151" s="1" t="s">
        <v>15</v>
      </c>
      <c r="F1151" s="1">
        <f>COUNTIF($B$2:$B1151,$E1151)+COUNTIF($E$2:$E1151,$E1151)</f>
        <v>74</v>
      </c>
      <c r="G1151" s="1">
        <v>5</v>
      </c>
      <c r="H1151" s="1" t="s">
        <v>38</v>
      </c>
      <c r="I1151" s="4">
        <v>16751</v>
      </c>
      <c r="J1151" s="2">
        <v>9.9999999999999992E-2</v>
      </c>
      <c r="K1151" s="5">
        <f t="shared" si="68"/>
        <v>0</v>
      </c>
      <c r="L1151" s="5">
        <f t="shared" si="70"/>
        <v>0</v>
      </c>
      <c r="M1151">
        <f t="shared" si="69"/>
        <v>1</v>
      </c>
      <c r="N1151" s="5">
        <f t="shared" si="71"/>
        <v>2</v>
      </c>
    </row>
    <row r="1152" spans="1:14" x14ac:dyDescent="0.3">
      <c r="A1152" s="3">
        <v>43547</v>
      </c>
      <c r="B1152" s="1" t="s">
        <v>24</v>
      </c>
      <c r="C1152" s="1">
        <f>COUNTIF($B$2:$B1152,$B1152)+COUNTIF($E$2:$E1152,$B1152)</f>
        <v>74</v>
      </c>
      <c r="D1152" s="1">
        <v>2</v>
      </c>
      <c r="E1152" s="1" t="s">
        <v>17</v>
      </c>
      <c r="F1152" s="1">
        <f>COUNTIF($B$2:$B1152,$E1152)+COUNTIF($E$2:$E1152,$E1152)</f>
        <v>75</v>
      </c>
      <c r="G1152" s="1">
        <v>4</v>
      </c>
      <c r="H1152" s="1" t="s">
        <v>38</v>
      </c>
      <c r="I1152" s="4">
        <v>17099</v>
      </c>
      <c r="J1152" s="2">
        <v>0.1013888888888889</v>
      </c>
      <c r="K1152" s="5">
        <f t="shared" si="68"/>
        <v>0</v>
      </c>
      <c r="L1152" s="5">
        <f t="shared" si="70"/>
        <v>0</v>
      </c>
      <c r="M1152">
        <f t="shared" si="69"/>
        <v>1</v>
      </c>
      <c r="N1152" s="5">
        <f t="shared" si="71"/>
        <v>2</v>
      </c>
    </row>
    <row r="1153" spans="1:14" x14ac:dyDescent="0.3">
      <c r="A1153" s="3">
        <v>43547</v>
      </c>
      <c r="B1153" s="1" t="s">
        <v>26</v>
      </c>
      <c r="C1153" s="1">
        <f>COUNTIF($B$2:$B1153,$B1153)+COUNTIF($E$2:$E1153,$B1153)</f>
        <v>76</v>
      </c>
      <c r="D1153" s="1">
        <v>3</v>
      </c>
      <c r="E1153" s="1" t="s">
        <v>19</v>
      </c>
      <c r="F1153" s="1">
        <f>COUNTIF($B$2:$B1153,$E1153)+COUNTIF($E$2:$E1153,$E1153)</f>
        <v>75</v>
      </c>
      <c r="G1153" s="1">
        <v>2</v>
      </c>
      <c r="H1153" s="1" t="s">
        <v>38</v>
      </c>
      <c r="I1153" s="4">
        <v>18532</v>
      </c>
      <c r="J1153" s="2">
        <v>0.10486111111111111</v>
      </c>
      <c r="K1153" s="5">
        <f t="shared" si="68"/>
        <v>1</v>
      </c>
      <c r="L1153" s="5">
        <f t="shared" si="70"/>
        <v>2</v>
      </c>
      <c r="M1153">
        <f t="shared" si="69"/>
        <v>0</v>
      </c>
      <c r="N1153" s="5">
        <f t="shared" si="71"/>
        <v>0</v>
      </c>
    </row>
    <row r="1154" spans="1:14" x14ac:dyDescent="0.3">
      <c r="A1154" s="3">
        <v>43547</v>
      </c>
      <c r="B1154" s="1" t="s">
        <v>25</v>
      </c>
      <c r="C1154" s="1">
        <f>COUNTIF($B$2:$B1154,$B1154)+COUNTIF($E$2:$E1154,$B1154)</f>
        <v>75</v>
      </c>
      <c r="D1154" s="1">
        <v>4</v>
      </c>
      <c r="E1154" s="1" t="s">
        <v>33</v>
      </c>
      <c r="F1154" s="1">
        <f>COUNTIF($B$2:$B1154,$E1154)+COUNTIF($E$2:$E1154,$E1154)</f>
        <v>75</v>
      </c>
      <c r="G1154" s="1">
        <v>3</v>
      </c>
      <c r="H1154" s="1" t="s">
        <v>8</v>
      </c>
      <c r="I1154" s="4">
        <v>18347</v>
      </c>
      <c r="J1154" s="2">
        <v>0.10277777777777779</v>
      </c>
      <c r="K1154" s="5">
        <f t="shared" ref="K1154:K1217" si="72">1-M1154</f>
        <v>1</v>
      </c>
      <c r="L1154" s="5">
        <f t="shared" si="70"/>
        <v>2</v>
      </c>
      <c r="M1154">
        <f t="shared" ref="M1154:M1217" si="73">IF(D1154=G1154,0.5,IF(D1154&lt;G1154,1,0))</f>
        <v>0</v>
      </c>
      <c r="N1154" s="5">
        <f t="shared" si="71"/>
        <v>1</v>
      </c>
    </row>
    <row r="1155" spans="1:14" x14ac:dyDescent="0.3">
      <c r="A1155" s="3">
        <v>43547</v>
      </c>
      <c r="B1155" s="1" t="s">
        <v>11</v>
      </c>
      <c r="C1155" s="1">
        <f>COUNTIF($B$2:$B1155,$B1155)+COUNTIF($E$2:$E1155,$B1155)</f>
        <v>75</v>
      </c>
      <c r="D1155" s="1">
        <v>7</v>
      </c>
      <c r="E1155" s="1" t="s">
        <v>35</v>
      </c>
      <c r="F1155" s="1">
        <f>COUNTIF($B$2:$B1155,$E1155)+COUNTIF($E$2:$E1155,$E1155)</f>
        <v>75</v>
      </c>
      <c r="G1155" s="1">
        <v>3</v>
      </c>
      <c r="H1155" s="1" t="s">
        <v>38</v>
      </c>
      <c r="I1155" s="4">
        <v>17129</v>
      </c>
      <c r="J1155" s="2">
        <v>0.10694444444444444</v>
      </c>
      <c r="K1155" s="5">
        <f t="shared" si="72"/>
        <v>1</v>
      </c>
      <c r="L1155" s="5">
        <f t="shared" ref="L1155:L1218" si="74">IF(OR($H1155="-",$K1155=1),$K1155*2,IF($K1155=0,1,0))</f>
        <v>2</v>
      </c>
      <c r="M1155">
        <f t="shared" si="73"/>
        <v>0</v>
      </c>
      <c r="N1155" s="5">
        <f t="shared" ref="N1155:N1218" si="75">IF(OR($H1155="-",$M1155=1),$M1155*2,IF($M1155=0,1,0))</f>
        <v>0</v>
      </c>
    </row>
    <row r="1156" spans="1:14" x14ac:dyDescent="0.3">
      <c r="A1156" s="3">
        <v>43547</v>
      </c>
      <c r="B1156" s="1" t="s">
        <v>4</v>
      </c>
      <c r="C1156" s="1">
        <f>COUNTIF($B$2:$B1156,$B1156)+COUNTIF($E$2:$E1156,$B1156)</f>
        <v>77</v>
      </c>
      <c r="D1156" s="1">
        <v>3</v>
      </c>
      <c r="E1156" s="1" t="s">
        <v>31</v>
      </c>
      <c r="F1156" s="1">
        <f>COUNTIF($B$2:$B1156,$E1156)+COUNTIF($E$2:$E1156,$E1156)</f>
        <v>74</v>
      </c>
      <c r="G1156" s="1">
        <v>4</v>
      </c>
      <c r="H1156" s="1" t="s">
        <v>32</v>
      </c>
      <c r="I1156" s="4">
        <v>18230</v>
      </c>
      <c r="J1156" s="2">
        <v>0.10902777777777778</v>
      </c>
      <c r="K1156" s="5">
        <f t="shared" si="72"/>
        <v>0</v>
      </c>
      <c r="L1156" s="5">
        <f t="shared" si="74"/>
        <v>1</v>
      </c>
      <c r="M1156">
        <f t="shared" si="73"/>
        <v>1</v>
      </c>
      <c r="N1156" s="5">
        <f t="shared" si="75"/>
        <v>2</v>
      </c>
    </row>
    <row r="1157" spans="1:14" x14ac:dyDescent="0.3">
      <c r="A1157" s="3">
        <v>43547</v>
      </c>
      <c r="B1157" s="1" t="s">
        <v>13</v>
      </c>
      <c r="C1157" s="1">
        <f>COUNTIF($B$2:$B1157,$B1157)+COUNTIF($E$2:$E1157,$B1157)</f>
        <v>74</v>
      </c>
      <c r="D1157" s="1">
        <v>4</v>
      </c>
      <c r="E1157" s="1" t="s">
        <v>6</v>
      </c>
      <c r="F1157" s="1">
        <f>COUNTIF($B$2:$B1157,$E1157)+COUNTIF($E$2:$E1157,$E1157)</f>
        <v>75</v>
      </c>
      <c r="G1157" s="1">
        <v>7</v>
      </c>
      <c r="H1157" s="1" t="s">
        <v>38</v>
      </c>
      <c r="I1157" s="4">
        <v>21302</v>
      </c>
      <c r="J1157" s="2">
        <v>0.1076388888888889</v>
      </c>
      <c r="K1157" s="5">
        <f t="shared" si="72"/>
        <v>0</v>
      </c>
      <c r="L1157" s="5">
        <f t="shared" si="74"/>
        <v>0</v>
      </c>
      <c r="M1157">
        <f t="shared" si="73"/>
        <v>1</v>
      </c>
      <c r="N1157" s="5">
        <f t="shared" si="75"/>
        <v>2</v>
      </c>
    </row>
    <row r="1158" spans="1:14" x14ac:dyDescent="0.3">
      <c r="A1158" s="3">
        <v>43547</v>
      </c>
      <c r="B1158" s="1" t="s">
        <v>18</v>
      </c>
      <c r="C1158" s="1">
        <f>COUNTIF($B$2:$B1158,$B1158)+COUNTIF($E$2:$E1158,$B1158)</f>
        <v>75</v>
      </c>
      <c r="D1158" s="1">
        <v>1</v>
      </c>
      <c r="E1158" s="1" t="s">
        <v>34</v>
      </c>
      <c r="F1158" s="1">
        <f>COUNTIF($B$2:$B1158,$E1158)+COUNTIF($E$2:$E1158,$E1158)</f>
        <v>76</v>
      </c>
      <c r="G1158" s="1">
        <v>2</v>
      </c>
      <c r="H1158" s="1" t="s">
        <v>32</v>
      </c>
      <c r="I1158" s="4">
        <v>16514</v>
      </c>
      <c r="J1158" s="2">
        <v>0.10902777777777778</v>
      </c>
      <c r="K1158" s="5">
        <f t="shared" si="72"/>
        <v>0</v>
      </c>
      <c r="L1158" s="5">
        <f t="shared" si="74"/>
        <v>1</v>
      </c>
      <c r="M1158">
        <f t="shared" si="73"/>
        <v>1</v>
      </c>
      <c r="N1158" s="5">
        <f t="shared" si="75"/>
        <v>2</v>
      </c>
    </row>
    <row r="1159" spans="1:14" x14ac:dyDescent="0.3">
      <c r="A1159" s="3">
        <v>43547</v>
      </c>
      <c r="B1159" s="1" t="s">
        <v>14</v>
      </c>
      <c r="C1159" s="1">
        <f>COUNTIF($B$2:$B1159,$B1159)+COUNTIF($E$2:$E1159,$B1159)</f>
        <v>75</v>
      </c>
      <c r="D1159" s="1">
        <v>4</v>
      </c>
      <c r="E1159" s="1" t="s">
        <v>29</v>
      </c>
      <c r="F1159" s="1">
        <f>COUNTIF($B$2:$B1159,$E1159)+COUNTIF($E$2:$E1159,$E1159)</f>
        <v>75</v>
      </c>
      <c r="G1159" s="1">
        <v>2</v>
      </c>
      <c r="H1159" s="1" t="s">
        <v>38</v>
      </c>
      <c r="I1159" s="4">
        <v>19668</v>
      </c>
      <c r="J1159" s="2">
        <v>0.10069444444444443</v>
      </c>
      <c r="K1159" s="5">
        <f t="shared" si="72"/>
        <v>1</v>
      </c>
      <c r="L1159" s="5">
        <f t="shared" si="74"/>
        <v>2</v>
      </c>
      <c r="M1159">
        <f t="shared" si="73"/>
        <v>0</v>
      </c>
      <c r="N1159" s="5">
        <f t="shared" si="75"/>
        <v>0</v>
      </c>
    </row>
    <row r="1160" spans="1:14" x14ac:dyDescent="0.3">
      <c r="A1160" s="3">
        <v>43547</v>
      </c>
      <c r="B1160" s="1" t="s">
        <v>36</v>
      </c>
      <c r="C1160" s="1">
        <f>COUNTIF($B$2:$B1160,$B1160)+COUNTIF($E$2:$E1160,$B1160)</f>
        <v>76</v>
      </c>
      <c r="D1160" s="1">
        <v>3</v>
      </c>
      <c r="E1160" s="1" t="s">
        <v>28</v>
      </c>
      <c r="F1160" s="1">
        <f>COUNTIF($B$2:$B1160,$E1160)+COUNTIF($E$2:$E1160,$E1160)</f>
        <v>75</v>
      </c>
      <c r="G1160" s="1">
        <v>4</v>
      </c>
      <c r="H1160" s="1" t="s">
        <v>38</v>
      </c>
      <c r="I1160" s="4">
        <v>18127</v>
      </c>
      <c r="J1160" s="2">
        <v>0.10416666666666667</v>
      </c>
      <c r="K1160" s="5">
        <f t="shared" si="72"/>
        <v>0</v>
      </c>
      <c r="L1160" s="5">
        <f t="shared" si="74"/>
        <v>0</v>
      </c>
      <c r="M1160">
        <f t="shared" si="73"/>
        <v>1</v>
      </c>
      <c r="N1160" s="5">
        <f t="shared" si="75"/>
        <v>2</v>
      </c>
    </row>
    <row r="1161" spans="1:14" x14ac:dyDescent="0.3">
      <c r="A1161" s="3">
        <v>43547</v>
      </c>
      <c r="B1161" s="1" t="s">
        <v>23</v>
      </c>
      <c r="C1161" s="1">
        <f>COUNTIF($B$2:$B1161,$B1161)+COUNTIF($E$2:$E1161,$B1161)</f>
        <v>74</v>
      </c>
      <c r="D1161" s="1">
        <v>2</v>
      </c>
      <c r="E1161" s="1" t="s">
        <v>7</v>
      </c>
      <c r="F1161" s="1">
        <f>COUNTIF($B$2:$B1161,$E1161)+COUNTIF($E$2:$E1161,$E1161)</f>
        <v>75</v>
      </c>
      <c r="G1161" s="1">
        <v>1</v>
      </c>
      <c r="H1161" s="1" t="s">
        <v>8</v>
      </c>
      <c r="I1161" s="4">
        <v>19251</v>
      </c>
      <c r="J1161" s="2">
        <v>0.10694444444444444</v>
      </c>
      <c r="K1161" s="5">
        <f t="shared" si="72"/>
        <v>1</v>
      </c>
      <c r="L1161" s="5">
        <f t="shared" si="74"/>
        <v>2</v>
      </c>
      <c r="M1161">
        <f t="shared" si="73"/>
        <v>0</v>
      </c>
      <c r="N1161" s="5">
        <f t="shared" si="75"/>
        <v>1</v>
      </c>
    </row>
    <row r="1162" spans="1:14" x14ac:dyDescent="0.3">
      <c r="A1162" s="3">
        <v>43547</v>
      </c>
      <c r="B1162" s="1" t="s">
        <v>9</v>
      </c>
      <c r="C1162" s="1">
        <f>COUNTIF($B$2:$B1162,$B1162)+COUNTIF($E$2:$E1162,$B1162)</f>
        <v>75</v>
      </c>
      <c r="D1162" s="1">
        <v>3</v>
      </c>
      <c r="E1162" s="1" t="s">
        <v>10</v>
      </c>
      <c r="F1162" s="1">
        <f>COUNTIF($B$2:$B1162,$E1162)+COUNTIF($E$2:$E1162,$E1162)</f>
        <v>75</v>
      </c>
      <c r="G1162" s="1">
        <v>1</v>
      </c>
      <c r="H1162" s="1" t="s">
        <v>38</v>
      </c>
      <c r="I1162" s="4">
        <v>18685</v>
      </c>
      <c r="J1162" s="2">
        <v>0.1013888888888889</v>
      </c>
      <c r="K1162" s="5">
        <f t="shared" si="72"/>
        <v>1</v>
      </c>
      <c r="L1162" s="5">
        <f t="shared" si="74"/>
        <v>2</v>
      </c>
      <c r="M1162">
        <f t="shared" si="73"/>
        <v>0</v>
      </c>
      <c r="N1162" s="5">
        <f t="shared" si="75"/>
        <v>0</v>
      </c>
    </row>
    <row r="1163" spans="1:14" x14ac:dyDescent="0.3">
      <c r="A1163" s="3">
        <v>43547</v>
      </c>
      <c r="B1163" s="1" t="s">
        <v>21</v>
      </c>
      <c r="C1163" s="1">
        <f>COUNTIF($B$2:$B1163,$B1163)+COUNTIF($E$2:$E1163,$B1163)</f>
        <v>75</v>
      </c>
      <c r="D1163" s="1">
        <v>3</v>
      </c>
      <c r="E1163" s="1" t="s">
        <v>30</v>
      </c>
      <c r="F1163" s="1">
        <f>COUNTIF($B$2:$B1163,$E1163)+COUNTIF($E$2:$E1163,$E1163)</f>
        <v>75</v>
      </c>
      <c r="G1163" s="1">
        <v>2</v>
      </c>
      <c r="H1163" s="1" t="s">
        <v>8</v>
      </c>
      <c r="I1163" s="4">
        <v>18437</v>
      </c>
      <c r="J1163" s="2">
        <v>0.10208333333333335</v>
      </c>
      <c r="K1163" s="5">
        <f t="shared" si="72"/>
        <v>1</v>
      </c>
      <c r="L1163" s="5">
        <f t="shared" si="74"/>
        <v>2</v>
      </c>
      <c r="M1163">
        <f t="shared" si="73"/>
        <v>0</v>
      </c>
      <c r="N1163" s="5">
        <f t="shared" si="75"/>
        <v>1</v>
      </c>
    </row>
    <row r="1164" spans="1:14" x14ac:dyDescent="0.3">
      <c r="A1164" s="3">
        <v>43547</v>
      </c>
      <c r="B1164" s="1" t="s">
        <v>22</v>
      </c>
      <c r="C1164" s="1">
        <f>COUNTIF($B$2:$B1164,$B1164)+COUNTIF($E$2:$E1164,$B1164)</f>
        <v>76</v>
      </c>
      <c r="D1164" s="1">
        <v>0</v>
      </c>
      <c r="E1164" s="1" t="s">
        <v>27</v>
      </c>
      <c r="F1164" s="1">
        <f>COUNTIF($B$2:$B1164,$E1164)+COUNTIF($E$2:$E1164,$E1164)</f>
        <v>75</v>
      </c>
      <c r="G1164" s="1">
        <v>5</v>
      </c>
      <c r="H1164" s="1" t="s">
        <v>38</v>
      </c>
      <c r="I1164" s="4">
        <v>15321</v>
      </c>
      <c r="J1164" s="2">
        <v>0.1013888888888889</v>
      </c>
      <c r="K1164" s="5">
        <f t="shared" si="72"/>
        <v>0</v>
      </c>
      <c r="L1164" s="5">
        <f t="shared" si="74"/>
        <v>0</v>
      </c>
      <c r="M1164">
        <f t="shared" si="73"/>
        <v>1</v>
      </c>
      <c r="N1164" s="5">
        <f t="shared" si="75"/>
        <v>2</v>
      </c>
    </row>
    <row r="1165" spans="1:14" x14ac:dyDescent="0.3">
      <c r="A1165" s="3">
        <v>43548</v>
      </c>
      <c r="B1165" s="1" t="s">
        <v>6</v>
      </c>
      <c r="C1165" s="1">
        <f>COUNTIF($B$2:$B1165,$B1165)+COUNTIF($E$2:$E1165,$B1165)</f>
        <v>76</v>
      </c>
      <c r="D1165" s="1">
        <v>1</v>
      </c>
      <c r="E1165" s="1" t="s">
        <v>15</v>
      </c>
      <c r="F1165" s="1">
        <f>COUNTIF($B$2:$B1165,$E1165)+COUNTIF($E$2:$E1165,$E1165)</f>
        <v>75</v>
      </c>
      <c r="G1165" s="1">
        <v>2</v>
      </c>
      <c r="H1165" s="1" t="s">
        <v>8</v>
      </c>
      <c r="I1165" s="4">
        <v>14437</v>
      </c>
      <c r="J1165" s="2">
        <v>0.10972222222222222</v>
      </c>
      <c r="K1165" s="5">
        <f t="shared" si="72"/>
        <v>0</v>
      </c>
      <c r="L1165" s="5">
        <f t="shared" si="74"/>
        <v>1</v>
      </c>
      <c r="M1165">
        <f t="shared" si="73"/>
        <v>1</v>
      </c>
      <c r="N1165" s="5">
        <f t="shared" si="75"/>
        <v>2</v>
      </c>
    </row>
    <row r="1166" spans="1:14" x14ac:dyDescent="0.3">
      <c r="A1166" s="3">
        <v>43548</v>
      </c>
      <c r="B1166" s="1" t="s">
        <v>17</v>
      </c>
      <c r="C1166" s="1">
        <f>COUNTIF($B$2:$B1166,$B1166)+COUNTIF($E$2:$E1166,$B1166)</f>
        <v>76</v>
      </c>
      <c r="D1166" s="1">
        <v>1</v>
      </c>
      <c r="E1166" s="1" t="s">
        <v>24</v>
      </c>
      <c r="F1166" s="1">
        <f>COUNTIF($B$2:$B1166,$E1166)+COUNTIF($E$2:$E1166,$E1166)</f>
        <v>75</v>
      </c>
      <c r="G1166" s="1">
        <v>2</v>
      </c>
      <c r="H1166" s="1" t="s">
        <v>8</v>
      </c>
      <c r="I1166" s="4">
        <v>21410</v>
      </c>
      <c r="J1166" s="2">
        <v>0.1076388888888889</v>
      </c>
      <c r="K1166" s="5">
        <f t="shared" si="72"/>
        <v>0</v>
      </c>
      <c r="L1166" s="5">
        <f t="shared" si="74"/>
        <v>1</v>
      </c>
      <c r="M1166">
        <f t="shared" si="73"/>
        <v>1</v>
      </c>
      <c r="N1166" s="5">
        <f t="shared" si="75"/>
        <v>2</v>
      </c>
    </row>
    <row r="1167" spans="1:14" x14ac:dyDescent="0.3">
      <c r="A1167" s="3">
        <v>43548</v>
      </c>
      <c r="B1167" s="1" t="s">
        <v>18</v>
      </c>
      <c r="C1167" s="1">
        <f>COUNTIF($B$2:$B1167,$B1167)+COUNTIF($E$2:$E1167,$B1167)</f>
        <v>76</v>
      </c>
      <c r="D1167" s="1">
        <v>0</v>
      </c>
      <c r="E1167" s="1" t="s">
        <v>14</v>
      </c>
      <c r="F1167" s="1">
        <f>COUNTIF($B$2:$B1167,$E1167)+COUNTIF($E$2:$E1167,$E1167)</f>
        <v>76</v>
      </c>
      <c r="G1167" s="1">
        <v>2</v>
      </c>
      <c r="H1167" s="1" t="s">
        <v>38</v>
      </c>
      <c r="I1167" s="4">
        <v>13917</v>
      </c>
      <c r="J1167" s="2">
        <v>9.7222222222222224E-2</v>
      </c>
      <c r="K1167" s="5">
        <f t="shared" si="72"/>
        <v>0</v>
      </c>
      <c r="L1167" s="5">
        <f t="shared" si="74"/>
        <v>0</v>
      </c>
      <c r="M1167">
        <f t="shared" si="73"/>
        <v>1</v>
      </c>
      <c r="N1167" s="5">
        <f t="shared" si="75"/>
        <v>2</v>
      </c>
    </row>
    <row r="1168" spans="1:14" x14ac:dyDescent="0.3">
      <c r="A1168" s="3">
        <v>43548</v>
      </c>
      <c r="B1168" s="1" t="s">
        <v>20</v>
      </c>
      <c r="C1168" s="1">
        <f>COUNTIF($B$2:$B1168,$B1168)+COUNTIF($E$2:$E1168,$B1168)</f>
        <v>75</v>
      </c>
      <c r="D1168" s="1">
        <v>5</v>
      </c>
      <c r="E1168" s="1" t="s">
        <v>10</v>
      </c>
      <c r="F1168" s="1">
        <f>COUNTIF($B$2:$B1168,$E1168)+COUNTIF($E$2:$E1168,$E1168)</f>
        <v>76</v>
      </c>
      <c r="G1168" s="1">
        <v>0</v>
      </c>
      <c r="H1168" s="1" t="s">
        <v>38</v>
      </c>
      <c r="I1168" s="4">
        <v>17805</v>
      </c>
      <c r="J1168" s="2">
        <v>9.930555555555555E-2</v>
      </c>
      <c r="K1168" s="5">
        <f t="shared" si="72"/>
        <v>1</v>
      </c>
      <c r="L1168" s="5">
        <f t="shared" si="74"/>
        <v>2</v>
      </c>
      <c r="M1168">
        <f t="shared" si="73"/>
        <v>0</v>
      </c>
      <c r="N1168" s="5">
        <f t="shared" si="75"/>
        <v>0</v>
      </c>
    </row>
    <row r="1169" spans="1:14" x14ac:dyDescent="0.3">
      <c r="A1169" s="3">
        <v>43548</v>
      </c>
      <c r="B1169" s="1" t="s">
        <v>29</v>
      </c>
      <c r="C1169" s="1">
        <f>COUNTIF($B$2:$B1169,$B1169)+COUNTIF($E$2:$E1169,$B1169)</f>
        <v>76</v>
      </c>
      <c r="D1169" s="1">
        <v>1</v>
      </c>
      <c r="E1169" s="1" t="s">
        <v>12</v>
      </c>
      <c r="F1169" s="1">
        <f>COUNTIF($B$2:$B1169,$E1169)+COUNTIF($E$2:$E1169,$E1169)</f>
        <v>76</v>
      </c>
      <c r="G1169" s="1">
        <v>3</v>
      </c>
      <c r="H1169" s="1" t="s">
        <v>38</v>
      </c>
      <c r="I1169" s="4">
        <v>18506</v>
      </c>
      <c r="J1169" s="2">
        <v>0.10208333333333335</v>
      </c>
      <c r="K1169" s="5">
        <f t="shared" si="72"/>
        <v>0</v>
      </c>
      <c r="L1169" s="5">
        <f t="shared" si="74"/>
        <v>0</v>
      </c>
      <c r="M1169">
        <f t="shared" si="73"/>
        <v>1</v>
      </c>
      <c r="N1169" s="5">
        <f t="shared" si="75"/>
        <v>2</v>
      </c>
    </row>
    <row r="1170" spans="1:14" x14ac:dyDescent="0.3">
      <c r="A1170" s="3">
        <v>43549</v>
      </c>
      <c r="B1170" s="1" t="s">
        <v>31</v>
      </c>
      <c r="C1170" s="1">
        <f>COUNTIF($B$2:$B1170,$B1170)+COUNTIF($E$2:$E1170,$B1170)</f>
        <v>75</v>
      </c>
      <c r="D1170" s="1">
        <v>3</v>
      </c>
      <c r="E1170" s="1" t="s">
        <v>9</v>
      </c>
      <c r="F1170" s="1">
        <f>COUNTIF($B$2:$B1170,$E1170)+COUNTIF($E$2:$E1170,$E1170)</f>
        <v>76</v>
      </c>
      <c r="G1170" s="1">
        <v>0</v>
      </c>
      <c r="H1170" s="1" t="s">
        <v>38</v>
      </c>
      <c r="I1170" s="4">
        <v>18471</v>
      </c>
      <c r="J1170" s="2">
        <v>0.10347222222222223</v>
      </c>
      <c r="K1170" s="5">
        <f t="shared" si="72"/>
        <v>1</v>
      </c>
      <c r="L1170" s="5">
        <f t="shared" si="74"/>
        <v>2</v>
      </c>
      <c r="M1170">
        <f t="shared" si="73"/>
        <v>0</v>
      </c>
      <c r="N1170" s="5">
        <f t="shared" si="75"/>
        <v>0</v>
      </c>
    </row>
    <row r="1171" spans="1:14" x14ac:dyDescent="0.3">
      <c r="A1171" s="3">
        <v>43549</v>
      </c>
      <c r="B1171" s="1" t="s">
        <v>22</v>
      </c>
      <c r="C1171" s="1">
        <f>COUNTIF($B$2:$B1171,$B1171)+COUNTIF($E$2:$E1171,$B1171)</f>
        <v>77</v>
      </c>
      <c r="D1171" s="1">
        <v>1</v>
      </c>
      <c r="E1171" s="1" t="s">
        <v>16</v>
      </c>
      <c r="F1171" s="1">
        <f>COUNTIF($B$2:$B1171,$E1171)+COUNTIF($E$2:$E1171,$E1171)</f>
        <v>77</v>
      </c>
      <c r="G1171" s="1">
        <v>0</v>
      </c>
      <c r="H1171" s="1" t="s">
        <v>38</v>
      </c>
      <c r="I1171" s="4">
        <v>18833</v>
      </c>
      <c r="J1171" s="2">
        <v>0.10277777777777779</v>
      </c>
      <c r="K1171" s="5">
        <f t="shared" si="72"/>
        <v>1</v>
      </c>
      <c r="L1171" s="5">
        <f t="shared" si="74"/>
        <v>2</v>
      </c>
      <c r="M1171">
        <f t="shared" si="73"/>
        <v>0</v>
      </c>
      <c r="N1171" s="5">
        <f t="shared" si="75"/>
        <v>0</v>
      </c>
    </row>
    <row r="1172" spans="1:14" x14ac:dyDescent="0.3">
      <c r="A1172" s="3">
        <v>43549</v>
      </c>
      <c r="B1172" s="1" t="s">
        <v>13</v>
      </c>
      <c r="C1172" s="1">
        <f>COUNTIF($B$2:$B1172,$B1172)+COUNTIF($E$2:$E1172,$B1172)</f>
        <v>75</v>
      </c>
      <c r="D1172" s="1">
        <v>1</v>
      </c>
      <c r="E1172" s="1" t="s">
        <v>34</v>
      </c>
      <c r="F1172" s="1">
        <f>COUNTIF($B$2:$B1172,$E1172)+COUNTIF($E$2:$E1172,$E1172)</f>
        <v>77</v>
      </c>
      <c r="G1172" s="1">
        <v>3</v>
      </c>
      <c r="H1172" s="1" t="s">
        <v>38</v>
      </c>
      <c r="I1172" s="4">
        <v>12053</v>
      </c>
      <c r="J1172" s="2">
        <v>0.10694444444444444</v>
      </c>
      <c r="K1172" s="5">
        <f t="shared" si="72"/>
        <v>0</v>
      </c>
      <c r="L1172" s="5">
        <f t="shared" si="74"/>
        <v>0</v>
      </c>
      <c r="M1172">
        <f t="shared" si="73"/>
        <v>1</v>
      </c>
      <c r="N1172" s="5">
        <f t="shared" si="75"/>
        <v>2</v>
      </c>
    </row>
    <row r="1173" spans="1:14" x14ac:dyDescent="0.3">
      <c r="A1173" s="3">
        <v>43549</v>
      </c>
      <c r="B1173" s="1" t="s">
        <v>26</v>
      </c>
      <c r="C1173" s="1">
        <f>COUNTIF($B$2:$B1173,$B1173)+COUNTIF($E$2:$E1173,$B1173)</f>
        <v>77</v>
      </c>
      <c r="D1173" s="1">
        <v>5</v>
      </c>
      <c r="E1173" s="1" t="s">
        <v>23</v>
      </c>
      <c r="F1173" s="1">
        <f>COUNTIF($B$2:$B1173,$E1173)+COUNTIF($E$2:$E1173,$E1173)</f>
        <v>75</v>
      </c>
      <c r="G1173" s="1">
        <v>2</v>
      </c>
      <c r="H1173" s="1" t="s">
        <v>38</v>
      </c>
      <c r="I1173" s="4">
        <v>17401</v>
      </c>
      <c r="J1173" s="2">
        <v>9.930555555555555E-2</v>
      </c>
      <c r="K1173" s="5">
        <f t="shared" si="72"/>
        <v>1</v>
      </c>
      <c r="L1173" s="5">
        <f t="shared" si="74"/>
        <v>2</v>
      </c>
      <c r="M1173">
        <f t="shared" si="73"/>
        <v>0</v>
      </c>
      <c r="N1173" s="5">
        <f t="shared" si="75"/>
        <v>0</v>
      </c>
    </row>
    <row r="1174" spans="1:14" x14ac:dyDescent="0.3">
      <c r="A1174" s="3">
        <v>43549</v>
      </c>
      <c r="B1174" s="1" t="s">
        <v>21</v>
      </c>
      <c r="C1174" s="1">
        <f>COUNTIF($B$2:$B1174,$B1174)+COUNTIF($E$2:$E1174,$B1174)</f>
        <v>76</v>
      </c>
      <c r="D1174" s="1">
        <v>3</v>
      </c>
      <c r="E1174" s="1" t="s">
        <v>5</v>
      </c>
      <c r="F1174" s="1">
        <f>COUNTIF($B$2:$B1174,$E1174)+COUNTIF($E$2:$E1174,$E1174)</f>
        <v>76</v>
      </c>
      <c r="G1174" s="1">
        <v>2</v>
      </c>
      <c r="H1174" s="1" t="s">
        <v>38</v>
      </c>
      <c r="I1174" s="4">
        <v>17393</v>
      </c>
      <c r="J1174" s="2">
        <v>0.1013888888888889</v>
      </c>
      <c r="K1174" s="5">
        <f t="shared" si="72"/>
        <v>1</v>
      </c>
      <c r="L1174" s="5">
        <f t="shared" si="74"/>
        <v>2</v>
      </c>
      <c r="M1174">
        <f t="shared" si="73"/>
        <v>0</v>
      </c>
      <c r="N1174" s="5">
        <f t="shared" si="75"/>
        <v>0</v>
      </c>
    </row>
    <row r="1175" spans="1:14" x14ac:dyDescent="0.3">
      <c r="A1175" s="3">
        <v>43549</v>
      </c>
      <c r="B1175" s="1" t="s">
        <v>30</v>
      </c>
      <c r="C1175" s="1">
        <f>COUNTIF($B$2:$B1175,$B1175)+COUNTIF($E$2:$E1175,$B1175)</f>
        <v>76</v>
      </c>
      <c r="D1175" s="1">
        <v>1</v>
      </c>
      <c r="E1175" s="1" t="s">
        <v>28</v>
      </c>
      <c r="F1175" s="1">
        <f>COUNTIF($B$2:$B1175,$E1175)+COUNTIF($E$2:$E1175,$E1175)</f>
        <v>76</v>
      </c>
      <c r="G1175" s="1">
        <v>3</v>
      </c>
      <c r="H1175" s="1" t="s">
        <v>38</v>
      </c>
      <c r="I1175" s="4">
        <v>18247</v>
      </c>
      <c r="J1175" s="2">
        <v>9.8611111111111108E-2</v>
      </c>
      <c r="K1175" s="5">
        <f t="shared" si="72"/>
        <v>0</v>
      </c>
      <c r="L1175" s="5">
        <f t="shared" si="74"/>
        <v>0</v>
      </c>
      <c r="M1175">
        <f t="shared" si="73"/>
        <v>1</v>
      </c>
      <c r="N1175" s="5">
        <f t="shared" si="75"/>
        <v>2</v>
      </c>
    </row>
    <row r="1176" spans="1:14" x14ac:dyDescent="0.3">
      <c r="A1176" s="3">
        <v>43549</v>
      </c>
      <c r="B1176" s="1" t="s">
        <v>11</v>
      </c>
      <c r="C1176" s="1">
        <f>COUNTIF($B$2:$B1176,$B1176)+COUNTIF($E$2:$E1176,$B1176)</f>
        <v>76</v>
      </c>
      <c r="D1176" s="1">
        <v>4</v>
      </c>
      <c r="E1176" s="1" t="s">
        <v>36</v>
      </c>
      <c r="F1176" s="1">
        <f>COUNTIF($B$2:$B1176,$E1176)+COUNTIF($E$2:$E1176,$E1176)</f>
        <v>77</v>
      </c>
      <c r="G1176" s="1">
        <v>5</v>
      </c>
      <c r="H1176" s="1" t="s">
        <v>38</v>
      </c>
      <c r="I1176" s="4">
        <v>19092</v>
      </c>
      <c r="J1176" s="2">
        <v>0.10347222222222223</v>
      </c>
      <c r="K1176" s="5">
        <f t="shared" si="72"/>
        <v>0</v>
      </c>
      <c r="L1176" s="5">
        <f t="shared" si="74"/>
        <v>0</v>
      </c>
      <c r="M1176">
        <f t="shared" si="73"/>
        <v>1</v>
      </c>
      <c r="N1176" s="5">
        <f t="shared" si="75"/>
        <v>2</v>
      </c>
    </row>
    <row r="1177" spans="1:14" x14ac:dyDescent="0.3">
      <c r="A1177" s="3">
        <v>43549</v>
      </c>
      <c r="B1177" s="1" t="s">
        <v>35</v>
      </c>
      <c r="C1177" s="1">
        <f>COUNTIF($B$2:$B1177,$B1177)+COUNTIF($E$2:$E1177,$B1177)</f>
        <v>76</v>
      </c>
      <c r="D1177" s="1">
        <v>5</v>
      </c>
      <c r="E1177" s="1" t="s">
        <v>7</v>
      </c>
      <c r="F1177" s="1">
        <f>COUNTIF($B$2:$B1177,$E1177)+COUNTIF($E$2:$E1177,$E1177)</f>
        <v>76</v>
      </c>
      <c r="G1177" s="1">
        <v>7</v>
      </c>
      <c r="H1177" s="1" t="s">
        <v>38</v>
      </c>
      <c r="I1177" s="4">
        <v>19125</v>
      </c>
      <c r="J1177" s="2">
        <v>0.10902777777777778</v>
      </c>
      <c r="K1177" s="5">
        <f t="shared" si="72"/>
        <v>0</v>
      </c>
      <c r="L1177" s="5">
        <f t="shared" si="74"/>
        <v>0</v>
      </c>
      <c r="M1177">
        <f t="shared" si="73"/>
        <v>1</v>
      </c>
      <c r="N1177" s="5">
        <f t="shared" si="75"/>
        <v>2</v>
      </c>
    </row>
    <row r="1178" spans="1:14" x14ac:dyDescent="0.3">
      <c r="A1178" s="3">
        <v>43549</v>
      </c>
      <c r="B1178" s="1" t="s">
        <v>19</v>
      </c>
      <c r="C1178" s="1">
        <f>COUNTIF($B$2:$B1178,$B1178)+COUNTIF($E$2:$E1178,$B1178)</f>
        <v>76</v>
      </c>
      <c r="D1178" s="1">
        <v>5</v>
      </c>
      <c r="E1178" s="1" t="s">
        <v>27</v>
      </c>
      <c r="F1178" s="1">
        <f>COUNTIF($B$2:$B1178,$E1178)+COUNTIF($E$2:$E1178,$E1178)</f>
        <v>76</v>
      </c>
      <c r="G1178" s="1">
        <v>2</v>
      </c>
      <c r="H1178" s="1" t="s">
        <v>38</v>
      </c>
      <c r="I1178" s="4">
        <v>15321</v>
      </c>
      <c r="J1178" s="2">
        <v>0.10416666666666667</v>
      </c>
      <c r="K1178" s="5">
        <f t="shared" si="72"/>
        <v>1</v>
      </c>
      <c r="L1178" s="5">
        <f t="shared" si="74"/>
        <v>2</v>
      </c>
      <c r="M1178">
        <f t="shared" si="73"/>
        <v>0</v>
      </c>
      <c r="N1178" s="5">
        <f t="shared" si="75"/>
        <v>0</v>
      </c>
    </row>
    <row r="1179" spans="1:14" x14ac:dyDescent="0.3">
      <c r="A1179" s="3">
        <v>43550</v>
      </c>
      <c r="B1179" s="1" t="s">
        <v>24</v>
      </c>
      <c r="C1179" s="1">
        <f>COUNTIF($B$2:$B1179,$B1179)+COUNTIF($E$2:$E1179,$B1179)</f>
        <v>76</v>
      </c>
      <c r="D1179" s="1">
        <v>0</v>
      </c>
      <c r="E1179" s="1" t="s">
        <v>18</v>
      </c>
      <c r="F1179" s="1">
        <f>COUNTIF($B$2:$B1179,$E1179)+COUNTIF($E$2:$E1179,$E1179)</f>
        <v>77</v>
      </c>
      <c r="G1179" s="1">
        <v>1</v>
      </c>
      <c r="H1179" s="1" t="s">
        <v>38</v>
      </c>
      <c r="I1179" s="4">
        <v>15055</v>
      </c>
      <c r="J1179" s="2">
        <v>9.6527777777777768E-2</v>
      </c>
      <c r="K1179" s="5">
        <f t="shared" si="72"/>
        <v>0</v>
      </c>
      <c r="L1179" s="5">
        <f t="shared" si="74"/>
        <v>0</v>
      </c>
      <c r="M1179">
        <f t="shared" si="73"/>
        <v>1</v>
      </c>
      <c r="N1179" s="5">
        <f t="shared" si="75"/>
        <v>2</v>
      </c>
    </row>
    <row r="1180" spans="1:14" x14ac:dyDescent="0.3">
      <c r="A1180" s="3">
        <v>43550</v>
      </c>
      <c r="B1180" s="1" t="s">
        <v>14</v>
      </c>
      <c r="C1180" s="1">
        <f>COUNTIF($B$2:$B1180,$B1180)+COUNTIF($E$2:$E1180,$B1180)</f>
        <v>77</v>
      </c>
      <c r="D1180" s="1">
        <v>0</v>
      </c>
      <c r="E1180" s="1" t="s">
        <v>20</v>
      </c>
      <c r="F1180" s="1">
        <f>COUNTIF($B$2:$B1180,$E1180)+COUNTIF($E$2:$E1180,$E1180)</f>
        <v>76</v>
      </c>
      <c r="G1180" s="1">
        <v>4</v>
      </c>
      <c r="H1180" s="1" t="s">
        <v>38</v>
      </c>
      <c r="I1180" s="4">
        <v>17928</v>
      </c>
      <c r="J1180" s="2">
        <v>0.1013888888888889</v>
      </c>
      <c r="K1180" s="5">
        <f t="shared" si="72"/>
        <v>0</v>
      </c>
      <c r="L1180" s="5">
        <f t="shared" si="74"/>
        <v>0</v>
      </c>
      <c r="M1180">
        <f t="shared" si="73"/>
        <v>1</v>
      </c>
      <c r="N1180" s="5">
        <f t="shared" si="75"/>
        <v>2</v>
      </c>
    </row>
    <row r="1181" spans="1:14" x14ac:dyDescent="0.3">
      <c r="A1181" s="3">
        <v>43550</v>
      </c>
      <c r="B1181" s="1" t="s">
        <v>31</v>
      </c>
      <c r="C1181" s="1">
        <f>COUNTIF($B$2:$B1181,$B1181)+COUNTIF($E$2:$E1181,$B1181)</f>
        <v>76</v>
      </c>
      <c r="D1181" s="1">
        <v>4</v>
      </c>
      <c r="E1181" s="1" t="s">
        <v>33</v>
      </c>
      <c r="F1181" s="1">
        <f>COUNTIF($B$2:$B1181,$E1181)+COUNTIF($E$2:$E1181,$E1181)</f>
        <v>76</v>
      </c>
      <c r="G1181" s="1">
        <v>8</v>
      </c>
      <c r="H1181" s="1" t="s">
        <v>38</v>
      </c>
      <c r="I1181" s="4">
        <v>18347</v>
      </c>
      <c r="J1181" s="2">
        <v>0.10694444444444444</v>
      </c>
      <c r="K1181" s="5">
        <f t="shared" si="72"/>
        <v>0</v>
      </c>
      <c r="L1181" s="5">
        <f t="shared" si="74"/>
        <v>0</v>
      </c>
      <c r="M1181">
        <f t="shared" si="73"/>
        <v>1</v>
      </c>
      <c r="N1181" s="5">
        <f t="shared" si="75"/>
        <v>2</v>
      </c>
    </row>
    <row r="1182" spans="1:14" x14ac:dyDescent="0.3">
      <c r="A1182" s="3">
        <v>43550</v>
      </c>
      <c r="B1182" s="1" t="s">
        <v>35</v>
      </c>
      <c r="C1182" s="1">
        <f>COUNTIF($B$2:$B1182,$B1182)+COUNTIF($E$2:$E1182,$B1182)</f>
        <v>77</v>
      </c>
      <c r="D1182" s="1">
        <v>1</v>
      </c>
      <c r="E1182" s="1" t="s">
        <v>6</v>
      </c>
      <c r="F1182" s="1">
        <f>COUNTIF($B$2:$B1182,$E1182)+COUNTIF($E$2:$E1182,$E1182)</f>
        <v>77</v>
      </c>
      <c r="G1182" s="1">
        <v>6</v>
      </c>
      <c r="H1182" s="1" t="s">
        <v>38</v>
      </c>
      <c r="I1182" s="4">
        <v>21029</v>
      </c>
      <c r="J1182" s="2">
        <v>0.10902777777777778</v>
      </c>
      <c r="K1182" s="5">
        <f t="shared" si="72"/>
        <v>0</v>
      </c>
      <c r="L1182" s="5">
        <f t="shared" si="74"/>
        <v>0</v>
      </c>
      <c r="M1182">
        <f t="shared" si="73"/>
        <v>1</v>
      </c>
      <c r="N1182" s="5">
        <f t="shared" si="75"/>
        <v>2</v>
      </c>
    </row>
    <row r="1183" spans="1:14" x14ac:dyDescent="0.3">
      <c r="A1183" s="3">
        <v>43550</v>
      </c>
      <c r="B1183" s="1" t="s">
        <v>13</v>
      </c>
      <c r="C1183" s="1">
        <f>COUNTIF($B$2:$B1183,$B1183)+COUNTIF($E$2:$E1183,$B1183)</f>
        <v>76</v>
      </c>
      <c r="D1183" s="1">
        <v>0</v>
      </c>
      <c r="E1183" s="1" t="s">
        <v>25</v>
      </c>
      <c r="F1183" s="1">
        <f>COUNTIF($B$2:$B1183,$E1183)+COUNTIF($E$2:$E1183,$E1183)</f>
        <v>76</v>
      </c>
      <c r="G1183" s="1">
        <v>4</v>
      </c>
      <c r="H1183" s="1" t="s">
        <v>38</v>
      </c>
      <c r="I1183" s="4">
        <v>12074</v>
      </c>
      <c r="J1183" s="2">
        <v>9.7916666666666666E-2</v>
      </c>
      <c r="K1183" s="5">
        <f t="shared" si="72"/>
        <v>0</v>
      </c>
      <c r="L1183" s="5">
        <f t="shared" si="74"/>
        <v>0</v>
      </c>
      <c r="M1183">
        <f t="shared" si="73"/>
        <v>1</v>
      </c>
      <c r="N1183" s="5">
        <f t="shared" si="75"/>
        <v>2</v>
      </c>
    </row>
    <row r="1184" spans="1:14" x14ac:dyDescent="0.3">
      <c r="A1184" s="3">
        <v>43550</v>
      </c>
      <c r="B1184" s="1" t="s">
        <v>4</v>
      </c>
      <c r="C1184" s="1">
        <f>COUNTIF($B$2:$B1184,$B1184)+COUNTIF($E$2:$E1184,$B1184)</f>
        <v>78</v>
      </c>
      <c r="D1184" s="1">
        <v>5</v>
      </c>
      <c r="E1184" s="1" t="s">
        <v>10</v>
      </c>
      <c r="F1184" s="1">
        <f>COUNTIF($B$2:$B1184,$E1184)+COUNTIF($E$2:$E1184,$E1184)</f>
        <v>77</v>
      </c>
      <c r="G1184" s="1">
        <v>4</v>
      </c>
      <c r="H1184" s="1" t="s">
        <v>38</v>
      </c>
      <c r="I1184" s="4">
        <v>17633</v>
      </c>
      <c r="J1184" s="2">
        <v>0.10277777777777779</v>
      </c>
      <c r="K1184" s="5">
        <f t="shared" si="72"/>
        <v>1</v>
      </c>
      <c r="L1184" s="5">
        <f t="shared" si="74"/>
        <v>2</v>
      </c>
      <c r="M1184">
        <f t="shared" si="73"/>
        <v>0</v>
      </c>
      <c r="N1184" s="5">
        <f t="shared" si="75"/>
        <v>0</v>
      </c>
    </row>
    <row r="1185" spans="1:14" x14ac:dyDescent="0.3">
      <c r="A1185" s="3">
        <v>43550</v>
      </c>
      <c r="B1185" s="1" t="s">
        <v>15</v>
      </c>
      <c r="C1185" s="1">
        <f>COUNTIF($B$2:$B1185,$B1185)+COUNTIF($E$2:$E1185,$B1185)</f>
        <v>76</v>
      </c>
      <c r="D1185" s="1">
        <v>1</v>
      </c>
      <c r="E1185" s="1" t="s">
        <v>12</v>
      </c>
      <c r="F1185" s="1">
        <f>COUNTIF($B$2:$B1185,$E1185)+COUNTIF($E$2:$E1185,$E1185)</f>
        <v>77</v>
      </c>
      <c r="G1185" s="1">
        <v>4</v>
      </c>
      <c r="H1185" s="1" t="s">
        <v>38</v>
      </c>
      <c r="I1185" s="4">
        <v>18506</v>
      </c>
      <c r="J1185" s="2">
        <v>0.1013888888888889</v>
      </c>
      <c r="K1185" s="5">
        <f t="shared" si="72"/>
        <v>0</v>
      </c>
      <c r="L1185" s="5">
        <f t="shared" si="74"/>
        <v>0</v>
      </c>
      <c r="M1185">
        <f t="shared" si="73"/>
        <v>1</v>
      </c>
      <c r="N1185" s="5">
        <f t="shared" si="75"/>
        <v>2</v>
      </c>
    </row>
    <row r="1186" spans="1:14" x14ac:dyDescent="0.3">
      <c r="A1186" s="3">
        <v>43551</v>
      </c>
      <c r="B1186" s="1" t="s">
        <v>23</v>
      </c>
      <c r="C1186" s="1">
        <f>COUNTIF($B$2:$B1186,$B1186)+COUNTIF($E$2:$E1186,$B1186)</f>
        <v>76</v>
      </c>
      <c r="D1186" s="1">
        <v>3</v>
      </c>
      <c r="E1186" s="1" t="s">
        <v>11</v>
      </c>
      <c r="F1186" s="1">
        <f>COUNTIF($B$2:$B1186,$E1186)+COUNTIF($E$2:$E1186,$E1186)</f>
        <v>77</v>
      </c>
      <c r="G1186" s="1">
        <v>6</v>
      </c>
      <c r="H1186" s="1" t="s">
        <v>38</v>
      </c>
      <c r="I1186" s="4">
        <v>17565</v>
      </c>
      <c r="J1186" s="2">
        <v>0.10833333333333334</v>
      </c>
      <c r="K1186" s="5">
        <f t="shared" si="72"/>
        <v>0</v>
      </c>
      <c r="L1186" s="5">
        <f t="shared" si="74"/>
        <v>0</v>
      </c>
      <c r="M1186">
        <f t="shared" si="73"/>
        <v>1</v>
      </c>
      <c r="N1186" s="5">
        <f t="shared" si="75"/>
        <v>2</v>
      </c>
    </row>
    <row r="1187" spans="1:14" x14ac:dyDescent="0.3">
      <c r="A1187" s="3">
        <v>43551</v>
      </c>
      <c r="B1187" s="1" t="s">
        <v>19</v>
      </c>
      <c r="C1187" s="1">
        <f>COUNTIF($B$2:$B1187,$B1187)+COUNTIF($E$2:$E1187,$B1187)</f>
        <v>77</v>
      </c>
      <c r="D1187" s="1">
        <v>2</v>
      </c>
      <c r="E1187" s="1" t="s">
        <v>9</v>
      </c>
      <c r="F1187" s="1">
        <f>COUNTIF($B$2:$B1187,$E1187)+COUNTIF($E$2:$E1187,$E1187)</f>
        <v>77</v>
      </c>
      <c r="G1187" s="1">
        <v>1</v>
      </c>
      <c r="H1187" s="1" t="s">
        <v>38</v>
      </c>
      <c r="I1187" s="4">
        <v>18881</v>
      </c>
      <c r="J1187" s="2">
        <v>0.10833333333333334</v>
      </c>
      <c r="K1187" s="5">
        <f t="shared" si="72"/>
        <v>1</v>
      </c>
      <c r="L1187" s="5">
        <f t="shared" si="74"/>
        <v>2</v>
      </c>
      <c r="M1187">
        <f t="shared" si="73"/>
        <v>0</v>
      </c>
      <c r="N1187" s="5">
        <f t="shared" si="75"/>
        <v>0</v>
      </c>
    </row>
    <row r="1188" spans="1:14" x14ac:dyDescent="0.3">
      <c r="A1188" s="3">
        <v>43551</v>
      </c>
      <c r="B1188" s="1" t="s">
        <v>30</v>
      </c>
      <c r="C1188" s="1">
        <f>COUNTIF($B$2:$B1188,$B1188)+COUNTIF($E$2:$E1188,$B1188)</f>
        <v>77</v>
      </c>
      <c r="D1188" s="1">
        <v>3</v>
      </c>
      <c r="E1188" s="1" t="s">
        <v>17</v>
      </c>
      <c r="F1188" s="1">
        <f>COUNTIF($B$2:$B1188,$E1188)+COUNTIF($E$2:$E1188,$E1188)</f>
        <v>77</v>
      </c>
      <c r="G1188" s="1">
        <v>4</v>
      </c>
      <c r="H1188" s="1" t="s">
        <v>38</v>
      </c>
      <c r="I1188" s="4">
        <v>16799</v>
      </c>
      <c r="J1188" s="2">
        <v>0.10972222222222222</v>
      </c>
      <c r="K1188" s="5">
        <f t="shared" si="72"/>
        <v>0</v>
      </c>
      <c r="L1188" s="5">
        <f t="shared" si="74"/>
        <v>0</v>
      </c>
      <c r="M1188">
        <f t="shared" si="73"/>
        <v>1</v>
      </c>
      <c r="N1188" s="5">
        <f t="shared" si="75"/>
        <v>2</v>
      </c>
    </row>
    <row r="1189" spans="1:14" x14ac:dyDescent="0.3">
      <c r="A1189" s="3">
        <v>43551</v>
      </c>
      <c r="B1189" s="1" t="s">
        <v>7</v>
      </c>
      <c r="C1189" s="1">
        <f>COUNTIF($B$2:$B1189,$B1189)+COUNTIF($E$2:$E1189,$B1189)</f>
        <v>77</v>
      </c>
      <c r="D1189" s="1">
        <v>4</v>
      </c>
      <c r="E1189" s="1" t="s">
        <v>29</v>
      </c>
      <c r="F1189" s="1">
        <f>COUNTIF($B$2:$B1189,$E1189)+COUNTIF($E$2:$E1189,$E1189)</f>
        <v>77</v>
      </c>
      <c r="G1189" s="1">
        <v>5</v>
      </c>
      <c r="H1189" s="1" t="s">
        <v>32</v>
      </c>
      <c r="I1189" s="4">
        <v>19205</v>
      </c>
      <c r="J1189" s="2">
        <v>0.11041666666666666</v>
      </c>
      <c r="K1189" s="5">
        <f t="shared" si="72"/>
        <v>0</v>
      </c>
      <c r="L1189" s="5">
        <f t="shared" si="74"/>
        <v>1</v>
      </c>
      <c r="M1189">
        <f t="shared" si="73"/>
        <v>1</v>
      </c>
      <c r="N1189" s="5">
        <f t="shared" si="75"/>
        <v>2</v>
      </c>
    </row>
    <row r="1190" spans="1:14" x14ac:dyDescent="0.3">
      <c r="A1190" s="3">
        <v>43552</v>
      </c>
      <c r="B1190" s="1" t="s">
        <v>21</v>
      </c>
      <c r="C1190" s="1">
        <f>COUNTIF($B$2:$B1190,$B1190)+COUNTIF($E$2:$E1190,$B1190)</f>
        <v>77</v>
      </c>
      <c r="D1190" s="1">
        <v>5</v>
      </c>
      <c r="E1190" s="1" t="s">
        <v>13</v>
      </c>
      <c r="F1190" s="1">
        <f>COUNTIF($B$2:$B1190,$E1190)+COUNTIF($E$2:$E1190,$E1190)</f>
        <v>77</v>
      </c>
      <c r="G1190" s="1">
        <v>4</v>
      </c>
      <c r="H1190" s="1" t="s">
        <v>8</v>
      </c>
      <c r="I1190" s="4">
        <v>16236</v>
      </c>
      <c r="J1190" s="2">
        <v>0.10902777777777778</v>
      </c>
      <c r="K1190" s="5">
        <f t="shared" si="72"/>
        <v>1</v>
      </c>
      <c r="L1190" s="5">
        <f t="shared" si="74"/>
        <v>2</v>
      </c>
      <c r="M1190">
        <f t="shared" si="73"/>
        <v>0</v>
      </c>
      <c r="N1190" s="5">
        <f t="shared" si="75"/>
        <v>1</v>
      </c>
    </row>
    <row r="1191" spans="1:14" x14ac:dyDescent="0.3">
      <c r="A1191" s="3">
        <v>43552</v>
      </c>
      <c r="B1191" s="1" t="s">
        <v>12</v>
      </c>
      <c r="C1191" s="1">
        <f>COUNTIF($B$2:$B1191,$B1191)+COUNTIF($E$2:$E1191,$B1191)</f>
        <v>78</v>
      </c>
      <c r="D1191" s="1">
        <v>3</v>
      </c>
      <c r="E1191" s="1" t="s">
        <v>15</v>
      </c>
      <c r="F1191" s="1">
        <f>COUNTIF($B$2:$B1191,$E1191)+COUNTIF($E$2:$E1191,$E1191)</f>
        <v>77</v>
      </c>
      <c r="G1191" s="1">
        <v>2</v>
      </c>
      <c r="H1191" s="1" t="s">
        <v>38</v>
      </c>
      <c r="I1191" s="4">
        <v>14680</v>
      </c>
      <c r="J1191" s="2">
        <v>9.5833333333333326E-2</v>
      </c>
      <c r="K1191" s="5">
        <f t="shared" si="72"/>
        <v>1</v>
      </c>
      <c r="L1191" s="5">
        <f t="shared" si="74"/>
        <v>2</v>
      </c>
      <c r="M1191">
        <f t="shared" si="73"/>
        <v>0</v>
      </c>
      <c r="N1191" s="5">
        <f t="shared" si="75"/>
        <v>0</v>
      </c>
    </row>
    <row r="1192" spans="1:14" x14ac:dyDescent="0.3">
      <c r="A1192" s="3">
        <v>43552</v>
      </c>
      <c r="B1192" s="1" t="s">
        <v>6</v>
      </c>
      <c r="C1192" s="1">
        <f>COUNTIF($B$2:$B1192,$B1192)+COUNTIF($E$2:$E1192,$B1192)</f>
        <v>78</v>
      </c>
      <c r="D1192" s="1">
        <v>2</v>
      </c>
      <c r="E1192" s="1" t="s">
        <v>20</v>
      </c>
      <c r="F1192" s="1">
        <f>COUNTIF($B$2:$B1192,$E1192)+COUNTIF($E$2:$E1192,$E1192)</f>
        <v>77</v>
      </c>
      <c r="G1192" s="1">
        <v>6</v>
      </c>
      <c r="H1192" s="1" t="s">
        <v>38</v>
      </c>
      <c r="I1192" s="4">
        <v>18641</v>
      </c>
      <c r="J1192" s="2">
        <v>0.10555555555555556</v>
      </c>
      <c r="K1192" s="5">
        <f t="shared" si="72"/>
        <v>0</v>
      </c>
      <c r="L1192" s="5">
        <f t="shared" si="74"/>
        <v>0</v>
      </c>
      <c r="M1192">
        <f t="shared" si="73"/>
        <v>1</v>
      </c>
      <c r="N1192" s="5">
        <f t="shared" si="75"/>
        <v>2</v>
      </c>
    </row>
    <row r="1193" spans="1:14" x14ac:dyDescent="0.3">
      <c r="A1193" s="3">
        <v>43552</v>
      </c>
      <c r="B1193" s="1" t="s">
        <v>19</v>
      </c>
      <c r="C1193" s="1">
        <f>COUNTIF($B$2:$B1193,$B1193)+COUNTIF($E$2:$E1193,$B1193)</f>
        <v>78</v>
      </c>
      <c r="D1193" s="1">
        <v>3</v>
      </c>
      <c r="E1193" s="1" t="s">
        <v>33</v>
      </c>
      <c r="F1193" s="1">
        <f>COUNTIF($B$2:$B1193,$E1193)+COUNTIF($E$2:$E1193,$E1193)</f>
        <v>77</v>
      </c>
      <c r="G1193" s="1">
        <v>2</v>
      </c>
      <c r="H1193" s="1" t="s">
        <v>32</v>
      </c>
      <c r="I1193" s="4">
        <v>18347</v>
      </c>
      <c r="J1193" s="2">
        <v>0.11388888888888889</v>
      </c>
      <c r="K1193" s="5">
        <f t="shared" si="72"/>
        <v>1</v>
      </c>
      <c r="L1193" s="5">
        <f t="shared" si="74"/>
        <v>2</v>
      </c>
      <c r="M1193">
        <f t="shared" si="73"/>
        <v>0</v>
      </c>
      <c r="N1193" s="5">
        <f t="shared" si="75"/>
        <v>1</v>
      </c>
    </row>
    <row r="1194" spans="1:14" x14ac:dyDescent="0.3">
      <c r="A1194" s="3">
        <v>43552</v>
      </c>
      <c r="B1194" s="1" t="s">
        <v>35</v>
      </c>
      <c r="C1194" s="1">
        <f>COUNTIF($B$2:$B1194,$B1194)+COUNTIF($E$2:$E1194,$B1194)</f>
        <v>78</v>
      </c>
      <c r="D1194" s="1">
        <v>5</v>
      </c>
      <c r="E1194" s="1" t="s">
        <v>25</v>
      </c>
      <c r="F1194" s="1">
        <f>COUNTIF($B$2:$B1194,$E1194)+COUNTIF($E$2:$E1194,$E1194)</f>
        <v>77</v>
      </c>
      <c r="G1194" s="1">
        <v>2</v>
      </c>
      <c r="H1194" s="1" t="s">
        <v>38</v>
      </c>
      <c r="I1194" s="4">
        <v>14230</v>
      </c>
      <c r="J1194" s="2">
        <v>0.1013888888888889</v>
      </c>
      <c r="K1194" s="5">
        <f t="shared" si="72"/>
        <v>1</v>
      </c>
      <c r="L1194" s="5">
        <f t="shared" si="74"/>
        <v>2</v>
      </c>
      <c r="M1194">
        <f t="shared" si="73"/>
        <v>0</v>
      </c>
      <c r="N1194" s="5">
        <f t="shared" si="75"/>
        <v>0</v>
      </c>
    </row>
    <row r="1195" spans="1:14" x14ac:dyDescent="0.3">
      <c r="A1195" s="3">
        <v>43552</v>
      </c>
      <c r="B1195" s="1" t="s">
        <v>24</v>
      </c>
      <c r="C1195" s="1">
        <f>COUNTIF($B$2:$B1195,$B1195)+COUNTIF($E$2:$E1195,$B1195)</f>
        <v>77</v>
      </c>
      <c r="D1195" s="1">
        <v>5</v>
      </c>
      <c r="E1195" s="1" t="s">
        <v>5</v>
      </c>
      <c r="F1195" s="1">
        <f>COUNTIF($B$2:$B1195,$E1195)+COUNTIF($E$2:$E1195,$E1195)</f>
        <v>77</v>
      </c>
      <c r="G1195" s="1">
        <v>4</v>
      </c>
      <c r="H1195" s="1" t="s">
        <v>38</v>
      </c>
      <c r="I1195" s="4">
        <v>17364</v>
      </c>
      <c r="J1195" s="2">
        <v>0.10069444444444443</v>
      </c>
      <c r="K1195" s="5">
        <f t="shared" si="72"/>
        <v>1</v>
      </c>
      <c r="L1195" s="5">
        <f t="shared" si="74"/>
        <v>2</v>
      </c>
      <c r="M1195">
        <f t="shared" si="73"/>
        <v>0</v>
      </c>
      <c r="N1195" s="5">
        <f t="shared" si="75"/>
        <v>0</v>
      </c>
    </row>
    <row r="1196" spans="1:14" x14ac:dyDescent="0.3">
      <c r="A1196" s="3">
        <v>43552</v>
      </c>
      <c r="B1196" s="1" t="s">
        <v>31</v>
      </c>
      <c r="C1196" s="1">
        <f>COUNTIF($B$2:$B1196,$B1196)+COUNTIF($E$2:$E1196,$B1196)</f>
        <v>77</v>
      </c>
      <c r="D1196" s="1">
        <v>2</v>
      </c>
      <c r="E1196" s="1" t="s">
        <v>10</v>
      </c>
      <c r="F1196" s="1">
        <f>COUNTIF($B$2:$B1196,$E1196)+COUNTIF($E$2:$E1196,$E1196)</f>
        <v>78</v>
      </c>
      <c r="G1196" s="1">
        <v>3</v>
      </c>
      <c r="H1196" s="1" t="s">
        <v>32</v>
      </c>
      <c r="I1196" s="4">
        <v>18524</v>
      </c>
      <c r="J1196" s="2">
        <v>0.10972222222222222</v>
      </c>
      <c r="K1196" s="5">
        <f t="shared" si="72"/>
        <v>0</v>
      </c>
      <c r="L1196" s="5">
        <f t="shared" si="74"/>
        <v>1</v>
      </c>
      <c r="M1196">
        <f t="shared" si="73"/>
        <v>1</v>
      </c>
      <c r="N1196" s="5">
        <f t="shared" si="75"/>
        <v>2</v>
      </c>
    </row>
    <row r="1197" spans="1:14" x14ac:dyDescent="0.3">
      <c r="A1197" s="3">
        <v>43552</v>
      </c>
      <c r="B1197" s="1" t="s">
        <v>14</v>
      </c>
      <c r="C1197" s="1">
        <f>COUNTIF($B$2:$B1197,$B1197)+COUNTIF($E$2:$E1197,$B1197)</f>
        <v>78</v>
      </c>
      <c r="D1197" s="1">
        <v>5</v>
      </c>
      <c r="E1197" s="1" t="s">
        <v>27</v>
      </c>
      <c r="F1197" s="1">
        <f>COUNTIF($B$2:$B1197,$E1197)+COUNTIF($E$2:$E1197,$E1197)</f>
        <v>77</v>
      </c>
      <c r="G1197" s="1">
        <v>4</v>
      </c>
      <c r="H1197" s="1" t="s">
        <v>38</v>
      </c>
      <c r="I1197" s="4">
        <v>15321</v>
      </c>
      <c r="J1197" s="2">
        <v>0.10416666666666667</v>
      </c>
      <c r="K1197" s="5">
        <f t="shared" si="72"/>
        <v>1</v>
      </c>
      <c r="L1197" s="5">
        <f t="shared" si="74"/>
        <v>2</v>
      </c>
      <c r="M1197">
        <f t="shared" si="73"/>
        <v>0</v>
      </c>
      <c r="N1197" s="5">
        <f t="shared" si="75"/>
        <v>0</v>
      </c>
    </row>
    <row r="1198" spans="1:14" x14ac:dyDescent="0.3">
      <c r="A1198" s="3">
        <v>43553</v>
      </c>
      <c r="B1198" s="1" t="s">
        <v>4</v>
      </c>
      <c r="C1198" s="1">
        <f>COUNTIF($B$2:$B1198,$B1198)+COUNTIF($E$2:$E1198,$B1198)</f>
        <v>79</v>
      </c>
      <c r="D1198" s="1">
        <v>1</v>
      </c>
      <c r="E1198" s="1" t="s">
        <v>9</v>
      </c>
      <c r="F1198" s="1">
        <f>COUNTIF($B$2:$B1198,$E1198)+COUNTIF($E$2:$E1198,$E1198)</f>
        <v>78</v>
      </c>
      <c r="G1198" s="1">
        <v>6</v>
      </c>
      <c r="H1198" s="1" t="s">
        <v>38</v>
      </c>
      <c r="I1198" s="4">
        <v>19030</v>
      </c>
      <c r="J1198" s="2">
        <v>9.6527777777777768E-2</v>
      </c>
      <c r="K1198" s="5">
        <f t="shared" si="72"/>
        <v>0</v>
      </c>
      <c r="L1198" s="5">
        <f t="shared" si="74"/>
        <v>0</v>
      </c>
      <c r="M1198">
        <f t="shared" si="73"/>
        <v>1</v>
      </c>
      <c r="N1198" s="5">
        <f t="shared" si="75"/>
        <v>2</v>
      </c>
    </row>
    <row r="1199" spans="1:14" x14ac:dyDescent="0.3">
      <c r="A1199" s="3">
        <v>43553</v>
      </c>
      <c r="B1199" s="1" t="s">
        <v>18</v>
      </c>
      <c r="C1199" s="1">
        <f>COUNTIF($B$2:$B1199,$B1199)+COUNTIF($E$2:$E1199,$B1199)</f>
        <v>78</v>
      </c>
      <c r="D1199" s="1">
        <v>2</v>
      </c>
      <c r="E1199" s="1" t="s">
        <v>17</v>
      </c>
      <c r="F1199" s="1">
        <f>COUNTIF($B$2:$B1199,$E1199)+COUNTIF($E$2:$E1199,$E1199)</f>
        <v>78</v>
      </c>
      <c r="G1199" s="1">
        <v>3</v>
      </c>
      <c r="H1199" s="1" t="s">
        <v>32</v>
      </c>
      <c r="I1199" s="4">
        <v>18045</v>
      </c>
      <c r="J1199" s="2">
        <v>0.11388888888888889</v>
      </c>
      <c r="K1199" s="5">
        <f t="shared" si="72"/>
        <v>0</v>
      </c>
      <c r="L1199" s="5">
        <f t="shared" si="74"/>
        <v>1</v>
      </c>
      <c r="M1199">
        <f t="shared" si="73"/>
        <v>1</v>
      </c>
      <c r="N1199" s="5">
        <f t="shared" si="75"/>
        <v>2</v>
      </c>
    </row>
    <row r="1200" spans="1:14" x14ac:dyDescent="0.3">
      <c r="A1200" s="3">
        <v>43553</v>
      </c>
      <c r="B1200" s="1" t="s">
        <v>34</v>
      </c>
      <c r="C1200" s="1">
        <f>COUNTIF($B$2:$B1200,$B1200)+COUNTIF($E$2:$E1200,$B1200)</f>
        <v>78</v>
      </c>
      <c r="D1200" s="1">
        <v>0</v>
      </c>
      <c r="E1200" s="1" t="s">
        <v>21</v>
      </c>
      <c r="F1200" s="1">
        <f>COUNTIF($B$2:$B1200,$E1200)+COUNTIF($E$2:$E1200,$E1200)</f>
        <v>78</v>
      </c>
      <c r="G1200" s="1">
        <v>4</v>
      </c>
      <c r="H1200" s="1" t="s">
        <v>38</v>
      </c>
      <c r="I1200" s="4">
        <v>19515</v>
      </c>
      <c r="J1200" s="2">
        <v>9.7916666666666666E-2</v>
      </c>
      <c r="K1200" s="5">
        <f t="shared" si="72"/>
        <v>0</v>
      </c>
      <c r="L1200" s="5">
        <f t="shared" si="74"/>
        <v>0</v>
      </c>
      <c r="M1200">
        <f t="shared" si="73"/>
        <v>1</v>
      </c>
      <c r="N1200" s="5">
        <f t="shared" si="75"/>
        <v>2</v>
      </c>
    </row>
    <row r="1201" spans="1:14" x14ac:dyDescent="0.3">
      <c r="A1201" s="3">
        <v>43553</v>
      </c>
      <c r="B1201" s="1" t="s">
        <v>28</v>
      </c>
      <c r="C1201" s="1">
        <f>COUNTIF($B$2:$B1201,$B1201)+COUNTIF($E$2:$E1201,$B1201)</f>
        <v>77</v>
      </c>
      <c r="D1201" s="1">
        <v>2</v>
      </c>
      <c r="E1201" s="1" t="s">
        <v>23</v>
      </c>
      <c r="F1201" s="1">
        <f>COUNTIF($B$2:$B1201,$E1201)+COUNTIF($E$2:$E1201,$E1201)</f>
        <v>77</v>
      </c>
      <c r="G1201" s="1">
        <v>4</v>
      </c>
      <c r="H1201" s="1" t="s">
        <v>38</v>
      </c>
      <c r="I1201" s="4">
        <v>17567</v>
      </c>
      <c r="J1201" s="2">
        <v>9.7916666666666666E-2</v>
      </c>
      <c r="K1201" s="5">
        <f t="shared" si="72"/>
        <v>0</v>
      </c>
      <c r="L1201" s="5">
        <f t="shared" si="74"/>
        <v>0</v>
      </c>
      <c r="M1201">
        <f t="shared" si="73"/>
        <v>1</v>
      </c>
      <c r="N1201" s="5">
        <f t="shared" si="75"/>
        <v>2</v>
      </c>
    </row>
    <row r="1202" spans="1:14" x14ac:dyDescent="0.3">
      <c r="A1202" s="3">
        <v>43553</v>
      </c>
      <c r="B1202" s="1" t="s">
        <v>22</v>
      </c>
      <c r="C1202" s="1">
        <f>COUNTIF($B$2:$B1202,$B1202)+COUNTIF($E$2:$E1202,$B1202)</f>
        <v>78</v>
      </c>
      <c r="D1202" s="1">
        <v>3</v>
      </c>
      <c r="E1202" s="1" t="s">
        <v>26</v>
      </c>
      <c r="F1202" s="1">
        <f>COUNTIF($B$2:$B1202,$E1202)+COUNTIF($E$2:$E1202,$E1202)</f>
        <v>78</v>
      </c>
      <c r="G1202" s="1">
        <v>1</v>
      </c>
      <c r="H1202" s="1" t="s">
        <v>38</v>
      </c>
      <c r="I1202" s="4">
        <v>18632</v>
      </c>
      <c r="J1202" s="2">
        <v>0.1013888888888889</v>
      </c>
      <c r="K1202" s="5">
        <f t="shared" si="72"/>
        <v>1</v>
      </c>
      <c r="L1202" s="5">
        <f t="shared" si="74"/>
        <v>2</v>
      </c>
      <c r="M1202">
        <f t="shared" si="73"/>
        <v>0</v>
      </c>
      <c r="N1202" s="5">
        <f t="shared" si="75"/>
        <v>0</v>
      </c>
    </row>
    <row r="1203" spans="1:14" x14ac:dyDescent="0.3">
      <c r="A1203" s="3">
        <v>43553</v>
      </c>
      <c r="B1203" s="1" t="s">
        <v>16</v>
      </c>
      <c r="C1203" s="1">
        <f>COUNTIF($B$2:$B1203,$B1203)+COUNTIF($E$2:$E1203,$B1203)</f>
        <v>78</v>
      </c>
      <c r="D1203" s="1">
        <v>3</v>
      </c>
      <c r="E1203" s="1" t="s">
        <v>30</v>
      </c>
      <c r="F1203" s="1">
        <f>COUNTIF($B$2:$B1203,$E1203)+COUNTIF($E$2:$E1203,$E1203)</f>
        <v>78</v>
      </c>
      <c r="G1203" s="1">
        <v>2</v>
      </c>
      <c r="H1203" s="1" t="s">
        <v>38</v>
      </c>
      <c r="I1203" s="4">
        <v>18492</v>
      </c>
      <c r="J1203" s="2">
        <v>0.10277777777777779</v>
      </c>
      <c r="K1203" s="5">
        <f t="shared" si="72"/>
        <v>1</v>
      </c>
      <c r="L1203" s="5">
        <f t="shared" si="74"/>
        <v>2</v>
      </c>
      <c r="M1203">
        <f t="shared" si="73"/>
        <v>0</v>
      </c>
      <c r="N1203" s="5">
        <f t="shared" si="75"/>
        <v>0</v>
      </c>
    </row>
    <row r="1204" spans="1:14" x14ac:dyDescent="0.3">
      <c r="A1204" s="3">
        <v>43554</v>
      </c>
      <c r="B1204" s="1" t="s">
        <v>35</v>
      </c>
      <c r="C1204" s="1">
        <f>COUNTIF($B$2:$B1204,$B1204)+COUNTIF($E$2:$E1204,$B1204)</f>
        <v>79</v>
      </c>
      <c r="D1204" s="1">
        <v>4</v>
      </c>
      <c r="E1204" s="1" t="s">
        <v>11</v>
      </c>
      <c r="F1204" s="1">
        <f>COUNTIF($B$2:$B1204,$E1204)+COUNTIF($E$2:$E1204,$E1204)</f>
        <v>78</v>
      </c>
      <c r="G1204" s="1">
        <v>1</v>
      </c>
      <c r="H1204" s="1" t="s">
        <v>38</v>
      </c>
      <c r="I1204" s="4">
        <v>17565</v>
      </c>
      <c r="J1204" s="2">
        <v>0.10069444444444443</v>
      </c>
      <c r="K1204" s="5">
        <f t="shared" si="72"/>
        <v>1</v>
      </c>
      <c r="L1204" s="5">
        <f t="shared" si="74"/>
        <v>2</v>
      </c>
      <c r="M1204">
        <f t="shared" si="73"/>
        <v>0</v>
      </c>
      <c r="N1204" s="5">
        <f t="shared" si="75"/>
        <v>0</v>
      </c>
    </row>
    <row r="1205" spans="1:14" x14ac:dyDescent="0.3">
      <c r="A1205" s="3">
        <v>43554</v>
      </c>
      <c r="B1205" s="1" t="s">
        <v>29</v>
      </c>
      <c r="C1205" s="1">
        <f>COUNTIF($B$2:$B1205,$B1205)+COUNTIF($E$2:$E1205,$B1205)</f>
        <v>78</v>
      </c>
      <c r="D1205" s="1">
        <v>2</v>
      </c>
      <c r="E1205" s="1" t="s">
        <v>15</v>
      </c>
      <c r="F1205" s="1">
        <f>COUNTIF($B$2:$B1205,$E1205)+COUNTIF($E$2:$E1205,$E1205)</f>
        <v>78</v>
      </c>
      <c r="G1205" s="1">
        <v>5</v>
      </c>
      <c r="H1205" s="1" t="s">
        <v>38</v>
      </c>
      <c r="I1205" s="4">
        <v>17833</v>
      </c>
      <c r="J1205" s="2">
        <v>0.10347222222222223</v>
      </c>
      <c r="K1205" s="5">
        <f t="shared" si="72"/>
        <v>0</v>
      </c>
      <c r="L1205" s="5">
        <f t="shared" si="74"/>
        <v>0</v>
      </c>
      <c r="M1205">
        <f t="shared" si="73"/>
        <v>1</v>
      </c>
      <c r="N1205" s="5">
        <f t="shared" si="75"/>
        <v>2</v>
      </c>
    </row>
    <row r="1206" spans="1:14" x14ac:dyDescent="0.3">
      <c r="A1206" s="3">
        <v>43554</v>
      </c>
      <c r="B1206" s="1" t="s">
        <v>4</v>
      </c>
      <c r="C1206" s="1">
        <f>COUNTIF($B$2:$B1206,$B1206)+COUNTIF($E$2:$E1206,$B1206)</f>
        <v>80</v>
      </c>
      <c r="D1206" s="1">
        <v>5</v>
      </c>
      <c r="E1206" s="1" t="s">
        <v>33</v>
      </c>
      <c r="F1206" s="1">
        <f>COUNTIF($B$2:$B1206,$E1206)+COUNTIF($E$2:$E1206,$E1206)</f>
        <v>78</v>
      </c>
      <c r="G1206" s="1">
        <v>1</v>
      </c>
      <c r="H1206" s="1" t="s">
        <v>38</v>
      </c>
      <c r="I1206" s="4">
        <v>18347</v>
      </c>
      <c r="J1206" s="2">
        <v>9.7916666666666666E-2</v>
      </c>
      <c r="K1206" s="5">
        <f t="shared" si="72"/>
        <v>1</v>
      </c>
      <c r="L1206" s="5">
        <f t="shared" si="74"/>
        <v>2</v>
      </c>
      <c r="M1206">
        <f t="shared" si="73"/>
        <v>0</v>
      </c>
      <c r="N1206" s="5">
        <f t="shared" si="75"/>
        <v>0</v>
      </c>
    </row>
    <row r="1207" spans="1:14" x14ac:dyDescent="0.3">
      <c r="A1207" s="3">
        <v>43554</v>
      </c>
      <c r="B1207" s="1" t="s">
        <v>24</v>
      </c>
      <c r="C1207" s="1">
        <f>COUNTIF($B$2:$B1207,$B1207)+COUNTIF($E$2:$E1207,$B1207)</f>
        <v>78</v>
      </c>
      <c r="D1207" s="1">
        <v>2</v>
      </c>
      <c r="E1207" s="1" t="s">
        <v>31</v>
      </c>
      <c r="F1207" s="1">
        <f>COUNTIF($B$2:$B1207,$E1207)+COUNTIF($E$2:$E1207,$E1207)</f>
        <v>78</v>
      </c>
      <c r="G1207" s="1">
        <v>3</v>
      </c>
      <c r="H1207" s="1" t="s">
        <v>8</v>
      </c>
      <c r="I1207" s="4">
        <v>18230</v>
      </c>
      <c r="J1207" s="2">
        <v>0.10833333333333334</v>
      </c>
      <c r="K1207" s="5">
        <f t="shared" si="72"/>
        <v>0</v>
      </c>
      <c r="L1207" s="5">
        <f t="shared" si="74"/>
        <v>1</v>
      </c>
      <c r="M1207">
        <f t="shared" si="73"/>
        <v>1</v>
      </c>
      <c r="N1207" s="5">
        <f t="shared" si="75"/>
        <v>2</v>
      </c>
    </row>
    <row r="1208" spans="1:14" x14ac:dyDescent="0.3">
      <c r="A1208" s="3">
        <v>43554</v>
      </c>
      <c r="B1208" s="1" t="s">
        <v>28</v>
      </c>
      <c r="C1208" s="1">
        <f>COUNTIF($B$2:$B1208,$B1208)+COUNTIF($E$2:$E1208,$B1208)</f>
        <v>78</v>
      </c>
      <c r="D1208" s="1">
        <v>3</v>
      </c>
      <c r="E1208" s="1" t="s">
        <v>34</v>
      </c>
      <c r="F1208" s="1">
        <f>COUNTIF($B$2:$B1208,$E1208)+COUNTIF($E$2:$E1208,$E1208)</f>
        <v>79</v>
      </c>
      <c r="G1208" s="1">
        <v>2</v>
      </c>
      <c r="H1208" s="1" t="s">
        <v>8</v>
      </c>
      <c r="I1208" s="4">
        <v>16514</v>
      </c>
      <c r="J1208" s="2">
        <v>9.930555555555555E-2</v>
      </c>
      <c r="K1208" s="5">
        <f t="shared" si="72"/>
        <v>1</v>
      </c>
      <c r="L1208" s="5">
        <f t="shared" si="74"/>
        <v>2</v>
      </c>
      <c r="M1208">
        <f t="shared" si="73"/>
        <v>0</v>
      </c>
      <c r="N1208" s="5">
        <f t="shared" si="75"/>
        <v>1</v>
      </c>
    </row>
    <row r="1209" spans="1:14" x14ac:dyDescent="0.3">
      <c r="A1209" s="3">
        <v>43554</v>
      </c>
      <c r="B1209" s="1" t="s">
        <v>20</v>
      </c>
      <c r="C1209" s="1">
        <f>COUNTIF($B$2:$B1209,$B1209)+COUNTIF($E$2:$E1209,$B1209)</f>
        <v>78</v>
      </c>
      <c r="D1209" s="1">
        <v>5</v>
      </c>
      <c r="E1209" s="1" t="s">
        <v>22</v>
      </c>
      <c r="F1209" s="1">
        <f>COUNTIF($B$2:$B1209,$E1209)+COUNTIF($E$2:$E1209,$E1209)</f>
        <v>79</v>
      </c>
      <c r="G1209" s="1">
        <v>2</v>
      </c>
      <c r="H1209" s="1" t="s">
        <v>38</v>
      </c>
      <c r="I1209" s="4">
        <v>17751</v>
      </c>
      <c r="J1209" s="2">
        <v>0.10277777777777779</v>
      </c>
      <c r="K1209" s="5">
        <f t="shared" si="72"/>
        <v>1</v>
      </c>
      <c r="L1209" s="5">
        <f t="shared" si="74"/>
        <v>2</v>
      </c>
      <c r="M1209">
        <f t="shared" si="73"/>
        <v>0</v>
      </c>
      <c r="N1209" s="5">
        <f t="shared" si="75"/>
        <v>0</v>
      </c>
    </row>
    <row r="1210" spans="1:14" x14ac:dyDescent="0.3">
      <c r="A1210" s="3">
        <v>43554</v>
      </c>
      <c r="B1210" s="1" t="s">
        <v>13</v>
      </c>
      <c r="C1210" s="1">
        <f>COUNTIF($B$2:$B1210,$B1210)+COUNTIF($E$2:$E1210,$B1210)</f>
        <v>78</v>
      </c>
      <c r="D1210" s="1">
        <v>1</v>
      </c>
      <c r="E1210" s="1" t="s">
        <v>14</v>
      </c>
      <c r="F1210" s="1">
        <f>COUNTIF($B$2:$B1210,$E1210)+COUNTIF($E$2:$E1210,$E1210)</f>
        <v>79</v>
      </c>
      <c r="G1210" s="1">
        <v>5</v>
      </c>
      <c r="H1210" s="1" t="s">
        <v>38</v>
      </c>
      <c r="I1210" s="4">
        <v>13917</v>
      </c>
      <c r="J1210" s="2">
        <v>0.10069444444444443</v>
      </c>
      <c r="K1210" s="5">
        <f t="shared" si="72"/>
        <v>0</v>
      </c>
      <c r="L1210" s="5">
        <f t="shared" si="74"/>
        <v>0</v>
      </c>
      <c r="M1210">
        <f t="shared" si="73"/>
        <v>1</v>
      </c>
      <c r="N1210" s="5">
        <f t="shared" si="75"/>
        <v>2</v>
      </c>
    </row>
    <row r="1211" spans="1:14" x14ac:dyDescent="0.3">
      <c r="A1211" s="3">
        <v>43554</v>
      </c>
      <c r="B1211" s="1" t="s">
        <v>7</v>
      </c>
      <c r="C1211" s="1">
        <f>COUNTIF($B$2:$B1211,$B1211)+COUNTIF($E$2:$E1211,$B1211)</f>
        <v>78</v>
      </c>
      <c r="D1211" s="1">
        <v>2</v>
      </c>
      <c r="E1211" s="1" t="s">
        <v>25</v>
      </c>
      <c r="F1211" s="1">
        <f>COUNTIF($B$2:$B1211,$E1211)+COUNTIF($E$2:$E1211,$E1211)</f>
        <v>78</v>
      </c>
      <c r="G1211" s="1">
        <v>4</v>
      </c>
      <c r="H1211" s="1" t="s">
        <v>38</v>
      </c>
      <c r="I1211" s="4">
        <v>18655</v>
      </c>
      <c r="J1211" s="2">
        <v>0.1013888888888889</v>
      </c>
      <c r="K1211" s="5">
        <f t="shared" si="72"/>
        <v>0</v>
      </c>
      <c r="L1211" s="5">
        <f t="shared" si="74"/>
        <v>0</v>
      </c>
      <c r="M1211">
        <f t="shared" si="73"/>
        <v>1</v>
      </c>
      <c r="N1211" s="5">
        <f t="shared" si="75"/>
        <v>2</v>
      </c>
    </row>
    <row r="1212" spans="1:14" x14ac:dyDescent="0.3">
      <c r="A1212" s="3">
        <v>43554</v>
      </c>
      <c r="B1212" s="1" t="s">
        <v>30</v>
      </c>
      <c r="C1212" s="1">
        <f>COUNTIF($B$2:$B1212,$B1212)+COUNTIF($E$2:$E1212,$B1212)</f>
        <v>79</v>
      </c>
      <c r="D1212" s="1">
        <v>3</v>
      </c>
      <c r="E1212" s="1" t="s">
        <v>5</v>
      </c>
      <c r="F1212" s="1">
        <f>COUNTIF($B$2:$B1212,$E1212)+COUNTIF($E$2:$E1212,$E1212)</f>
        <v>78</v>
      </c>
      <c r="G1212" s="1">
        <v>4</v>
      </c>
      <c r="H1212" s="1" t="s">
        <v>8</v>
      </c>
      <c r="I1212" s="4">
        <v>17562</v>
      </c>
      <c r="J1212" s="2">
        <v>0.10625</v>
      </c>
      <c r="K1212" s="5">
        <f t="shared" si="72"/>
        <v>0</v>
      </c>
      <c r="L1212" s="5">
        <f t="shared" si="74"/>
        <v>1</v>
      </c>
      <c r="M1212">
        <f t="shared" si="73"/>
        <v>1</v>
      </c>
      <c r="N1212" s="5">
        <f t="shared" si="75"/>
        <v>2</v>
      </c>
    </row>
    <row r="1213" spans="1:14" x14ac:dyDescent="0.3">
      <c r="A1213" s="3">
        <v>43554</v>
      </c>
      <c r="B1213" s="1" t="s">
        <v>12</v>
      </c>
      <c r="C1213" s="1">
        <f>COUNTIF($B$2:$B1213,$B1213)+COUNTIF($E$2:$E1213,$B1213)</f>
        <v>79</v>
      </c>
      <c r="D1213" s="1">
        <v>6</v>
      </c>
      <c r="E1213" s="1" t="s">
        <v>36</v>
      </c>
      <c r="F1213" s="1">
        <f>COUNTIF($B$2:$B1213,$E1213)+COUNTIF($E$2:$E1213,$E1213)</f>
        <v>78</v>
      </c>
      <c r="G1213" s="1">
        <v>3</v>
      </c>
      <c r="H1213" s="1" t="s">
        <v>38</v>
      </c>
      <c r="I1213" s="4">
        <v>19092</v>
      </c>
      <c r="J1213" s="2">
        <v>0.10694444444444444</v>
      </c>
      <c r="K1213" s="5">
        <f t="shared" si="72"/>
        <v>1</v>
      </c>
      <c r="L1213" s="5">
        <f t="shared" si="74"/>
        <v>2</v>
      </c>
      <c r="M1213">
        <f t="shared" si="73"/>
        <v>0</v>
      </c>
      <c r="N1213" s="5">
        <f t="shared" si="75"/>
        <v>0</v>
      </c>
    </row>
    <row r="1214" spans="1:14" x14ac:dyDescent="0.3">
      <c r="A1214" s="3">
        <v>43554</v>
      </c>
      <c r="B1214" s="1" t="s">
        <v>19</v>
      </c>
      <c r="C1214" s="1">
        <f>COUNTIF($B$2:$B1214,$B1214)+COUNTIF($E$2:$E1214,$B1214)</f>
        <v>79</v>
      </c>
      <c r="D1214" s="1">
        <v>2</v>
      </c>
      <c r="E1214" s="1" t="s">
        <v>10</v>
      </c>
      <c r="F1214" s="1">
        <f>COUNTIF($B$2:$B1214,$E1214)+COUNTIF($E$2:$E1214,$E1214)</f>
        <v>79</v>
      </c>
      <c r="G1214" s="1">
        <v>3</v>
      </c>
      <c r="H1214" s="1" t="s">
        <v>32</v>
      </c>
      <c r="I1214" s="4">
        <v>18663</v>
      </c>
      <c r="J1214" s="2">
        <v>0.1125</v>
      </c>
      <c r="K1214" s="5">
        <f t="shared" si="72"/>
        <v>0</v>
      </c>
      <c r="L1214" s="5">
        <f t="shared" si="74"/>
        <v>1</v>
      </c>
      <c r="M1214">
        <f t="shared" si="73"/>
        <v>1</v>
      </c>
      <c r="N1214" s="5">
        <f t="shared" si="75"/>
        <v>2</v>
      </c>
    </row>
    <row r="1215" spans="1:14" x14ac:dyDescent="0.3">
      <c r="A1215" s="3">
        <v>43554</v>
      </c>
      <c r="B1215" s="1" t="s">
        <v>6</v>
      </c>
      <c r="C1215" s="1">
        <f>COUNTIF($B$2:$B1215,$B1215)+COUNTIF($E$2:$E1215,$B1215)</f>
        <v>79</v>
      </c>
      <c r="D1215" s="1">
        <v>3</v>
      </c>
      <c r="E1215" s="1" t="s">
        <v>27</v>
      </c>
      <c r="F1215" s="1">
        <f>COUNTIF($B$2:$B1215,$E1215)+COUNTIF($E$2:$E1215,$E1215)</f>
        <v>78</v>
      </c>
      <c r="G1215" s="1">
        <v>1</v>
      </c>
      <c r="H1215" s="1" t="s">
        <v>38</v>
      </c>
      <c r="I1215" s="4">
        <v>15321</v>
      </c>
      <c r="J1215" s="2">
        <v>0.10208333333333335</v>
      </c>
      <c r="K1215" s="5">
        <f t="shared" si="72"/>
        <v>1</v>
      </c>
      <c r="L1215" s="5">
        <f t="shared" si="74"/>
        <v>2</v>
      </c>
      <c r="M1215">
        <f t="shared" si="73"/>
        <v>0</v>
      </c>
      <c r="N1215" s="5">
        <f t="shared" si="75"/>
        <v>0</v>
      </c>
    </row>
    <row r="1216" spans="1:14" x14ac:dyDescent="0.3">
      <c r="A1216" s="3">
        <v>43555</v>
      </c>
      <c r="B1216" s="1" t="s">
        <v>16</v>
      </c>
      <c r="C1216" s="1">
        <f>COUNTIF($B$2:$B1216,$B1216)+COUNTIF($E$2:$E1216,$B1216)</f>
        <v>79</v>
      </c>
      <c r="D1216" s="1">
        <v>0</v>
      </c>
      <c r="E1216" s="1" t="s">
        <v>18</v>
      </c>
      <c r="F1216" s="1">
        <f>COUNTIF($B$2:$B1216,$E1216)+COUNTIF($E$2:$E1216,$E1216)</f>
        <v>79</v>
      </c>
      <c r="G1216" s="1">
        <v>4</v>
      </c>
      <c r="H1216" s="1" t="s">
        <v>38</v>
      </c>
      <c r="I1216" s="4">
        <v>17431</v>
      </c>
      <c r="J1216" s="2">
        <v>0.10416666666666667</v>
      </c>
      <c r="K1216" s="5">
        <f t="shared" si="72"/>
        <v>0</v>
      </c>
      <c r="L1216" s="5">
        <f t="shared" si="74"/>
        <v>0</v>
      </c>
      <c r="M1216">
        <f t="shared" si="73"/>
        <v>1</v>
      </c>
      <c r="N1216" s="5">
        <f t="shared" si="75"/>
        <v>2</v>
      </c>
    </row>
    <row r="1217" spans="1:14" x14ac:dyDescent="0.3">
      <c r="A1217" s="3">
        <v>43555</v>
      </c>
      <c r="B1217" s="1" t="s">
        <v>20</v>
      </c>
      <c r="C1217" s="1">
        <f>COUNTIF($B$2:$B1217,$B1217)+COUNTIF($E$2:$E1217,$B1217)</f>
        <v>79</v>
      </c>
      <c r="D1217" s="1">
        <v>4</v>
      </c>
      <c r="E1217" s="1" t="s">
        <v>13</v>
      </c>
      <c r="F1217" s="1">
        <f>COUNTIF($B$2:$B1217,$E1217)+COUNTIF($E$2:$E1217,$E1217)</f>
        <v>79</v>
      </c>
      <c r="G1217" s="1">
        <v>0</v>
      </c>
      <c r="H1217" s="1" t="s">
        <v>38</v>
      </c>
      <c r="I1217" s="4">
        <v>17990</v>
      </c>
      <c r="J1217" s="2">
        <v>9.930555555555555E-2</v>
      </c>
      <c r="K1217" s="5">
        <f t="shared" si="72"/>
        <v>1</v>
      </c>
      <c r="L1217" s="5">
        <f t="shared" si="74"/>
        <v>2</v>
      </c>
      <c r="M1217">
        <f t="shared" si="73"/>
        <v>0</v>
      </c>
      <c r="N1217" s="5">
        <f t="shared" si="75"/>
        <v>0</v>
      </c>
    </row>
    <row r="1218" spans="1:14" x14ac:dyDescent="0.3">
      <c r="A1218" s="3">
        <v>43555</v>
      </c>
      <c r="B1218" s="1" t="s">
        <v>11</v>
      </c>
      <c r="C1218" s="1">
        <f>COUNTIF($B$2:$B1218,$B1218)+COUNTIF($E$2:$E1218,$B1218)</f>
        <v>79</v>
      </c>
      <c r="D1218" s="1">
        <v>3</v>
      </c>
      <c r="E1218" s="1" t="s">
        <v>21</v>
      </c>
      <c r="F1218" s="1">
        <f>COUNTIF($B$2:$B1218,$E1218)+COUNTIF($E$2:$E1218,$E1218)</f>
        <v>79</v>
      </c>
      <c r="G1218" s="1">
        <v>6</v>
      </c>
      <c r="H1218" s="1" t="s">
        <v>38</v>
      </c>
      <c r="I1218" s="4">
        <v>19515</v>
      </c>
      <c r="J1218" s="2">
        <v>0.10347222222222223</v>
      </c>
      <c r="K1218" s="5">
        <f t="shared" ref="K1218:K1272" si="76">1-M1218</f>
        <v>0</v>
      </c>
      <c r="L1218" s="5">
        <f t="shared" si="74"/>
        <v>0</v>
      </c>
      <c r="M1218">
        <f t="shared" ref="M1218:M1272" si="77">IF(D1218=G1218,0.5,IF(D1218&lt;G1218,1,0))</f>
        <v>1</v>
      </c>
      <c r="N1218" s="5">
        <f t="shared" si="75"/>
        <v>2</v>
      </c>
    </row>
    <row r="1219" spans="1:14" x14ac:dyDescent="0.3">
      <c r="A1219" s="3">
        <v>43555</v>
      </c>
      <c r="B1219" s="1" t="s">
        <v>23</v>
      </c>
      <c r="C1219" s="1">
        <f>COUNTIF($B$2:$B1219,$B1219)+COUNTIF($E$2:$E1219,$B1219)</f>
        <v>78</v>
      </c>
      <c r="D1219" s="1">
        <v>3</v>
      </c>
      <c r="E1219" s="1" t="s">
        <v>29</v>
      </c>
      <c r="F1219" s="1">
        <f>COUNTIF($B$2:$B1219,$E1219)+COUNTIF($E$2:$E1219,$E1219)</f>
        <v>79</v>
      </c>
      <c r="G1219" s="1">
        <v>0</v>
      </c>
      <c r="H1219" s="1" t="s">
        <v>38</v>
      </c>
      <c r="I1219" s="4">
        <v>19437</v>
      </c>
      <c r="J1219" s="2">
        <v>9.7916666666666666E-2</v>
      </c>
      <c r="K1219" s="5">
        <f t="shared" si="76"/>
        <v>1</v>
      </c>
      <c r="L1219" s="5">
        <f t="shared" ref="L1219:L1272" si="78">IF(OR($H1219="-",$K1219=1),$K1219*2,IF($K1219=0,1,0))</f>
        <v>2</v>
      </c>
      <c r="M1219">
        <f t="shared" si="77"/>
        <v>0</v>
      </c>
      <c r="N1219" s="5">
        <f t="shared" ref="N1219:N1272" si="79">IF(OR($H1219="-",$M1219=1),$M1219*2,IF($M1219=0,1,0))</f>
        <v>0</v>
      </c>
    </row>
    <row r="1220" spans="1:14" x14ac:dyDescent="0.3">
      <c r="A1220" s="3">
        <v>43555</v>
      </c>
      <c r="B1220" s="1" t="s">
        <v>15</v>
      </c>
      <c r="C1220" s="1">
        <f>COUNTIF($B$2:$B1220,$B1220)+COUNTIF($E$2:$E1220,$B1220)</f>
        <v>79</v>
      </c>
      <c r="D1220" s="1">
        <v>1</v>
      </c>
      <c r="E1220" s="1" t="s">
        <v>26</v>
      </c>
      <c r="F1220" s="1">
        <f>COUNTIF($B$2:$B1220,$E1220)+COUNTIF($E$2:$E1220,$E1220)</f>
        <v>79</v>
      </c>
      <c r="G1220" s="1">
        <v>3</v>
      </c>
      <c r="H1220" s="1" t="s">
        <v>38</v>
      </c>
      <c r="I1220" s="4">
        <v>18616</v>
      </c>
      <c r="J1220" s="2">
        <v>0.1111111111111111</v>
      </c>
      <c r="K1220" s="5">
        <f t="shared" si="76"/>
        <v>0</v>
      </c>
      <c r="L1220" s="5">
        <f t="shared" si="78"/>
        <v>0</v>
      </c>
      <c r="M1220">
        <f t="shared" si="77"/>
        <v>1</v>
      </c>
      <c r="N1220" s="5">
        <f t="shared" si="79"/>
        <v>2</v>
      </c>
    </row>
    <row r="1221" spans="1:14" x14ac:dyDescent="0.3">
      <c r="A1221" s="3">
        <v>43555</v>
      </c>
      <c r="B1221" s="1" t="s">
        <v>9</v>
      </c>
      <c r="C1221" s="1">
        <f>COUNTIF($B$2:$B1221,$B1221)+COUNTIF($E$2:$E1221,$B1221)</f>
        <v>79</v>
      </c>
      <c r="D1221" s="1">
        <v>5</v>
      </c>
      <c r="E1221" s="1" t="s">
        <v>5</v>
      </c>
      <c r="F1221" s="1">
        <f>COUNTIF($B$2:$B1221,$E1221)+COUNTIF($E$2:$E1221,$E1221)</f>
        <v>79</v>
      </c>
      <c r="G1221" s="1">
        <v>3</v>
      </c>
      <c r="H1221" s="1" t="s">
        <v>38</v>
      </c>
      <c r="I1221" s="4">
        <v>17313</v>
      </c>
      <c r="J1221" s="2">
        <v>9.8611111111111108E-2</v>
      </c>
      <c r="K1221" s="5">
        <f t="shared" si="76"/>
        <v>1</v>
      </c>
      <c r="L1221" s="5">
        <f t="shared" si="78"/>
        <v>2</v>
      </c>
      <c r="M1221">
        <f t="shared" si="77"/>
        <v>0</v>
      </c>
      <c r="N1221" s="5">
        <f t="shared" si="79"/>
        <v>0</v>
      </c>
    </row>
    <row r="1222" spans="1:14" x14ac:dyDescent="0.3">
      <c r="A1222" s="3">
        <v>43556</v>
      </c>
      <c r="B1222" s="1" t="s">
        <v>27</v>
      </c>
      <c r="C1222" s="1">
        <f>COUNTIF($B$2:$B1222,$B1222)+COUNTIF($E$2:$E1222,$B1222)</f>
        <v>79</v>
      </c>
      <c r="D1222" s="1">
        <v>4</v>
      </c>
      <c r="E1222" s="1" t="s">
        <v>24</v>
      </c>
      <c r="F1222" s="1">
        <f>COUNTIF($B$2:$B1222,$E1222)+COUNTIF($E$2:$E1222,$E1222)</f>
        <v>79</v>
      </c>
      <c r="G1222" s="1">
        <v>3</v>
      </c>
      <c r="H1222" s="1" t="s">
        <v>8</v>
      </c>
      <c r="I1222" s="4">
        <v>21314</v>
      </c>
      <c r="J1222" s="2">
        <v>0.10625</v>
      </c>
      <c r="K1222" s="5">
        <f t="shared" si="76"/>
        <v>1</v>
      </c>
      <c r="L1222" s="5">
        <f t="shared" si="78"/>
        <v>2</v>
      </c>
      <c r="M1222">
        <f t="shared" si="77"/>
        <v>0</v>
      </c>
      <c r="N1222" s="5">
        <f t="shared" si="79"/>
        <v>1</v>
      </c>
    </row>
    <row r="1223" spans="1:14" x14ac:dyDescent="0.3">
      <c r="A1223" s="3">
        <v>43556</v>
      </c>
      <c r="B1223" s="1" t="s">
        <v>12</v>
      </c>
      <c r="C1223" s="1">
        <f>COUNTIF($B$2:$B1223,$B1223)+COUNTIF($E$2:$E1223,$B1223)</f>
        <v>80</v>
      </c>
      <c r="D1223" s="1">
        <v>3</v>
      </c>
      <c r="E1223" s="1" t="s">
        <v>35</v>
      </c>
      <c r="F1223" s="1">
        <f>COUNTIF($B$2:$B1223,$E1223)+COUNTIF($E$2:$E1223,$E1223)</f>
        <v>80</v>
      </c>
      <c r="G1223" s="1">
        <v>5</v>
      </c>
      <c r="H1223" s="1" t="s">
        <v>38</v>
      </c>
      <c r="I1223" s="4">
        <v>14376</v>
      </c>
      <c r="J1223" s="2">
        <v>0.10208333333333335</v>
      </c>
      <c r="K1223" s="5">
        <f t="shared" si="76"/>
        <v>0</v>
      </c>
      <c r="L1223" s="5">
        <f t="shared" si="78"/>
        <v>0</v>
      </c>
      <c r="M1223">
        <f t="shared" si="77"/>
        <v>1</v>
      </c>
      <c r="N1223" s="5">
        <f t="shared" si="79"/>
        <v>2</v>
      </c>
    </row>
    <row r="1224" spans="1:14" x14ac:dyDescent="0.3">
      <c r="A1224" s="3">
        <v>43556</v>
      </c>
      <c r="B1224" s="1" t="s">
        <v>9</v>
      </c>
      <c r="C1224" s="1">
        <f>COUNTIF($B$2:$B1224,$B1224)+COUNTIF($E$2:$E1224,$B1224)</f>
        <v>80</v>
      </c>
      <c r="D1224" s="1">
        <v>7</v>
      </c>
      <c r="E1224" s="1" t="s">
        <v>31</v>
      </c>
      <c r="F1224" s="1">
        <f>COUNTIF($B$2:$B1224,$E1224)+COUNTIF($E$2:$E1224,$E1224)</f>
        <v>79</v>
      </c>
      <c r="G1224" s="1">
        <v>2</v>
      </c>
      <c r="H1224" s="1" t="s">
        <v>38</v>
      </c>
      <c r="I1224" s="4">
        <v>18117</v>
      </c>
      <c r="J1224" s="2">
        <v>0.10069444444444443</v>
      </c>
      <c r="K1224" s="5">
        <f t="shared" si="76"/>
        <v>1</v>
      </c>
      <c r="L1224" s="5">
        <f t="shared" si="78"/>
        <v>2</v>
      </c>
      <c r="M1224">
        <f t="shared" si="77"/>
        <v>0</v>
      </c>
      <c r="N1224" s="5">
        <f t="shared" si="79"/>
        <v>0</v>
      </c>
    </row>
    <row r="1225" spans="1:14" x14ac:dyDescent="0.3">
      <c r="A1225" s="3">
        <v>43556</v>
      </c>
      <c r="B1225" s="1" t="s">
        <v>23</v>
      </c>
      <c r="C1225" s="1">
        <f>COUNTIF($B$2:$B1225,$B1225)+COUNTIF($E$2:$E1225,$B1225)</f>
        <v>79</v>
      </c>
      <c r="D1225" s="1">
        <v>2</v>
      </c>
      <c r="E1225" s="1" t="s">
        <v>34</v>
      </c>
      <c r="F1225" s="1">
        <f>COUNTIF($B$2:$B1225,$E1225)+COUNTIF($E$2:$E1225,$E1225)</f>
        <v>80</v>
      </c>
      <c r="G1225" s="1">
        <v>4</v>
      </c>
      <c r="H1225" s="1" t="s">
        <v>38</v>
      </c>
      <c r="I1225" s="4">
        <v>14776</v>
      </c>
      <c r="J1225" s="2">
        <v>0.10625</v>
      </c>
      <c r="K1225" s="5">
        <f t="shared" si="76"/>
        <v>0</v>
      </c>
      <c r="L1225" s="5">
        <f t="shared" si="78"/>
        <v>0</v>
      </c>
      <c r="M1225">
        <f t="shared" si="77"/>
        <v>1</v>
      </c>
      <c r="N1225" s="5">
        <f t="shared" si="79"/>
        <v>2</v>
      </c>
    </row>
    <row r="1226" spans="1:14" x14ac:dyDescent="0.3">
      <c r="A1226" s="3">
        <v>43556</v>
      </c>
      <c r="B1226" s="1" t="s">
        <v>7</v>
      </c>
      <c r="C1226" s="1">
        <f>COUNTIF($B$2:$B1226,$B1226)+COUNTIF($E$2:$E1226,$B1226)</f>
        <v>79</v>
      </c>
      <c r="D1226" s="1">
        <v>2</v>
      </c>
      <c r="E1226" s="1" t="s">
        <v>14</v>
      </c>
      <c r="F1226" s="1">
        <f>COUNTIF($B$2:$B1226,$E1226)+COUNTIF($E$2:$E1226,$E1226)</f>
        <v>80</v>
      </c>
      <c r="G1226" s="1">
        <v>1</v>
      </c>
      <c r="H1226" s="1" t="s">
        <v>38</v>
      </c>
      <c r="I1226" s="4">
        <v>13917</v>
      </c>
      <c r="J1226" s="2">
        <v>0.10277777777777779</v>
      </c>
      <c r="K1226" s="5">
        <f t="shared" si="76"/>
        <v>1</v>
      </c>
      <c r="L1226" s="5">
        <f t="shared" si="78"/>
        <v>2</v>
      </c>
      <c r="M1226">
        <f t="shared" si="77"/>
        <v>0</v>
      </c>
      <c r="N1226" s="5">
        <f t="shared" si="79"/>
        <v>0</v>
      </c>
    </row>
    <row r="1227" spans="1:14" x14ac:dyDescent="0.3">
      <c r="A1227" s="3">
        <v>43556</v>
      </c>
      <c r="B1227" s="1" t="s">
        <v>36</v>
      </c>
      <c r="C1227" s="1">
        <f>COUNTIF($B$2:$B1227,$B1227)+COUNTIF($E$2:$E1227,$B1227)</f>
        <v>79</v>
      </c>
      <c r="D1227" s="1">
        <v>5</v>
      </c>
      <c r="E1227" s="1" t="s">
        <v>25</v>
      </c>
      <c r="F1227" s="1">
        <f>COUNTIF($B$2:$B1227,$E1227)+COUNTIF($E$2:$E1227,$E1227)</f>
        <v>79</v>
      </c>
      <c r="G1227" s="1">
        <v>2</v>
      </c>
      <c r="H1227" s="1" t="s">
        <v>38</v>
      </c>
      <c r="I1227" s="4">
        <v>13628</v>
      </c>
      <c r="J1227" s="2">
        <v>9.930555555555555E-2</v>
      </c>
      <c r="K1227" s="5">
        <f t="shared" si="76"/>
        <v>1</v>
      </c>
      <c r="L1227" s="5">
        <f t="shared" si="78"/>
        <v>2</v>
      </c>
      <c r="M1227">
        <f t="shared" si="77"/>
        <v>0</v>
      </c>
      <c r="N1227" s="5">
        <f t="shared" si="79"/>
        <v>0</v>
      </c>
    </row>
    <row r="1228" spans="1:14" x14ac:dyDescent="0.3">
      <c r="A1228" s="3">
        <v>43556</v>
      </c>
      <c r="B1228" s="1" t="s">
        <v>17</v>
      </c>
      <c r="C1228" s="1">
        <f>COUNTIF($B$2:$B1228,$B1228)+COUNTIF($E$2:$E1228,$B1228)</f>
        <v>79</v>
      </c>
      <c r="D1228" s="1">
        <v>2</v>
      </c>
      <c r="E1228" s="1" t="s">
        <v>28</v>
      </c>
      <c r="F1228" s="1">
        <f>COUNTIF($B$2:$B1228,$E1228)+COUNTIF($E$2:$E1228,$E1228)</f>
        <v>79</v>
      </c>
      <c r="G1228" s="1">
        <v>3</v>
      </c>
      <c r="H1228" s="1" t="s">
        <v>32</v>
      </c>
      <c r="I1228" s="4">
        <v>17767</v>
      </c>
      <c r="J1228" s="2">
        <v>0.10555555555555556</v>
      </c>
      <c r="K1228" s="5">
        <f t="shared" si="76"/>
        <v>0</v>
      </c>
      <c r="L1228" s="5">
        <f t="shared" si="78"/>
        <v>1</v>
      </c>
      <c r="M1228">
        <f t="shared" si="77"/>
        <v>1</v>
      </c>
      <c r="N1228" s="5">
        <f t="shared" si="79"/>
        <v>2</v>
      </c>
    </row>
    <row r="1229" spans="1:14" x14ac:dyDescent="0.3">
      <c r="A1229" s="3">
        <v>43556</v>
      </c>
      <c r="B1229" s="1" t="s">
        <v>33</v>
      </c>
      <c r="C1229" s="1">
        <f>COUNTIF($B$2:$B1229,$B1229)+COUNTIF($E$2:$E1229,$B1229)</f>
        <v>79</v>
      </c>
      <c r="D1229" s="1">
        <v>1</v>
      </c>
      <c r="E1229" s="1" t="s">
        <v>30</v>
      </c>
      <c r="F1229" s="1">
        <f>COUNTIF($B$2:$B1229,$E1229)+COUNTIF($E$2:$E1229,$E1229)</f>
        <v>80</v>
      </c>
      <c r="G1229" s="1">
        <v>3</v>
      </c>
      <c r="H1229" s="1" t="s">
        <v>38</v>
      </c>
      <c r="I1229" s="4">
        <v>18367</v>
      </c>
      <c r="J1229" s="2">
        <v>9.9999999999999992E-2</v>
      </c>
      <c r="K1229" s="5">
        <f t="shared" si="76"/>
        <v>0</v>
      </c>
      <c r="L1229" s="5">
        <f t="shared" si="78"/>
        <v>0</v>
      </c>
      <c r="M1229">
        <f t="shared" si="77"/>
        <v>1</v>
      </c>
      <c r="N1229" s="5">
        <f t="shared" si="79"/>
        <v>2</v>
      </c>
    </row>
    <row r="1230" spans="1:14" x14ac:dyDescent="0.3">
      <c r="A1230" s="3">
        <v>43557</v>
      </c>
      <c r="B1230" s="1" t="s">
        <v>31</v>
      </c>
      <c r="C1230" s="1">
        <f>COUNTIF($B$2:$B1230,$B1230)+COUNTIF($E$2:$E1230,$B1230)</f>
        <v>80</v>
      </c>
      <c r="D1230" s="1">
        <v>3</v>
      </c>
      <c r="E1230" s="1" t="s">
        <v>18</v>
      </c>
      <c r="F1230" s="1">
        <f>COUNTIF($B$2:$B1230,$E1230)+COUNTIF($E$2:$E1230,$E1230)</f>
        <v>80</v>
      </c>
      <c r="G1230" s="1">
        <v>1</v>
      </c>
      <c r="H1230" s="1" t="s">
        <v>38</v>
      </c>
      <c r="I1230" s="4">
        <v>14687</v>
      </c>
      <c r="J1230" s="2">
        <v>0.1013888888888889</v>
      </c>
      <c r="K1230" s="5">
        <f t="shared" si="76"/>
        <v>1</v>
      </c>
      <c r="L1230" s="5">
        <f t="shared" si="78"/>
        <v>2</v>
      </c>
      <c r="M1230">
        <f t="shared" si="77"/>
        <v>0</v>
      </c>
      <c r="N1230" s="5">
        <f t="shared" si="79"/>
        <v>0</v>
      </c>
    </row>
    <row r="1231" spans="1:14" x14ac:dyDescent="0.3">
      <c r="A1231" s="3">
        <v>43557</v>
      </c>
      <c r="B1231" s="1" t="s">
        <v>22</v>
      </c>
      <c r="C1231" s="1">
        <f>COUNTIF($B$2:$B1231,$B1231)+COUNTIF($E$2:$E1231,$B1231)</f>
        <v>80</v>
      </c>
      <c r="D1231" s="1">
        <v>3</v>
      </c>
      <c r="E1231" s="1" t="s">
        <v>13</v>
      </c>
      <c r="F1231" s="1">
        <f>COUNTIF($B$2:$B1231,$E1231)+COUNTIF($E$2:$E1231,$E1231)</f>
        <v>80</v>
      </c>
      <c r="G1231" s="1">
        <v>2</v>
      </c>
      <c r="H1231" s="1" t="s">
        <v>38</v>
      </c>
      <c r="I1231" s="4">
        <v>16569</v>
      </c>
      <c r="J1231" s="2">
        <v>0.10555555555555556</v>
      </c>
      <c r="K1231" s="5">
        <f t="shared" si="76"/>
        <v>1</v>
      </c>
      <c r="L1231" s="5">
        <f t="shared" si="78"/>
        <v>2</v>
      </c>
      <c r="M1231">
        <f t="shared" si="77"/>
        <v>0</v>
      </c>
      <c r="N1231" s="5">
        <f t="shared" si="79"/>
        <v>0</v>
      </c>
    </row>
    <row r="1232" spans="1:14" x14ac:dyDescent="0.3">
      <c r="A1232" s="3">
        <v>43557</v>
      </c>
      <c r="B1232" s="1" t="s">
        <v>11</v>
      </c>
      <c r="C1232" s="1">
        <f>COUNTIF($B$2:$B1232,$B1232)+COUNTIF($E$2:$E1232,$B1232)</f>
        <v>80</v>
      </c>
      <c r="D1232" s="1">
        <v>6</v>
      </c>
      <c r="E1232" s="1" t="s">
        <v>20</v>
      </c>
      <c r="F1232" s="1">
        <f>COUNTIF($B$2:$B1232,$E1232)+COUNTIF($E$2:$E1232,$E1232)</f>
        <v>80</v>
      </c>
      <c r="G1232" s="1">
        <v>2</v>
      </c>
      <c r="H1232" s="1" t="s">
        <v>38</v>
      </c>
      <c r="I1232" s="4">
        <v>18890</v>
      </c>
      <c r="J1232" s="2">
        <v>0.10555555555555556</v>
      </c>
      <c r="K1232" s="5">
        <f t="shared" si="76"/>
        <v>1</v>
      </c>
      <c r="L1232" s="5">
        <f t="shared" si="78"/>
        <v>2</v>
      </c>
      <c r="M1232">
        <f t="shared" si="77"/>
        <v>0</v>
      </c>
      <c r="N1232" s="5">
        <f t="shared" si="79"/>
        <v>0</v>
      </c>
    </row>
    <row r="1233" spans="1:14" x14ac:dyDescent="0.3">
      <c r="A1233" s="3">
        <v>43557</v>
      </c>
      <c r="B1233" s="1" t="s">
        <v>33</v>
      </c>
      <c r="C1233" s="1">
        <f>COUNTIF($B$2:$B1233,$B1233)+COUNTIF($E$2:$E1233,$B1233)</f>
        <v>80</v>
      </c>
      <c r="D1233" s="1">
        <v>2</v>
      </c>
      <c r="E1233" s="1" t="s">
        <v>17</v>
      </c>
      <c r="F1233" s="1">
        <f>COUNTIF($B$2:$B1233,$E1233)+COUNTIF($E$2:$E1233,$E1233)</f>
        <v>80</v>
      </c>
      <c r="G1233" s="1">
        <v>6</v>
      </c>
      <c r="H1233" s="1" t="s">
        <v>38</v>
      </c>
      <c r="I1233" s="4">
        <v>17021</v>
      </c>
      <c r="J1233" s="2">
        <v>9.8611111111111108E-2</v>
      </c>
      <c r="K1233" s="5">
        <f t="shared" si="76"/>
        <v>0</v>
      </c>
      <c r="L1233" s="5">
        <f t="shared" si="78"/>
        <v>0</v>
      </c>
      <c r="M1233">
        <f t="shared" si="77"/>
        <v>1</v>
      </c>
      <c r="N1233" s="5">
        <f t="shared" si="79"/>
        <v>2</v>
      </c>
    </row>
    <row r="1234" spans="1:14" x14ac:dyDescent="0.3">
      <c r="A1234" s="3">
        <v>43557</v>
      </c>
      <c r="B1234" s="1" t="s">
        <v>29</v>
      </c>
      <c r="C1234" s="1">
        <f>COUNTIF($B$2:$B1234,$B1234)+COUNTIF($E$2:$E1234,$B1234)</f>
        <v>80</v>
      </c>
      <c r="D1234" s="1">
        <v>2</v>
      </c>
      <c r="E1234" s="1" t="s">
        <v>19</v>
      </c>
      <c r="F1234" s="1">
        <f>COUNTIF($B$2:$B1234,$E1234)+COUNTIF($E$2:$E1234,$E1234)</f>
        <v>80</v>
      </c>
      <c r="G1234" s="1">
        <v>6</v>
      </c>
      <c r="H1234" s="1" t="s">
        <v>38</v>
      </c>
      <c r="I1234" s="4">
        <v>18532</v>
      </c>
      <c r="J1234" s="2">
        <v>0.10902777777777778</v>
      </c>
      <c r="K1234" s="5">
        <f t="shared" si="76"/>
        <v>0</v>
      </c>
      <c r="L1234" s="5">
        <f t="shared" si="78"/>
        <v>0</v>
      </c>
      <c r="M1234">
        <f t="shared" si="77"/>
        <v>1</v>
      </c>
      <c r="N1234" s="5">
        <f t="shared" si="79"/>
        <v>2</v>
      </c>
    </row>
    <row r="1235" spans="1:14" x14ac:dyDescent="0.3">
      <c r="A1235" s="3">
        <v>43557</v>
      </c>
      <c r="B1235" s="1" t="s">
        <v>26</v>
      </c>
      <c r="C1235" s="1">
        <f>COUNTIF($B$2:$B1235,$B1235)+COUNTIF($E$2:$E1235,$B1235)</f>
        <v>80</v>
      </c>
      <c r="D1235" s="1">
        <v>1</v>
      </c>
      <c r="E1235" s="1" t="s">
        <v>21</v>
      </c>
      <c r="F1235" s="1">
        <f>COUNTIF($B$2:$B1235,$E1235)+COUNTIF($E$2:$E1235,$E1235)</f>
        <v>80</v>
      </c>
      <c r="G1235" s="1">
        <v>4</v>
      </c>
      <c r="H1235" s="1" t="s">
        <v>38</v>
      </c>
      <c r="I1235" s="4">
        <v>19515</v>
      </c>
      <c r="J1235" s="2">
        <v>0.10208333333333335</v>
      </c>
      <c r="K1235" s="5">
        <f t="shared" si="76"/>
        <v>0</v>
      </c>
      <c r="L1235" s="5">
        <f t="shared" si="78"/>
        <v>0</v>
      </c>
      <c r="M1235">
        <f t="shared" si="77"/>
        <v>1</v>
      </c>
      <c r="N1235" s="5">
        <f t="shared" si="79"/>
        <v>2</v>
      </c>
    </row>
    <row r="1236" spans="1:14" x14ac:dyDescent="0.3">
      <c r="A1236" s="3">
        <v>43557</v>
      </c>
      <c r="B1236" s="1" t="s">
        <v>27</v>
      </c>
      <c r="C1236" s="1">
        <f>COUNTIF($B$2:$B1236,$B1236)+COUNTIF($E$2:$E1236,$B1236)</f>
        <v>80</v>
      </c>
      <c r="D1236" s="1">
        <v>1</v>
      </c>
      <c r="E1236" s="1" t="s">
        <v>16</v>
      </c>
      <c r="F1236" s="1">
        <f>COUNTIF($B$2:$B1236,$E1236)+COUNTIF($E$2:$E1236,$E1236)</f>
        <v>80</v>
      </c>
      <c r="G1236" s="1">
        <v>5</v>
      </c>
      <c r="H1236" s="1" t="s">
        <v>38</v>
      </c>
      <c r="I1236" s="4">
        <v>18590</v>
      </c>
      <c r="J1236" s="2">
        <v>9.8611111111111108E-2</v>
      </c>
      <c r="K1236" s="5">
        <f t="shared" si="76"/>
        <v>0</v>
      </c>
      <c r="L1236" s="5">
        <f t="shared" si="78"/>
        <v>0</v>
      </c>
      <c r="M1236">
        <f t="shared" si="77"/>
        <v>1</v>
      </c>
      <c r="N1236" s="5">
        <f t="shared" si="79"/>
        <v>2</v>
      </c>
    </row>
    <row r="1237" spans="1:14" x14ac:dyDescent="0.3">
      <c r="A1237" s="3">
        <v>43557</v>
      </c>
      <c r="B1237" s="1" t="s">
        <v>36</v>
      </c>
      <c r="C1237" s="1">
        <f>COUNTIF($B$2:$B1237,$B1237)+COUNTIF($E$2:$E1237,$B1237)</f>
        <v>80</v>
      </c>
      <c r="D1237" s="1">
        <v>2</v>
      </c>
      <c r="E1237" s="1" t="s">
        <v>6</v>
      </c>
      <c r="F1237" s="1">
        <f>COUNTIF($B$2:$B1237,$E1237)+COUNTIF($E$2:$E1237,$E1237)</f>
        <v>80</v>
      </c>
      <c r="G1237" s="1">
        <v>4</v>
      </c>
      <c r="H1237" s="1" t="s">
        <v>38</v>
      </c>
      <c r="I1237" s="4">
        <v>21302</v>
      </c>
      <c r="J1237" s="2">
        <v>0.10347222222222223</v>
      </c>
      <c r="K1237" s="5">
        <f t="shared" si="76"/>
        <v>0</v>
      </c>
      <c r="L1237" s="5">
        <f t="shared" si="78"/>
        <v>0</v>
      </c>
      <c r="M1237">
        <f t="shared" si="77"/>
        <v>1</v>
      </c>
      <c r="N1237" s="5">
        <f t="shared" si="79"/>
        <v>2</v>
      </c>
    </row>
    <row r="1238" spans="1:14" x14ac:dyDescent="0.3">
      <c r="A1238" s="3">
        <v>43557</v>
      </c>
      <c r="B1238" s="1" t="s">
        <v>15</v>
      </c>
      <c r="C1238" s="1">
        <f>COUNTIF($B$2:$B1238,$B1238)+COUNTIF($E$2:$E1238,$B1238)</f>
        <v>80</v>
      </c>
      <c r="D1238" s="1">
        <v>4</v>
      </c>
      <c r="E1238" s="1" t="s">
        <v>7</v>
      </c>
      <c r="F1238" s="1">
        <f>COUNTIF($B$2:$B1238,$E1238)+COUNTIF($E$2:$E1238,$E1238)</f>
        <v>80</v>
      </c>
      <c r="G1238" s="1">
        <v>1</v>
      </c>
      <c r="H1238" s="1" t="s">
        <v>38</v>
      </c>
      <c r="I1238" s="4">
        <v>19097</v>
      </c>
      <c r="J1238" s="2">
        <v>0.10694444444444444</v>
      </c>
      <c r="K1238" s="5">
        <f t="shared" si="76"/>
        <v>1</v>
      </c>
      <c r="L1238" s="5">
        <f t="shared" si="78"/>
        <v>2</v>
      </c>
      <c r="M1238">
        <f t="shared" si="77"/>
        <v>0</v>
      </c>
      <c r="N1238" s="5">
        <f t="shared" si="79"/>
        <v>0</v>
      </c>
    </row>
    <row r="1239" spans="1:14" x14ac:dyDescent="0.3">
      <c r="A1239" s="3">
        <v>43557</v>
      </c>
      <c r="B1239" s="1" t="s">
        <v>5</v>
      </c>
      <c r="C1239" s="1">
        <f>COUNTIF($B$2:$B1239,$B1239)+COUNTIF($E$2:$E1239,$B1239)</f>
        <v>80</v>
      </c>
      <c r="D1239" s="1">
        <v>2</v>
      </c>
      <c r="E1239" s="1" t="s">
        <v>10</v>
      </c>
      <c r="F1239" s="1">
        <f>COUNTIF($B$2:$B1239,$E1239)+COUNTIF($E$2:$E1239,$E1239)</f>
        <v>80</v>
      </c>
      <c r="G1239" s="1">
        <v>4</v>
      </c>
      <c r="H1239" s="1" t="s">
        <v>38</v>
      </c>
      <c r="I1239" s="4">
        <v>18524</v>
      </c>
      <c r="J1239" s="2">
        <v>9.8611111111111108E-2</v>
      </c>
      <c r="K1239" s="5">
        <f t="shared" si="76"/>
        <v>0</v>
      </c>
      <c r="L1239" s="5">
        <f t="shared" si="78"/>
        <v>0</v>
      </c>
      <c r="M1239">
        <f t="shared" si="77"/>
        <v>1</v>
      </c>
      <c r="N1239" s="5">
        <f t="shared" si="79"/>
        <v>2</v>
      </c>
    </row>
    <row r="1240" spans="1:14" x14ac:dyDescent="0.3">
      <c r="A1240" s="3">
        <v>43558</v>
      </c>
      <c r="B1240" s="1" t="s">
        <v>9</v>
      </c>
      <c r="C1240" s="1">
        <f>COUNTIF($B$2:$B1240,$B1240)+COUNTIF($E$2:$E1240,$B1240)</f>
        <v>81</v>
      </c>
      <c r="D1240" s="1">
        <v>1</v>
      </c>
      <c r="E1240" s="1" t="s">
        <v>4</v>
      </c>
      <c r="F1240" s="1">
        <f>COUNTIF($B$2:$B1240,$E1240)+COUNTIF($E$2:$E1240,$E1240)</f>
        <v>81</v>
      </c>
      <c r="G1240" s="1">
        <v>3</v>
      </c>
      <c r="H1240" s="1" t="s">
        <v>38</v>
      </c>
      <c r="I1240" s="4">
        <v>17174</v>
      </c>
      <c r="J1240" s="2">
        <v>9.6527777777777768E-2</v>
      </c>
      <c r="K1240" s="5">
        <f t="shared" si="76"/>
        <v>0</v>
      </c>
      <c r="L1240" s="5">
        <f t="shared" si="78"/>
        <v>0</v>
      </c>
      <c r="M1240">
        <f t="shared" si="77"/>
        <v>1</v>
      </c>
      <c r="N1240" s="5">
        <f t="shared" si="79"/>
        <v>2</v>
      </c>
    </row>
    <row r="1241" spans="1:14" x14ac:dyDescent="0.3">
      <c r="A1241" s="3">
        <v>43558</v>
      </c>
      <c r="B1241" s="1" t="s">
        <v>28</v>
      </c>
      <c r="C1241" s="1">
        <f>COUNTIF($B$2:$B1241,$B1241)+COUNTIF($E$2:$E1241,$B1241)</f>
        <v>80</v>
      </c>
      <c r="D1241" s="1">
        <v>3</v>
      </c>
      <c r="E1241" s="1" t="s">
        <v>24</v>
      </c>
      <c r="F1241" s="1">
        <f>COUNTIF($B$2:$B1241,$E1241)+COUNTIF($E$2:$E1241,$E1241)</f>
        <v>80</v>
      </c>
      <c r="G1241" s="1">
        <v>4</v>
      </c>
      <c r="H1241" s="1" t="s">
        <v>32</v>
      </c>
      <c r="I1241" s="4">
        <v>21482</v>
      </c>
      <c r="J1241" s="2">
        <v>0.11041666666666666</v>
      </c>
      <c r="K1241" s="5">
        <f t="shared" si="76"/>
        <v>0</v>
      </c>
      <c r="L1241" s="5">
        <f t="shared" si="78"/>
        <v>1</v>
      </c>
      <c r="M1241">
        <f t="shared" si="77"/>
        <v>1</v>
      </c>
      <c r="N1241" s="5">
        <f t="shared" si="79"/>
        <v>2</v>
      </c>
    </row>
    <row r="1242" spans="1:14" x14ac:dyDescent="0.3">
      <c r="A1242" s="3">
        <v>43558</v>
      </c>
      <c r="B1242" s="1" t="s">
        <v>25</v>
      </c>
      <c r="C1242" s="1">
        <f>COUNTIF($B$2:$B1242,$B1242)+COUNTIF($E$2:$E1242,$B1242)</f>
        <v>80</v>
      </c>
      <c r="D1242" s="1">
        <v>4</v>
      </c>
      <c r="E1242" s="1" t="s">
        <v>23</v>
      </c>
      <c r="F1242" s="1">
        <f>COUNTIF($B$2:$B1242,$E1242)+COUNTIF($E$2:$E1242,$E1242)</f>
        <v>80</v>
      </c>
      <c r="G1242" s="1">
        <v>1</v>
      </c>
      <c r="H1242" s="1" t="s">
        <v>38</v>
      </c>
      <c r="I1242" s="4">
        <v>16562</v>
      </c>
      <c r="J1242" s="2">
        <v>9.930555555555555E-2</v>
      </c>
      <c r="K1242" s="5">
        <f t="shared" si="76"/>
        <v>1</v>
      </c>
      <c r="L1242" s="5">
        <f t="shared" si="78"/>
        <v>2</v>
      </c>
      <c r="M1242">
        <f t="shared" si="77"/>
        <v>0</v>
      </c>
      <c r="N1242" s="5">
        <f t="shared" si="79"/>
        <v>0</v>
      </c>
    </row>
    <row r="1243" spans="1:14" x14ac:dyDescent="0.3">
      <c r="A1243" s="3">
        <v>43559</v>
      </c>
      <c r="B1243" s="1" t="s">
        <v>25</v>
      </c>
      <c r="C1243" s="1">
        <f>COUNTIF($B$2:$B1243,$B1243)+COUNTIF($E$2:$E1243,$B1243)</f>
        <v>81</v>
      </c>
      <c r="D1243" s="1">
        <v>2</v>
      </c>
      <c r="E1243" s="1" t="s">
        <v>13</v>
      </c>
      <c r="F1243" s="1">
        <f>COUNTIF($B$2:$B1243,$E1243)+COUNTIF($E$2:$E1243,$E1243)</f>
        <v>81</v>
      </c>
      <c r="G1243" s="1">
        <v>5</v>
      </c>
      <c r="H1243" s="1" t="s">
        <v>38</v>
      </c>
      <c r="I1243" s="4">
        <v>17988</v>
      </c>
      <c r="J1243" s="2">
        <v>0.10069444444444443</v>
      </c>
      <c r="K1243" s="5">
        <f t="shared" si="76"/>
        <v>0</v>
      </c>
      <c r="L1243" s="5">
        <f t="shared" si="78"/>
        <v>0</v>
      </c>
      <c r="M1243">
        <f t="shared" si="77"/>
        <v>1</v>
      </c>
      <c r="N1243" s="5">
        <f t="shared" si="79"/>
        <v>2</v>
      </c>
    </row>
    <row r="1244" spans="1:14" x14ac:dyDescent="0.3">
      <c r="A1244" s="3">
        <v>43559</v>
      </c>
      <c r="B1244" s="1" t="s">
        <v>34</v>
      </c>
      <c r="C1244" s="1">
        <f>COUNTIF($B$2:$B1244,$B1244)+COUNTIF($E$2:$E1244,$B1244)</f>
        <v>81</v>
      </c>
      <c r="D1244" s="1">
        <v>1</v>
      </c>
      <c r="E1244" s="1" t="s">
        <v>15</v>
      </c>
      <c r="F1244" s="1">
        <f>COUNTIF($B$2:$B1244,$E1244)+COUNTIF($E$2:$E1244,$E1244)</f>
        <v>81</v>
      </c>
      <c r="G1244" s="1">
        <v>3</v>
      </c>
      <c r="H1244" s="1" t="s">
        <v>38</v>
      </c>
      <c r="I1244" s="4">
        <v>17645</v>
      </c>
      <c r="J1244" s="2">
        <v>0.10069444444444443</v>
      </c>
      <c r="K1244" s="5">
        <f t="shared" si="76"/>
        <v>0</v>
      </c>
      <c r="L1244" s="5">
        <f t="shared" si="78"/>
        <v>0</v>
      </c>
      <c r="M1244">
        <f t="shared" si="77"/>
        <v>1</v>
      </c>
      <c r="N1244" s="5">
        <f t="shared" si="79"/>
        <v>2</v>
      </c>
    </row>
    <row r="1245" spans="1:14" x14ac:dyDescent="0.3">
      <c r="A1245" s="3">
        <v>43559</v>
      </c>
      <c r="B1245" s="1" t="s">
        <v>27</v>
      </c>
      <c r="C1245" s="1">
        <f>COUNTIF($B$2:$B1245,$B1245)+COUNTIF($E$2:$E1245,$B1245)</f>
        <v>81</v>
      </c>
      <c r="D1245" s="1">
        <v>2</v>
      </c>
      <c r="E1245" s="1" t="s">
        <v>17</v>
      </c>
      <c r="F1245" s="1">
        <f>COUNTIF($B$2:$B1245,$E1245)+COUNTIF($E$2:$E1245,$E1245)</f>
        <v>81</v>
      </c>
      <c r="G1245" s="1">
        <v>3</v>
      </c>
      <c r="H1245" s="1" t="s">
        <v>8</v>
      </c>
      <c r="I1245" s="4">
        <v>18003</v>
      </c>
      <c r="J1245" s="2">
        <v>0.10625</v>
      </c>
      <c r="K1245" s="5">
        <f t="shared" si="76"/>
        <v>0</v>
      </c>
      <c r="L1245" s="5">
        <f t="shared" si="78"/>
        <v>1</v>
      </c>
      <c r="M1245">
        <f t="shared" si="77"/>
        <v>1</v>
      </c>
      <c r="N1245" s="5">
        <f t="shared" si="79"/>
        <v>2</v>
      </c>
    </row>
    <row r="1246" spans="1:14" x14ac:dyDescent="0.3">
      <c r="A1246" s="3">
        <v>43559</v>
      </c>
      <c r="B1246" s="1" t="s">
        <v>5</v>
      </c>
      <c r="C1246" s="1">
        <f>COUNTIF($B$2:$B1246,$B1246)+COUNTIF($E$2:$E1246,$B1246)</f>
        <v>81</v>
      </c>
      <c r="D1246" s="1">
        <v>3</v>
      </c>
      <c r="E1246" s="1" t="s">
        <v>33</v>
      </c>
      <c r="F1246" s="1">
        <f>COUNTIF($B$2:$B1246,$E1246)+COUNTIF($E$2:$E1246,$E1246)</f>
        <v>81</v>
      </c>
      <c r="G1246" s="1">
        <v>2</v>
      </c>
      <c r="H1246" s="1" t="s">
        <v>38</v>
      </c>
      <c r="I1246" s="4">
        <v>18347</v>
      </c>
      <c r="J1246" s="2">
        <v>0.10208333333333335</v>
      </c>
      <c r="K1246" s="5">
        <f t="shared" si="76"/>
        <v>1</v>
      </c>
      <c r="L1246" s="5">
        <f t="shared" si="78"/>
        <v>2</v>
      </c>
      <c r="M1246">
        <f t="shared" si="77"/>
        <v>0</v>
      </c>
      <c r="N1246" s="5">
        <f t="shared" si="79"/>
        <v>0</v>
      </c>
    </row>
    <row r="1247" spans="1:14" x14ac:dyDescent="0.3">
      <c r="A1247" s="3">
        <v>43559</v>
      </c>
      <c r="B1247" s="1" t="s">
        <v>14</v>
      </c>
      <c r="C1247" s="1">
        <f>COUNTIF($B$2:$B1247,$B1247)+COUNTIF($E$2:$E1247,$B1247)</f>
        <v>81</v>
      </c>
      <c r="D1247" s="1">
        <v>2</v>
      </c>
      <c r="E1247" s="1" t="s">
        <v>35</v>
      </c>
      <c r="F1247" s="1">
        <f>COUNTIF($B$2:$B1247,$E1247)+COUNTIF($E$2:$E1247,$E1247)</f>
        <v>81</v>
      </c>
      <c r="G1247" s="1">
        <v>1</v>
      </c>
      <c r="H1247" s="1" t="s">
        <v>32</v>
      </c>
      <c r="I1247" s="4">
        <v>13775</v>
      </c>
      <c r="J1247" s="2">
        <v>0.12013888888888889</v>
      </c>
      <c r="K1247" s="5">
        <f t="shared" si="76"/>
        <v>1</v>
      </c>
      <c r="L1247" s="5">
        <f t="shared" si="78"/>
        <v>2</v>
      </c>
      <c r="M1247">
        <f t="shared" si="77"/>
        <v>0</v>
      </c>
      <c r="N1247" s="5">
        <f t="shared" si="79"/>
        <v>1</v>
      </c>
    </row>
    <row r="1248" spans="1:14" x14ac:dyDescent="0.3">
      <c r="A1248" s="3">
        <v>43559</v>
      </c>
      <c r="B1248" s="1" t="s">
        <v>11</v>
      </c>
      <c r="C1248" s="1">
        <f>COUNTIF($B$2:$B1248,$B1248)+COUNTIF($E$2:$E1248,$B1248)</f>
        <v>81</v>
      </c>
      <c r="D1248" s="1">
        <v>3</v>
      </c>
      <c r="E1248" s="1" t="s">
        <v>16</v>
      </c>
      <c r="F1248" s="1">
        <f>COUNTIF($B$2:$B1248,$E1248)+COUNTIF($E$2:$E1248,$E1248)</f>
        <v>81</v>
      </c>
      <c r="G1248" s="1">
        <v>0</v>
      </c>
      <c r="H1248" s="1" t="s">
        <v>38</v>
      </c>
      <c r="I1248" s="4">
        <v>19074</v>
      </c>
      <c r="J1248" s="2">
        <v>9.7222222222222224E-2</v>
      </c>
      <c r="K1248" s="5">
        <f t="shared" si="76"/>
        <v>1</v>
      </c>
      <c r="L1248" s="5">
        <f t="shared" si="78"/>
        <v>2</v>
      </c>
      <c r="M1248">
        <f t="shared" si="77"/>
        <v>0</v>
      </c>
      <c r="N1248" s="5">
        <f t="shared" si="79"/>
        <v>0</v>
      </c>
    </row>
    <row r="1249" spans="1:14" x14ac:dyDescent="0.3">
      <c r="A1249" s="3">
        <v>43559</v>
      </c>
      <c r="B1249" s="1" t="s">
        <v>10</v>
      </c>
      <c r="C1249" s="1">
        <f>COUNTIF($B$2:$B1249,$B1249)+COUNTIF($E$2:$E1249,$B1249)</f>
        <v>81</v>
      </c>
      <c r="D1249" s="1">
        <v>2</v>
      </c>
      <c r="E1249" s="1" t="s">
        <v>22</v>
      </c>
      <c r="F1249" s="1">
        <f>COUNTIF($B$2:$B1249,$E1249)+COUNTIF($E$2:$E1249,$E1249)</f>
        <v>81</v>
      </c>
      <c r="G1249" s="1">
        <v>3</v>
      </c>
      <c r="H1249" s="1" t="s">
        <v>38</v>
      </c>
      <c r="I1249" s="4">
        <v>17669</v>
      </c>
      <c r="J1249" s="2">
        <v>9.9999999999999992E-2</v>
      </c>
      <c r="K1249" s="5">
        <f t="shared" si="76"/>
        <v>0</v>
      </c>
      <c r="L1249" s="5">
        <f t="shared" si="78"/>
        <v>0</v>
      </c>
      <c r="M1249">
        <f t="shared" si="77"/>
        <v>1</v>
      </c>
      <c r="N1249" s="5">
        <f t="shared" si="79"/>
        <v>2</v>
      </c>
    </row>
    <row r="1250" spans="1:14" x14ac:dyDescent="0.3">
      <c r="A1250" s="3">
        <v>43559</v>
      </c>
      <c r="B1250" s="1" t="s">
        <v>21</v>
      </c>
      <c r="C1250" s="1">
        <f>COUNTIF($B$2:$B1250,$B1250)+COUNTIF($E$2:$E1250,$B1250)</f>
        <v>81</v>
      </c>
      <c r="D1250" s="1">
        <v>1</v>
      </c>
      <c r="E1250" s="1" t="s">
        <v>26</v>
      </c>
      <c r="F1250" s="1">
        <f>COUNTIF($B$2:$B1250,$E1250)+COUNTIF($E$2:$E1250,$E1250)</f>
        <v>81</v>
      </c>
      <c r="G1250" s="1">
        <v>4</v>
      </c>
      <c r="H1250" s="1" t="s">
        <v>38</v>
      </c>
      <c r="I1250" s="4">
        <v>18574</v>
      </c>
      <c r="J1250" s="2">
        <v>0.1013888888888889</v>
      </c>
      <c r="K1250" s="5">
        <f t="shared" si="76"/>
        <v>0</v>
      </c>
      <c r="L1250" s="5">
        <f t="shared" si="78"/>
        <v>0</v>
      </c>
      <c r="M1250">
        <f t="shared" si="77"/>
        <v>1</v>
      </c>
      <c r="N1250" s="5">
        <f t="shared" si="79"/>
        <v>2</v>
      </c>
    </row>
    <row r="1251" spans="1:14" x14ac:dyDescent="0.3">
      <c r="A1251" s="3">
        <v>43559</v>
      </c>
      <c r="B1251" s="1" t="s">
        <v>29</v>
      </c>
      <c r="C1251" s="1">
        <f>COUNTIF($B$2:$B1251,$B1251)+COUNTIF($E$2:$E1251,$B1251)</f>
        <v>81</v>
      </c>
      <c r="D1251" s="1">
        <v>3</v>
      </c>
      <c r="E1251" s="1" t="s">
        <v>28</v>
      </c>
      <c r="F1251" s="1">
        <f>COUNTIF($B$2:$B1251,$E1251)+COUNTIF($E$2:$E1251,$E1251)</f>
        <v>81</v>
      </c>
      <c r="G1251" s="1">
        <v>7</v>
      </c>
      <c r="H1251" s="1" t="s">
        <v>38</v>
      </c>
      <c r="I1251" s="4">
        <v>18203</v>
      </c>
      <c r="J1251" s="2">
        <v>0.10694444444444444</v>
      </c>
      <c r="K1251" s="5">
        <f t="shared" si="76"/>
        <v>0</v>
      </c>
      <c r="L1251" s="5">
        <f t="shared" si="78"/>
        <v>0</v>
      </c>
      <c r="M1251">
        <f t="shared" si="77"/>
        <v>1</v>
      </c>
      <c r="N1251" s="5">
        <f t="shared" si="79"/>
        <v>2</v>
      </c>
    </row>
    <row r="1252" spans="1:14" x14ac:dyDescent="0.3">
      <c r="A1252" s="3">
        <v>43559</v>
      </c>
      <c r="B1252" s="1" t="s">
        <v>36</v>
      </c>
      <c r="C1252" s="1">
        <f>COUNTIF($B$2:$B1252,$B1252)+COUNTIF($E$2:$E1252,$B1252)</f>
        <v>81</v>
      </c>
      <c r="D1252" s="1">
        <v>3</v>
      </c>
      <c r="E1252" s="1" t="s">
        <v>7</v>
      </c>
      <c r="F1252" s="1">
        <f>COUNTIF($B$2:$B1252,$E1252)+COUNTIF($E$2:$E1252,$E1252)</f>
        <v>81</v>
      </c>
      <c r="G1252" s="1">
        <v>1</v>
      </c>
      <c r="H1252" s="1" t="s">
        <v>38</v>
      </c>
      <c r="I1252" s="4">
        <v>19400</v>
      </c>
      <c r="J1252" s="2">
        <v>9.5138888888888884E-2</v>
      </c>
      <c r="K1252" s="5">
        <f t="shared" si="76"/>
        <v>1</v>
      </c>
      <c r="L1252" s="5">
        <f t="shared" si="78"/>
        <v>2</v>
      </c>
      <c r="M1252">
        <f t="shared" si="77"/>
        <v>0</v>
      </c>
      <c r="N1252" s="5">
        <f t="shared" si="79"/>
        <v>0</v>
      </c>
    </row>
    <row r="1253" spans="1:14" x14ac:dyDescent="0.3">
      <c r="A1253" s="3">
        <v>43559</v>
      </c>
      <c r="B1253" s="1" t="s">
        <v>18</v>
      </c>
      <c r="C1253" s="1">
        <f>COUNTIF($B$2:$B1253,$B1253)+COUNTIF($E$2:$E1253,$B1253)</f>
        <v>81</v>
      </c>
      <c r="D1253" s="1">
        <v>4</v>
      </c>
      <c r="E1253" s="1" t="s">
        <v>30</v>
      </c>
      <c r="F1253" s="1">
        <f>COUNTIF($B$2:$B1253,$E1253)+COUNTIF($E$2:$E1253,$E1253)</f>
        <v>81</v>
      </c>
      <c r="G1253" s="1">
        <v>1</v>
      </c>
      <c r="H1253" s="1" t="s">
        <v>38</v>
      </c>
      <c r="I1253" s="4">
        <v>18485</v>
      </c>
      <c r="J1253" s="2">
        <v>0.10277777777777779</v>
      </c>
      <c r="K1253" s="5">
        <f t="shared" si="76"/>
        <v>1</v>
      </c>
      <c r="L1253" s="5">
        <f t="shared" si="78"/>
        <v>2</v>
      </c>
      <c r="M1253">
        <f t="shared" si="77"/>
        <v>0</v>
      </c>
      <c r="N1253" s="5">
        <f t="shared" si="79"/>
        <v>0</v>
      </c>
    </row>
    <row r="1254" spans="1:14" x14ac:dyDescent="0.3">
      <c r="A1254" s="3">
        <v>43559</v>
      </c>
      <c r="B1254" s="1" t="s">
        <v>6</v>
      </c>
      <c r="C1254" s="1">
        <f>COUNTIF($B$2:$B1254,$B1254)+COUNTIF($E$2:$E1254,$B1254)</f>
        <v>81</v>
      </c>
      <c r="D1254" s="1">
        <v>1</v>
      </c>
      <c r="E1254" s="1" t="s">
        <v>12</v>
      </c>
      <c r="F1254" s="1">
        <f>COUNTIF($B$2:$B1254,$E1254)+COUNTIF($E$2:$E1254,$E1254)</f>
        <v>81</v>
      </c>
      <c r="G1254" s="1">
        <v>2</v>
      </c>
      <c r="H1254" s="1" t="s">
        <v>38</v>
      </c>
      <c r="I1254" s="4">
        <v>18506</v>
      </c>
      <c r="J1254" s="2">
        <v>9.8611111111111108E-2</v>
      </c>
      <c r="K1254" s="5">
        <f t="shared" si="76"/>
        <v>0</v>
      </c>
      <c r="L1254" s="5">
        <f t="shared" si="78"/>
        <v>0</v>
      </c>
      <c r="M1254">
        <f t="shared" si="77"/>
        <v>1</v>
      </c>
      <c r="N1254" s="5">
        <f t="shared" si="79"/>
        <v>2</v>
      </c>
    </row>
    <row r="1255" spans="1:14" x14ac:dyDescent="0.3">
      <c r="A1255" s="3">
        <v>43560</v>
      </c>
      <c r="B1255" s="1" t="s">
        <v>31</v>
      </c>
      <c r="C1255" s="1">
        <f>COUNTIF($B$2:$B1255,$B1255)+COUNTIF($E$2:$E1255,$B1255)</f>
        <v>81</v>
      </c>
      <c r="D1255" s="1">
        <v>2</v>
      </c>
      <c r="E1255" s="1" t="s">
        <v>4</v>
      </c>
      <c r="F1255" s="1">
        <f>COUNTIF($B$2:$B1255,$E1255)+COUNTIF($E$2:$E1255,$E1255)</f>
        <v>82</v>
      </c>
      <c r="G1255" s="1">
        <v>5</v>
      </c>
      <c r="H1255" s="1" t="s">
        <v>38</v>
      </c>
      <c r="I1255" s="4">
        <v>17306</v>
      </c>
      <c r="J1255" s="2">
        <v>0.10486111111111111</v>
      </c>
      <c r="K1255" s="5">
        <f t="shared" si="76"/>
        <v>0</v>
      </c>
      <c r="L1255" s="5">
        <f t="shared" si="78"/>
        <v>0</v>
      </c>
      <c r="M1255">
        <f t="shared" si="77"/>
        <v>1</v>
      </c>
      <c r="N1255" s="5">
        <f t="shared" si="79"/>
        <v>2</v>
      </c>
    </row>
    <row r="1256" spans="1:14" x14ac:dyDescent="0.3">
      <c r="A1256" s="3">
        <v>43560</v>
      </c>
      <c r="B1256" s="1" t="s">
        <v>19</v>
      </c>
      <c r="C1256" s="1">
        <f>COUNTIF($B$2:$B1256,$B1256)+COUNTIF($E$2:$E1256,$B1256)</f>
        <v>81</v>
      </c>
      <c r="D1256" s="1">
        <v>1</v>
      </c>
      <c r="E1256" s="1" t="s">
        <v>24</v>
      </c>
      <c r="F1256" s="1">
        <f>COUNTIF($B$2:$B1256,$E1256)+COUNTIF($E$2:$E1256,$E1256)</f>
        <v>81</v>
      </c>
      <c r="G1256" s="1">
        <v>6</v>
      </c>
      <c r="H1256" s="1" t="s">
        <v>38</v>
      </c>
      <c r="I1256" s="4">
        <v>21626</v>
      </c>
      <c r="J1256" s="2">
        <v>9.9999999999999992E-2</v>
      </c>
      <c r="K1256" s="5">
        <f t="shared" si="76"/>
        <v>0</v>
      </c>
      <c r="L1256" s="5">
        <f t="shared" si="78"/>
        <v>0</v>
      </c>
      <c r="M1256">
        <f t="shared" si="77"/>
        <v>1</v>
      </c>
      <c r="N1256" s="5">
        <f t="shared" si="79"/>
        <v>2</v>
      </c>
    </row>
    <row r="1257" spans="1:14" x14ac:dyDescent="0.3">
      <c r="A1257" s="3">
        <v>43560</v>
      </c>
      <c r="B1257" s="1" t="s">
        <v>20</v>
      </c>
      <c r="C1257" s="1">
        <f>COUNTIF($B$2:$B1257,$B1257)+COUNTIF($E$2:$E1257,$B1257)</f>
        <v>81</v>
      </c>
      <c r="D1257" s="1">
        <v>3</v>
      </c>
      <c r="E1257" s="1" t="s">
        <v>23</v>
      </c>
      <c r="F1257" s="1">
        <f>COUNTIF($B$2:$B1257,$E1257)+COUNTIF($E$2:$E1257,$E1257)</f>
        <v>81</v>
      </c>
      <c r="G1257" s="1">
        <v>2</v>
      </c>
      <c r="H1257" s="1" t="s">
        <v>32</v>
      </c>
      <c r="I1257" s="4">
        <v>17341</v>
      </c>
      <c r="J1257" s="2">
        <v>0.11319444444444444</v>
      </c>
      <c r="K1257" s="5">
        <f t="shared" si="76"/>
        <v>1</v>
      </c>
      <c r="L1257" s="5">
        <f t="shared" si="78"/>
        <v>2</v>
      </c>
      <c r="M1257">
        <f t="shared" si="77"/>
        <v>0</v>
      </c>
      <c r="N1257" s="5">
        <f t="shared" si="79"/>
        <v>1</v>
      </c>
    </row>
    <row r="1258" spans="1:14" x14ac:dyDescent="0.3">
      <c r="A1258" s="3">
        <v>43561</v>
      </c>
      <c r="B1258" s="1" t="s">
        <v>27</v>
      </c>
      <c r="C1258" s="1">
        <f>COUNTIF($B$2:$B1258,$B1258)+COUNTIF($E$2:$E1258,$B1258)</f>
        <v>82</v>
      </c>
      <c r="D1258" s="1">
        <v>4</v>
      </c>
      <c r="E1258" s="1" t="s">
        <v>18</v>
      </c>
      <c r="F1258" s="1">
        <f>COUNTIF($B$2:$B1258,$E1258)+COUNTIF($E$2:$E1258,$E1258)</f>
        <v>82</v>
      </c>
      <c r="G1258" s="1">
        <v>2</v>
      </c>
      <c r="H1258" s="1" t="s">
        <v>38</v>
      </c>
      <c r="I1258" s="4">
        <v>17125</v>
      </c>
      <c r="J1258" s="2">
        <v>0.10347222222222223</v>
      </c>
      <c r="K1258" s="5">
        <f t="shared" si="76"/>
        <v>1</v>
      </c>
      <c r="L1258" s="5">
        <f t="shared" si="78"/>
        <v>2</v>
      </c>
      <c r="M1258">
        <f t="shared" si="77"/>
        <v>0</v>
      </c>
      <c r="N1258" s="5">
        <f t="shared" si="79"/>
        <v>0</v>
      </c>
    </row>
    <row r="1259" spans="1:14" x14ac:dyDescent="0.3">
      <c r="A1259" s="3">
        <v>43561</v>
      </c>
      <c r="B1259" s="1" t="s">
        <v>36</v>
      </c>
      <c r="C1259" s="1">
        <f>COUNTIF($B$2:$B1259,$B1259)+COUNTIF($E$2:$E1259,$B1259)</f>
        <v>82</v>
      </c>
      <c r="D1259" s="1">
        <v>6</v>
      </c>
      <c r="E1259" s="1" t="s">
        <v>11</v>
      </c>
      <c r="F1259" s="1">
        <f>COUNTIF($B$2:$B1259,$E1259)+COUNTIF($E$2:$E1259,$E1259)</f>
        <v>82</v>
      </c>
      <c r="G1259" s="1">
        <v>3</v>
      </c>
      <c r="H1259" s="1" t="s">
        <v>38</v>
      </c>
      <c r="I1259" s="4">
        <v>17565</v>
      </c>
      <c r="J1259" s="2">
        <v>9.930555555555555E-2</v>
      </c>
      <c r="K1259" s="5">
        <f t="shared" si="76"/>
        <v>1</v>
      </c>
      <c r="L1259" s="5">
        <f t="shared" si="78"/>
        <v>2</v>
      </c>
      <c r="M1259">
        <f t="shared" si="77"/>
        <v>0</v>
      </c>
      <c r="N1259" s="5">
        <f t="shared" si="79"/>
        <v>0</v>
      </c>
    </row>
    <row r="1260" spans="1:14" x14ac:dyDescent="0.3">
      <c r="A1260" s="3">
        <v>43561</v>
      </c>
      <c r="B1260" s="1" t="s">
        <v>33</v>
      </c>
      <c r="C1260" s="1">
        <f>COUNTIF($B$2:$B1260,$B1260)+COUNTIF($E$2:$E1260,$B1260)</f>
        <v>82</v>
      </c>
      <c r="D1260" s="1">
        <v>3</v>
      </c>
      <c r="E1260" s="1" t="s">
        <v>9</v>
      </c>
      <c r="F1260" s="1">
        <f>COUNTIF($B$2:$B1260,$E1260)+COUNTIF($E$2:$E1260,$E1260)</f>
        <v>82</v>
      </c>
      <c r="G1260" s="1">
        <v>1</v>
      </c>
      <c r="H1260" s="1" t="s">
        <v>38</v>
      </c>
      <c r="I1260" s="4">
        <v>19289</v>
      </c>
      <c r="J1260" s="2">
        <v>0.10069444444444443</v>
      </c>
      <c r="K1260" s="5">
        <f t="shared" si="76"/>
        <v>1</v>
      </c>
      <c r="L1260" s="5">
        <f t="shared" si="78"/>
        <v>2</v>
      </c>
      <c r="M1260">
        <f t="shared" si="77"/>
        <v>0</v>
      </c>
      <c r="N1260" s="5">
        <f t="shared" si="79"/>
        <v>0</v>
      </c>
    </row>
    <row r="1261" spans="1:14" x14ac:dyDescent="0.3">
      <c r="A1261" s="3">
        <v>43561</v>
      </c>
      <c r="B1261" s="1" t="s">
        <v>16</v>
      </c>
      <c r="C1261" s="1">
        <f>COUNTIF($B$2:$B1261,$B1261)+COUNTIF($E$2:$E1261,$B1261)</f>
        <v>82</v>
      </c>
      <c r="D1261" s="1">
        <v>0</v>
      </c>
      <c r="E1261" s="1" t="s">
        <v>19</v>
      </c>
      <c r="F1261" s="1">
        <f>COUNTIF($B$2:$B1261,$E1261)+COUNTIF($E$2:$E1261,$E1261)</f>
        <v>82</v>
      </c>
      <c r="G1261" s="1">
        <v>3</v>
      </c>
      <c r="H1261" s="1" t="s">
        <v>38</v>
      </c>
      <c r="I1261" s="4">
        <v>18532</v>
      </c>
      <c r="J1261" s="2">
        <v>0.10416666666666667</v>
      </c>
      <c r="K1261" s="5">
        <f t="shared" si="76"/>
        <v>0</v>
      </c>
      <c r="L1261" s="5">
        <f t="shared" si="78"/>
        <v>0</v>
      </c>
      <c r="M1261">
        <f t="shared" si="77"/>
        <v>1</v>
      </c>
      <c r="N1261" s="5">
        <f t="shared" si="79"/>
        <v>2</v>
      </c>
    </row>
    <row r="1262" spans="1:14" x14ac:dyDescent="0.3">
      <c r="A1262" s="3">
        <v>43561</v>
      </c>
      <c r="B1262" s="1" t="s">
        <v>13</v>
      </c>
      <c r="C1262" s="1">
        <f>COUNTIF($B$2:$B1262,$B1262)+COUNTIF($E$2:$E1262,$B1262)</f>
        <v>82</v>
      </c>
      <c r="D1262" s="1">
        <v>7</v>
      </c>
      <c r="E1262" s="1" t="s">
        <v>21</v>
      </c>
      <c r="F1262" s="1">
        <f>COUNTIF($B$2:$B1262,$E1262)+COUNTIF($E$2:$E1262,$E1262)</f>
        <v>82</v>
      </c>
      <c r="G1262" s="1">
        <v>1</v>
      </c>
      <c r="H1262" s="1" t="s">
        <v>38</v>
      </c>
      <c r="I1262" s="4">
        <v>19515</v>
      </c>
      <c r="J1262" s="2">
        <v>9.8611111111111108E-2</v>
      </c>
      <c r="K1262" s="5">
        <f t="shared" si="76"/>
        <v>1</v>
      </c>
      <c r="L1262" s="5">
        <f t="shared" si="78"/>
        <v>2</v>
      </c>
      <c r="M1262">
        <f t="shared" si="77"/>
        <v>0</v>
      </c>
      <c r="N1262" s="5">
        <f t="shared" si="79"/>
        <v>0</v>
      </c>
    </row>
    <row r="1263" spans="1:14" x14ac:dyDescent="0.3">
      <c r="A1263" s="3">
        <v>43561</v>
      </c>
      <c r="B1263" s="1" t="s">
        <v>34</v>
      </c>
      <c r="C1263" s="1">
        <f>COUNTIF($B$2:$B1263,$B1263)+COUNTIF($E$2:$E1263,$B1263)</f>
        <v>82</v>
      </c>
      <c r="D1263" s="1">
        <v>4</v>
      </c>
      <c r="E1263" s="1" t="s">
        <v>35</v>
      </c>
      <c r="F1263" s="1">
        <f>COUNTIF($B$2:$B1263,$E1263)+COUNTIF($E$2:$E1263,$E1263)</f>
        <v>82</v>
      </c>
      <c r="G1263" s="1">
        <v>3</v>
      </c>
      <c r="H1263" s="1" t="s">
        <v>8</v>
      </c>
      <c r="I1263" s="4">
        <v>15259</v>
      </c>
      <c r="J1263" s="2">
        <v>0.11458333333333333</v>
      </c>
      <c r="K1263" s="5">
        <f t="shared" si="76"/>
        <v>1</v>
      </c>
      <c r="L1263" s="5">
        <f t="shared" si="78"/>
        <v>2</v>
      </c>
      <c r="M1263">
        <f t="shared" si="77"/>
        <v>0</v>
      </c>
      <c r="N1263" s="5">
        <f t="shared" si="79"/>
        <v>1</v>
      </c>
    </row>
    <row r="1264" spans="1:14" x14ac:dyDescent="0.3">
      <c r="A1264" s="3">
        <v>43561</v>
      </c>
      <c r="B1264" s="1" t="s">
        <v>30</v>
      </c>
      <c r="C1264" s="1">
        <f>COUNTIF($B$2:$B1264,$B1264)+COUNTIF($E$2:$E1264,$B1264)</f>
        <v>82</v>
      </c>
      <c r="D1264" s="1">
        <v>2</v>
      </c>
      <c r="E1264" s="1" t="s">
        <v>31</v>
      </c>
      <c r="F1264" s="1">
        <f>COUNTIF($B$2:$B1264,$E1264)+COUNTIF($E$2:$E1264,$E1264)</f>
        <v>82</v>
      </c>
      <c r="G1264" s="1">
        <v>5</v>
      </c>
      <c r="H1264" s="1" t="s">
        <v>38</v>
      </c>
      <c r="I1264" s="4">
        <v>18230</v>
      </c>
      <c r="J1264" s="2">
        <v>0.10416666666666667</v>
      </c>
      <c r="K1264" s="5">
        <f t="shared" si="76"/>
        <v>0</v>
      </c>
      <c r="L1264" s="5">
        <f t="shared" si="78"/>
        <v>0</v>
      </c>
      <c r="M1264">
        <f t="shared" si="77"/>
        <v>1</v>
      </c>
      <c r="N1264" s="5">
        <f t="shared" si="79"/>
        <v>2</v>
      </c>
    </row>
    <row r="1265" spans="1:14" x14ac:dyDescent="0.3">
      <c r="A1265" s="3">
        <v>43561</v>
      </c>
      <c r="B1265" s="1" t="s">
        <v>7</v>
      </c>
      <c r="C1265" s="1">
        <f>COUNTIF($B$2:$B1265,$B1265)+COUNTIF($E$2:$E1265,$B1265)</f>
        <v>82</v>
      </c>
      <c r="D1265" s="1">
        <v>5</v>
      </c>
      <c r="E1265" s="1" t="s">
        <v>6</v>
      </c>
      <c r="F1265" s="1">
        <f>COUNTIF($B$2:$B1265,$E1265)+COUNTIF($E$2:$E1265,$E1265)</f>
        <v>82</v>
      </c>
      <c r="G1265" s="1">
        <v>6</v>
      </c>
      <c r="H1265" s="1" t="s">
        <v>32</v>
      </c>
      <c r="I1265" s="4">
        <v>21302</v>
      </c>
      <c r="J1265" s="2">
        <v>0.11875000000000001</v>
      </c>
      <c r="K1265" s="5">
        <f t="shared" si="76"/>
        <v>0</v>
      </c>
      <c r="L1265" s="5">
        <f t="shared" si="78"/>
        <v>1</v>
      </c>
      <c r="M1265">
        <f t="shared" si="77"/>
        <v>1</v>
      </c>
      <c r="N1265" s="5">
        <f t="shared" si="79"/>
        <v>2</v>
      </c>
    </row>
    <row r="1266" spans="1:14" x14ac:dyDescent="0.3">
      <c r="A1266" s="3">
        <v>43561</v>
      </c>
      <c r="B1266" s="1" t="s">
        <v>24</v>
      </c>
      <c r="C1266" s="1">
        <f>COUNTIF($B$2:$B1266,$B1266)+COUNTIF($E$2:$E1266,$B1266)</f>
        <v>82</v>
      </c>
      <c r="D1266" s="1">
        <v>2</v>
      </c>
      <c r="E1266" s="1" t="s">
        <v>22</v>
      </c>
      <c r="F1266" s="1">
        <f>COUNTIF($B$2:$B1266,$E1266)+COUNTIF($E$2:$E1266,$E1266)</f>
        <v>82</v>
      </c>
      <c r="G1266" s="1">
        <v>5</v>
      </c>
      <c r="H1266" s="1" t="s">
        <v>38</v>
      </c>
      <c r="I1266" s="4">
        <v>17694</v>
      </c>
      <c r="J1266" s="2">
        <v>9.9999999999999992E-2</v>
      </c>
      <c r="K1266" s="5">
        <f t="shared" si="76"/>
        <v>0</v>
      </c>
      <c r="L1266" s="5">
        <f t="shared" si="78"/>
        <v>0</v>
      </c>
      <c r="M1266">
        <f t="shared" si="77"/>
        <v>1</v>
      </c>
      <c r="N1266" s="5">
        <f t="shared" si="79"/>
        <v>2</v>
      </c>
    </row>
    <row r="1267" spans="1:14" x14ac:dyDescent="0.3">
      <c r="A1267" s="3">
        <v>43561</v>
      </c>
      <c r="B1267" s="1" t="s">
        <v>20</v>
      </c>
      <c r="C1267" s="1">
        <f>COUNTIF($B$2:$B1267,$B1267)+COUNTIF($E$2:$E1267,$B1267)</f>
        <v>82</v>
      </c>
      <c r="D1267" s="1">
        <v>6</v>
      </c>
      <c r="E1267" s="1" t="s">
        <v>25</v>
      </c>
      <c r="F1267" s="1">
        <f>COUNTIF($B$2:$B1267,$E1267)+COUNTIF($E$2:$E1267,$E1267)</f>
        <v>82</v>
      </c>
      <c r="G1267" s="1">
        <v>2</v>
      </c>
      <c r="H1267" s="1" t="s">
        <v>38</v>
      </c>
      <c r="I1267" s="4">
        <v>18425</v>
      </c>
      <c r="J1267" s="2">
        <v>9.5138888888888884E-2</v>
      </c>
      <c r="K1267" s="5">
        <f t="shared" si="76"/>
        <v>1</v>
      </c>
      <c r="L1267" s="5">
        <f t="shared" si="78"/>
        <v>2</v>
      </c>
      <c r="M1267">
        <f t="shared" si="77"/>
        <v>0</v>
      </c>
      <c r="N1267" s="5">
        <f t="shared" si="79"/>
        <v>0</v>
      </c>
    </row>
    <row r="1268" spans="1:14" x14ac:dyDescent="0.3">
      <c r="A1268" s="3">
        <v>43561</v>
      </c>
      <c r="B1268" s="1" t="s">
        <v>15</v>
      </c>
      <c r="C1268" s="1">
        <f>COUNTIF($B$2:$B1268,$B1268)+COUNTIF($E$2:$E1268,$B1268)</f>
        <v>82</v>
      </c>
      <c r="D1268" s="1">
        <v>4</v>
      </c>
      <c r="E1268" s="1" t="s">
        <v>29</v>
      </c>
      <c r="F1268" s="1">
        <f>COUNTIF($B$2:$B1268,$E1268)+COUNTIF($E$2:$E1268,$E1268)</f>
        <v>82</v>
      </c>
      <c r="G1268" s="1">
        <v>3</v>
      </c>
      <c r="H1268" s="1" t="s">
        <v>38</v>
      </c>
      <c r="I1268" s="4">
        <v>19433</v>
      </c>
      <c r="J1268" s="2">
        <v>0.10069444444444443</v>
      </c>
      <c r="K1268" s="5">
        <f t="shared" si="76"/>
        <v>1</v>
      </c>
      <c r="L1268" s="5">
        <f t="shared" si="78"/>
        <v>2</v>
      </c>
      <c r="M1268">
        <f t="shared" si="77"/>
        <v>0</v>
      </c>
      <c r="N1268" s="5">
        <f t="shared" si="79"/>
        <v>0</v>
      </c>
    </row>
    <row r="1269" spans="1:14" x14ac:dyDescent="0.3">
      <c r="A1269" s="3">
        <v>43561</v>
      </c>
      <c r="B1269" s="1" t="s">
        <v>23</v>
      </c>
      <c r="C1269" s="1">
        <f>COUNTIF($B$2:$B1269,$B1269)+COUNTIF($E$2:$E1269,$B1269)</f>
        <v>82</v>
      </c>
      <c r="D1269" s="1">
        <v>4</v>
      </c>
      <c r="E1269" s="1" t="s">
        <v>26</v>
      </c>
      <c r="F1269" s="1">
        <f>COUNTIF($B$2:$B1269,$E1269)+COUNTIF($E$2:$E1269,$E1269)</f>
        <v>82</v>
      </c>
      <c r="G1269" s="1">
        <v>3</v>
      </c>
      <c r="H1269" s="1" t="s">
        <v>8</v>
      </c>
      <c r="I1269" s="4">
        <v>18660</v>
      </c>
      <c r="J1269" s="2">
        <v>0.10694444444444444</v>
      </c>
      <c r="K1269" s="5">
        <f t="shared" si="76"/>
        <v>1</v>
      </c>
      <c r="L1269" s="5">
        <f t="shared" si="78"/>
        <v>2</v>
      </c>
      <c r="M1269">
        <f t="shared" si="77"/>
        <v>0</v>
      </c>
      <c r="N1269" s="5">
        <f t="shared" si="79"/>
        <v>1</v>
      </c>
    </row>
    <row r="1270" spans="1:14" x14ac:dyDescent="0.3">
      <c r="A1270" s="3">
        <v>43561</v>
      </c>
      <c r="B1270" s="1" t="s">
        <v>17</v>
      </c>
      <c r="C1270" s="1">
        <f>COUNTIF($B$2:$B1270,$B1270)+COUNTIF($E$2:$E1270,$B1270)</f>
        <v>82</v>
      </c>
      <c r="D1270" s="1">
        <v>2</v>
      </c>
      <c r="E1270" s="1" t="s">
        <v>5</v>
      </c>
      <c r="F1270" s="1">
        <f>COUNTIF($B$2:$B1270,$E1270)+COUNTIF($E$2:$E1270,$E1270)</f>
        <v>82</v>
      </c>
      <c r="G1270" s="1">
        <v>5</v>
      </c>
      <c r="H1270" s="1" t="s">
        <v>38</v>
      </c>
      <c r="I1270" s="4">
        <v>17562</v>
      </c>
      <c r="J1270" s="2">
        <v>9.7916666666666666E-2</v>
      </c>
      <c r="K1270" s="5">
        <f t="shared" si="76"/>
        <v>0</v>
      </c>
      <c r="L1270" s="5">
        <f t="shared" si="78"/>
        <v>0</v>
      </c>
      <c r="M1270">
        <f t="shared" si="77"/>
        <v>1</v>
      </c>
      <c r="N1270" s="5">
        <f t="shared" si="79"/>
        <v>2</v>
      </c>
    </row>
    <row r="1271" spans="1:14" x14ac:dyDescent="0.3">
      <c r="A1271" s="3">
        <v>43561</v>
      </c>
      <c r="B1271" s="1" t="s">
        <v>10</v>
      </c>
      <c r="C1271" s="1">
        <f>COUNTIF($B$2:$B1271,$B1271)+COUNTIF($E$2:$E1271,$B1271)</f>
        <v>82</v>
      </c>
      <c r="D1271" s="1">
        <v>2</v>
      </c>
      <c r="E1271" s="1" t="s">
        <v>28</v>
      </c>
      <c r="F1271" s="1">
        <f>COUNTIF($B$2:$B1271,$E1271)+COUNTIF($E$2:$E1271,$E1271)</f>
        <v>82</v>
      </c>
      <c r="G1271" s="1">
        <v>3</v>
      </c>
      <c r="H1271" s="1" t="s">
        <v>32</v>
      </c>
      <c r="I1271" s="4">
        <v>17970</v>
      </c>
      <c r="J1271" s="2">
        <v>0.1076388888888889</v>
      </c>
      <c r="K1271" s="5">
        <f t="shared" si="76"/>
        <v>0</v>
      </c>
      <c r="L1271" s="5">
        <f t="shared" si="78"/>
        <v>1</v>
      </c>
      <c r="M1271">
        <f t="shared" si="77"/>
        <v>1</v>
      </c>
      <c r="N1271" s="5">
        <f t="shared" si="79"/>
        <v>2</v>
      </c>
    </row>
    <row r="1272" spans="1:14" x14ac:dyDescent="0.3">
      <c r="A1272" s="3">
        <v>43561</v>
      </c>
      <c r="B1272" s="1" t="s">
        <v>14</v>
      </c>
      <c r="C1272" s="1">
        <f>COUNTIF($B$2:$B1272,$B1272)+COUNTIF($E$2:$E1272,$B1272)</f>
        <v>82</v>
      </c>
      <c r="D1272" s="1">
        <v>3</v>
      </c>
      <c r="E1272" s="1" t="s">
        <v>12</v>
      </c>
      <c r="F1272" s="1">
        <f>COUNTIF($B$2:$B1272,$E1272)+COUNTIF($E$2:$E1272,$E1272)</f>
        <v>82</v>
      </c>
      <c r="G1272" s="1">
        <v>0</v>
      </c>
      <c r="H1272" s="1" t="s">
        <v>38</v>
      </c>
      <c r="I1272" s="4">
        <v>18506</v>
      </c>
      <c r="J1272" s="2">
        <v>9.5138888888888884E-2</v>
      </c>
      <c r="K1272" s="5">
        <f t="shared" si="76"/>
        <v>1</v>
      </c>
      <c r="L1272" s="5">
        <f t="shared" si="78"/>
        <v>2</v>
      </c>
      <c r="M1272">
        <f t="shared" si="77"/>
        <v>0</v>
      </c>
      <c r="N1272" s="5">
        <f t="shared" si="79"/>
        <v>0</v>
      </c>
    </row>
  </sheetData>
  <sortState xmlns:xlrd2="http://schemas.microsoft.com/office/spreadsheetml/2017/richdata2" ref="P3:P33">
    <sortCondition ref="P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DA26-7BC1-4255-B1A4-EA70ABC5A8C5}">
  <dimension ref="A1:AD36"/>
  <sheetViews>
    <sheetView workbookViewId="0">
      <pane xSplit="3" ySplit="5" topLeftCell="Y6" activePane="bottomRight" state="frozen"/>
      <selection pane="topRight" activeCell="B1" sqref="B1"/>
      <selection pane="bottomLeft" activeCell="A6" sqref="A6"/>
      <selection pane="bottomRight" activeCell="AB6" sqref="AB6"/>
    </sheetView>
  </sheetViews>
  <sheetFormatPr defaultRowHeight="14.4" x14ac:dyDescent="0.3"/>
  <cols>
    <col min="1" max="1" width="11.77734375" bestFit="1" customWidth="1"/>
    <col min="2" max="2" width="10.6640625" bestFit="1" customWidth="1"/>
    <col min="3" max="3" width="19.5546875" bestFit="1" customWidth="1"/>
    <col min="4" max="15" width="7.33203125" customWidth="1"/>
    <col min="16" max="16" width="8.21875" bestFit="1" customWidth="1"/>
    <col min="17" max="18" width="4.44140625" customWidth="1"/>
    <col min="19" max="19" width="7" bestFit="1" customWidth="1"/>
    <col min="20" max="20" width="8.21875" bestFit="1" customWidth="1"/>
    <col min="21" max="21" width="10.109375" bestFit="1" customWidth="1"/>
    <col min="22" max="22" width="14.44140625" bestFit="1" customWidth="1"/>
    <col min="23" max="23" width="7.77734375" bestFit="1" customWidth="1"/>
    <col min="28" max="28" width="19.5546875" bestFit="1" customWidth="1"/>
    <col min="29" max="29" width="11.77734375" bestFit="1" customWidth="1"/>
    <col min="30" max="30" width="10.6640625" bestFit="1" customWidth="1"/>
  </cols>
  <sheetData>
    <row r="1" spans="1:30" x14ac:dyDescent="0.3">
      <c r="C1" t="s">
        <v>39</v>
      </c>
      <c r="D1">
        <v>82</v>
      </c>
      <c r="E1" t="b">
        <f>D1=SUM(D5:K5)</f>
        <v>1</v>
      </c>
    </row>
    <row r="3" spans="1:30" x14ac:dyDescent="0.3">
      <c r="D3">
        <v>1</v>
      </c>
      <c r="E3">
        <v>0</v>
      </c>
      <c r="F3">
        <v>0.5</v>
      </c>
      <c r="H3">
        <v>1</v>
      </c>
      <c r="I3">
        <v>0</v>
      </c>
      <c r="J3">
        <v>0.5</v>
      </c>
    </row>
    <row r="4" spans="1:30" ht="28.2" customHeight="1" x14ac:dyDescent="0.3">
      <c r="A4" s="6" t="s">
        <v>70</v>
      </c>
      <c r="B4" s="6" t="s">
        <v>71</v>
      </c>
      <c r="C4" s="6" t="s">
        <v>44</v>
      </c>
      <c r="D4" s="12" t="s">
        <v>51</v>
      </c>
      <c r="E4" s="12" t="s">
        <v>52</v>
      </c>
      <c r="F4" s="12" t="s">
        <v>53</v>
      </c>
      <c r="G4" s="12" t="s">
        <v>56</v>
      </c>
      <c r="H4" s="12" t="s">
        <v>49</v>
      </c>
      <c r="I4" s="12" t="s">
        <v>50</v>
      </c>
      <c r="J4" s="12" t="s">
        <v>54</v>
      </c>
      <c r="K4" s="12" t="s">
        <v>57</v>
      </c>
      <c r="L4" s="12" t="s">
        <v>65</v>
      </c>
      <c r="M4" s="12" t="s">
        <v>66</v>
      </c>
      <c r="N4" s="12" t="s">
        <v>68</v>
      </c>
      <c r="O4" s="12" t="s">
        <v>67</v>
      </c>
      <c r="P4" s="6" t="s">
        <v>55</v>
      </c>
      <c r="Q4" s="6" t="s">
        <v>58</v>
      </c>
      <c r="R4" s="6" t="s">
        <v>59</v>
      </c>
      <c r="S4" s="6" t="s">
        <v>60</v>
      </c>
      <c r="T4" s="6" t="s">
        <v>61</v>
      </c>
      <c r="U4" s="6" t="s">
        <v>62</v>
      </c>
      <c r="V4" s="6" t="s">
        <v>63</v>
      </c>
      <c r="W4" s="6" t="s">
        <v>64</v>
      </c>
      <c r="X4" s="6" t="s">
        <v>76</v>
      </c>
      <c r="Y4" s="6" t="s">
        <v>77</v>
      </c>
    </row>
    <row r="5" spans="1:30" x14ac:dyDescent="0.3">
      <c r="A5" s="10" t="str">
        <f t="shared" ref="A5:B20" si="0">INDEX($AC$6:$AD$36,MATCH($C5,$AB$6:$AB$36,0),MATCH(A$4,$AC$5:$AD$5,0))</f>
        <v>Central</v>
      </c>
      <c r="B5" s="10" t="str">
        <f t="shared" si="0"/>
        <v>Western</v>
      </c>
      <c r="C5" s="10" t="s">
        <v>28</v>
      </c>
      <c r="D5" s="10">
        <f>COUNTIFS(Data!$B$2:$B$1272,'Results Tracker'!$C$5,Data!$C$2:$C$1272,_xlfn.CONCAT("&lt;=",'Results Tracker'!$D$1),Data!$K$2:$K$1272,'Results Tracker'!D$3)</f>
        <v>21</v>
      </c>
      <c r="E5" s="10">
        <f>COUNTIFS(Data!$B$2:$B$1272,'Results Tracker'!$C5,Data!$C$2:$C$1272,_xlfn.CONCAT("&lt;=",'Results Tracker'!$D$1),Data!$K$2:$K$1272,'Results Tracker'!E$3,Data!$H$2:$H$1272,"-")</f>
        <v>13</v>
      </c>
      <c r="F5" s="10">
        <f>COUNTIFS(Data!$B$2:$B$1272,'Results Tracker'!$C$5,Data!$C$2:$C$1272,_xlfn.CONCAT("&lt;=",'Results Tracker'!$D$1),Data!$K$2:$K$1272,'Results Tracker'!F$3)</f>
        <v>0</v>
      </c>
      <c r="G5" s="10">
        <f>COUNTIFS(Data!$B$2:$B$1272,'Results Tracker'!$C5,Data!$C$2:$C$1272,_xlfn.CONCAT("&lt;=",'Results Tracker'!$D$1),Data!$H$2:$H$1272,"&lt;&gt;-",Data!$L$2:$L$1272,1)</f>
        <v>7</v>
      </c>
      <c r="H5" s="10">
        <f>COUNTIFS(Data!$E$2:$E$1272,'Results Tracker'!$C$5,Data!$F$2:$F$1272,_xlfn.CONCAT("&lt;=",$D$1),Data!$M$2:$M$1272,'Results Tracker'!H$3)</f>
        <v>24</v>
      </c>
      <c r="I5" s="10">
        <f>COUNTIFS(Data!$E$2:$E$1272,'Results Tracker'!$C5,Data!$F$2:$F$1272,_xlfn.CONCAT("&lt;=",$D$1),Data!$M$2:$M$1272,'Results Tracker'!I$3,Data!$H$2:$H$1272,"-")</f>
        <v>15</v>
      </c>
      <c r="J5" s="10">
        <f>COUNTIFS(Data!$E$2:$E$1272,'Results Tracker'!$C$5,Data!$F$2:$F$1272,_xlfn.CONCAT("&lt;=",$D$1),Data!$M$2:$M$1272,'Results Tracker'!J$3)</f>
        <v>0</v>
      </c>
      <c r="K5" s="10">
        <f>COUNTIFS(Data!$E$2:$E$1272,'Results Tracker'!$C5,Data!$F$2:$F$1272,_xlfn.CONCAT("&lt;=",'Results Tracker'!$D$1),Data!$N$2:$N$1272,1)</f>
        <v>2</v>
      </c>
      <c r="L5" s="10">
        <f>SUM(D5,H5)</f>
        <v>45</v>
      </c>
      <c r="M5" s="10">
        <f>SUM(E5,I5)</f>
        <v>28</v>
      </c>
      <c r="N5" s="10">
        <f>SUM(F5,J5)</f>
        <v>0</v>
      </c>
      <c r="O5" s="10">
        <f>SUM(G5,K5)</f>
        <v>9</v>
      </c>
      <c r="P5" s="10">
        <f>SUM($D5*2,$H5*2,$G5,$K5)</f>
        <v>99</v>
      </c>
      <c r="Q5" s="10">
        <f>SUMIFS(Data!$D$2:$D$1272,Data!$B$2:$B$1272,'Results Tracker'!$C5,Data!$C$2:$C$1272,_xlfn.CONCAT("&lt;=",'Results Tracker'!$D$1))+SUMIFS(Data!$G$2:$G$1272,Data!$E$2:$E$1272,'Results Tracker'!$C5,Data!$F$2:$F$1272,_xlfn.CONCAT("&lt;=",'Results Tracker'!$D$1))</f>
        <v>247</v>
      </c>
      <c r="R5" s="10">
        <f>SUMIFS(Data!$D$2:$D$1272,Data!$E$2:$E$1272,'Results Tracker'!$C5,Data!$F$2:$F$1272,_xlfn.CONCAT("&lt;=",'Results Tracker'!$D$1))+SUMIFS(Data!$G$2:$G$1272,Data!$B$2:$B$1272,'Results Tracker'!$C5,Data!$C$2:$C$1272,_xlfn.CONCAT("&lt;=",'Results Tracker'!$D$1))</f>
        <v>223</v>
      </c>
      <c r="S5" s="11">
        <f>Q5/R5</f>
        <v>1.1076233183856503</v>
      </c>
      <c r="T5" s="10">
        <f>_xlfn.RANK.EQ($P5,$P$5:$P$35,0)</f>
        <v>10</v>
      </c>
      <c r="U5" s="10">
        <f>_xlfn.RANK.AVG($S5,$S$5:$S$35,0)/100</f>
        <v>0.11</v>
      </c>
      <c r="V5" s="10">
        <f>T5+U5</f>
        <v>10.11</v>
      </c>
      <c r="W5" s="10">
        <f t="shared" ref="W5:W35" si="1">_xlfn.RANK.EQ($V5,$V$5:$V$35,1)</f>
        <v>11</v>
      </c>
      <c r="X5">
        <f>SUMPRODUCT(($B$5:$B$35=$B5)*($V5&gt;$V$5:$V$35))+1</f>
        <v>5</v>
      </c>
      <c r="Y5">
        <f>SUMPRODUCT(($A$5:$A$35=$A5)*($V5&gt;$V$5:$V$35))+1</f>
        <v>3</v>
      </c>
      <c r="AB5" s="8" t="s">
        <v>69</v>
      </c>
      <c r="AC5" s="13" t="s">
        <v>70</v>
      </c>
      <c r="AD5" s="13" t="s">
        <v>71</v>
      </c>
    </row>
    <row r="6" spans="1:30" x14ac:dyDescent="0.3">
      <c r="A6" t="str">
        <f t="shared" si="0"/>
        <v>Pacific</v>
      </c>
      <c r="B6" t="str">
        <f t="shared" si="0"/>
        <v>Western</v>
      </c>
      <c r="C6" s="1" t="s">
        <v>4</v>
      </c>
      <c r="D6" s="1">
        <f>COUNTIFS(Data!$B$2:$B$1272,'Results Tracker'!$C6,Data!$C$2:$C$1272,_xlfn.CONCAT("&lt;=",'Results Tracker'!$D$1),Data!$K$2:$K$1272,'Results Tracker'!D$3)</f>
        <v>16</v>
      </c>
      <c r="E6" s="1">
        <f>COUNTIFS(Data!$B$2:$B$1272,'Results Tracker'!$C6,Data!$C$2:$C$1272,_xlfn.CONCAT("&lt;=",'Results Tracker'!$D$1),Data!$K$2:$K$1272,'Results Tracker'!E$3,Data!$H$2:$H$1272,"-")</f>
        <v>23</v>
      </c>
      <c r="F6" s="1">
        <f>COUNTIFS(Data!$B$2:$B$1272,'Results Tracker'!$C6,Data!$C$2:$C$1272,_xlfn.CONCAT("&lt;=",'Results Tracker'!$D$1),Data!$K$2:$K$1272,'Results Tracker'!F$3)</f>
        <v>0</v>
      </c>
      <c r="G6" s="1">
        <f>COUNTIFS(Data!$B$2:$B$1272,'Results Tracker'!$C6,Data!$C$2:$C$1272,_xlfn.CONCAT("&lt;=",'Results Tracker'!$D$1),Data!$H$2:$H$1272,"&lt;&gt;-",Data!$L$2:$L$1272,1)</f>
        <v>2</v>
      </c>
      <c r="H6" s="1">
        <f>COUNTIFS(Data!$E$2:$E$1272,'Results Tracker'!$C6,Data!$F$2:$F$1272,_xlfn.CONCAT("&lt;=",$D$1),Data!$M$2:$M$1272,'Results Tracker'!H$3)</f>
        <v>19</v>
      </c>
      <c r="I6" s="1">
        <f>COUNTIFS(Data!$E$2:$E$1272,'Results Tracker'!$C6,Data!$F$2:$F$1272,_xlfn.CONCAT("&lt;=",$D$1),Data!$M$2:$M$1272,'Results Tracker'!I$3,Data!$H$2:$H$1272,"-")</f>
        <v>14</v>
      </c>
      <c r="J6" s="1">
        <f>COUNTIFS(Data!$E$2:$E$1272,'Results Tracker'!$C6,Data!$F$2:$F$1272,_xlfn.CONCAT("&lt;=",$D$1),Data!$M$2:$M$1272,'Results Tracker'!J$3)</f>
        <v>0</v>
      </c>
      <c r="K6" s="1">
        <f>COUNTIFS(Data!$E$2:$E$1272,'Results Tracker'!$C6,Data!$F$2:$F$1272,_xlfn.CONCAT("&lt;=",'Results Tracker'!$D$1),Data!$N$2:$N$1272,1)</f>
        <v>8</v>
      </c>
      <c r="L6" s="1">
        <f t="shared" ref="L6:L35" si="2">SUM(D6,H6)</f>
        <v>35</v>
      </c>
      <c r="M6" s="1">
        <f t="shared" ref="M6:M35" si="3">SUM(E6,I6)</f>
        <v>37</v>
      </c>
      <c r="N6" s="1">
        <f t="shared" ref="N6:N35" si="4">SUM(F6,J6)</f>
        <v>0</v>
      </c>
      <c r="O6" s="1">
        <f t="shared" ref="O6:O35" si="5">SUM(G6,K6)</f>
        <v>10</v>
      </c>
      <c r="P6" s="1">
        <f t="shared" ref="P6:P35" si="6">SUM($D6*2,$H6*2,$G6,$K6)</f>
        <v>80</v>
      </c>
      <c r="Q6" s="1">
        <f>SUMIFS(Data!$D$2:$D$1272,Data!$B$2:$B$1272,'Results Tracker'!$C6,Data!$C$2:$C$1272,_xlfn.CONCAT("&lt;=",'Results Tracker'!$D$1))+SUMIFS(Data!$G$2:$G$1272,Data!$E$2:$E$1272,'Results Tracker'!$C6,Data!$F$2:$F$1272,_xlfn.CONCAT("&lt;=",'Results Tracker'!$D$1))</f>
        <v>199</v>
      </c>
      <c r="R6" s="1">
        <f>SUMIFS(Data!$D$2:$D$1272,Data!$E$2:$E$1272,'Results Tracker'!$C6,Data!$F$2:$F$1272,_xlfn.CONCAT("&lt;=",'Results Tracker'!$D$1))+SUMIFS(Data!$G$2:$G$1272,Data!$B$2:$B$1272,'Results Tracker'!$C6,Data!$C$2:$C$1272,_xlfn.CONCAT("&lt;=",'Results Tracker'!$D$1))</f>
        <v>251</v>
      </c>
      <c r="S6" s="9">
        <f t="shared" ref="S6:S35" si="7">Q6/R6</f>
        <v>0.79282868525896411</v>
      </c>
      <c r="T6" s="1">
        <f t="shared" ref="T6:T35" si="8">_xlfn.RANK.EQ($P6,$P$5:$P$35,0)</f>
        <v>24</v>
      </c>
      <c r="U6" s="1">
        <f t="shared" ref="U6:U35" si="9">_xlfn.RANK.AVG($S6,$S$5:$S$35,0)/100</f>
        <v>0.3</v>
      </c>
      <c r="V6" s="1">
        <f t="shared" ref="V6:V35" si="10">T6+U6</f>
        <v>24.3</v>
      </c>
      <c r="W6" s="1">
        <f t="shared" si="1"/>
        <v>24</v>
      </c>
      <c r="X6">
        <f t="shared" ref="X6:X35" si="11">SUMPRODUCT(($B$5:$B$35=$B6)*($V6&gt;$V$5:$V$35))+1</f>
        <v>13</v>
      </c>
      <c r="Y6">
        <f t="shared" ref="Y6:Y35" si="12">SUMPRODUCT(($A$5:$A$35=$A6)*($V6&gt;$V$5:$V$35))+1</f>
        <v>6</v>
      </c>
      <c r="AB6" t="s">
        <v>4</v>
      </c>
      <c r="AC6" s="14" t="s">
        <v>72</v>
      </c>
      <c r="AD6" s="14" t="str">
        <f t="shared" ref="AD6:AD36" si="13">IF(OR(AC6="atlantic",AC6="metropolitan"),"Eastern","Western")</f>
        <v>Western</v>
      </c>
    </row>
    <row r="7" spans="1:30" x14ac:dyDescent="0.3">
      <c r="A7" t="str">
        <f t="shared" si="0"/>
        <v>Pacific</v>
      </c>
      <c r="B7" t="str">
        <f t="shared" si="0"/>
        <v>Western</v>
      </c>
      <c r="C7" s="1" t="s">
        <v>18</v>
      </c>
      <c r="D7" s="1">
        <f>COUNTIFS(Data!$B$2:$B$1272,'Results Tracker'!$C7,Data!$C$2:$C$1272,_xlfn.CONCAT("&lt;=",'Results Tracker'!$D$1),Data!$K$2:$K$1272,'Results Tracker'!D$3)</f>
        <v>19</v>
      </c>
      <c r="E7" s="1">
        <f>COUNTIFS(Data!$B$2:$B$1272,'Results Tracker'!$C7,Data!$C$2:$C$1272,_xlfn.CONCAT("&lt;=",'Results Tracker'!$D$1),Data!$K$2:$K$1272,'Results Tracker'!E$3,Data!$H$2:$H$1272,"-")</f>
        <v>18</v>
      </c>
      <c r="F7" s="1">
        <f>COUNTIFS(Data!$B$2:$B$1272,'Results Tracker'!$C7,Data!$C$2:$C$1272,_xlfn.CONCAT("&lt;=",'Results Tracker'!$D$1),Data!$K$2:$K$1272,'Results Tracker'!F$3)</f>
        <v>0</v>
      </c>
      <c r="G7" s="1">
        <f>COUNTIFS(Data!$B$2:$B$1272,'Results Tracker'!$C7,Data!$C$2:$C$1272,_xlfn.CONCAT("&lt;=",'Results Tracker'!$D$1),Data!$H$2:$H$1272,"&lt;&gt;-",Data!$L$2:$L$1272,1)</f>
        <v>4</v>
      </c>
      <c r="H7" s="1">
        <f>COUNTIFS(Data!$E$2:$E$1272,'Results Tracker'!$C7,Data!$F$2:$F$1272,_xlfn.CONCAT("&lt;=",$D$1),Data!$M$2:$M$1272,'Results Tracker'!H$3)</f>
        <v>20</v>
      </c>
      <c r="I7" s="1">
        <f>COUNTIFS(Data!$E$2:$E$1272,'Results Tracker'!$C7,Data!$F$2:$F$1272,_xlfn.CONCAT("&lt;=",$D$1),Data!$M$2:$M$1272,'Results Tracker'!I$3,Data!$H$2:$H$1272,"-")</f>
        <v>17</v>
      </c>
      <c r="J7" s="1">
        <f>COUNTIFS(Data!$E$2:$E$1272,'Results Tracker'!$C7,Data!$F$2:$F$1272,_xlfn.CONCAT("&lt;=",$D$1),Data!$M$2:$M$1272,'Results Tracker'!J$3)</f>
        <v>0</v>
      </c>
      <c r="K7" s="1">
        <f>COUNTIFS(Data!$E$2:$E$1272,'Results Tracker'!$C7,Data!$F$2:$F$1272,_xlfn.CONCAT("&lt;=",'Results Tracker'!$D$1),Data!$N$2:$N$1272,1)</f>
        <v>4</v>
      </c>
      <c r="L7" s="1">
        <f t="shared" si="2"/>
        <v>39</v>
      </c>
      <c r="M7" s="1">
        <f t="shared" si="3"/>
        <v>35</v>
      </c>
      <c r="N7" s="1">
        <f t="shared" si="4"/>
        <v>0</v>
      </c>
      <c r="O7" s="1">
        <f t="shared" si="5"/>
        <v>8</v>
      </c>
      <c r="P7" s="1">
        <f t="shared" si="6"/>
        <v>86</v>
      </c>
      <c r="Q7" s="1">
        <f>SUMIFS(Data!$D$2:$D$1272,Data!$B$2:$B$1272,'Results Tracker'!$C7,Data!$C$2:$C$1272,_xlfn.CONCAT("&lt;=",'Results Tracker'!$D$1))+SUMIFS(Data!$G$2:$G$1272,Data!$E$2:$E$1272,'Results Tracker'!$C7,Data!$F$2:$F$1272,_xlfn.CONCAT("&lt;=",'Results Tracker'!$D$1))</f>
        <v>213</v>
      </c>
      <c r="R7" s="1">
        <f>SUMIFS(Data!$D$2:$D$1272,Data!$E$2:$E$1272,'Results Tracker'!$C7,Data!$F$2:$F$1272,_xlfn.CONCAT("&lt;=",'Results Tracker'!$D$1))+SUMIFS(Data!$G$2:$G$1272,Data!$B$2:$B$1272,'Results Tracker'!$C7,Data!$C$2:$C$1272,_xlfn.CONCAT("&lt;=",'Results Tracker'!$D$1))</f>
        <v>223</v>
      </c>
      <c r="S7" s="9">
        <f t="shared" si="7"/>
        <v>0.95515695067264572</v>
      </c>
      <c r="T7" s="1">
        <f t="shared" si="8"/>
        <v>18</v>
      </c>
      <c r="U7" s="1">
        <f t="shared" si="9"/>
        <v>0.18</v>
      </c>
      <c r="V7" s="1">
        <f t="shared" si="10"/>
        <v>18.18</v>
      </c>
      <c r="W7" s="1">
        <f t="shared" si="1"/>
        <v>18</v>
      </c>
      <c r="X7">
        <f t="shared" si="11"/>
        <v>9</v>
      </c>
      <c r="Y7">
        <f t="shared" si="12"/>
        <v>4</v>
      </c>
      <c r="AB7" t="s">
        <v>18</v>
      </c>
      <c r="AC7" s="14" t="s">
        <v>72</v>
      </c>
      <c r="AD7" s="14" t="str">
        <f t="shared" si="13"/>
        <v>Western</v>
      </c>
    </row>
    <row r="8" spans="1:30" x14ac:dyDescent="0.3">
      <c r="A8" t="str">
        <f t="shared" si="0"/>
        <v>Atlantic</v>
      </c>
      <c r="B8" t="str">
        <f t="shared" si="0"/>
        <v>Eastern</v>
      </c>
      <c r="C8" s="1" t="s">
        <v>11</v>
      </c>
      <c r="D8" s="1">
        <f>COUNTIFS(Data!$B$2:$B$1272,'Results Tracker'!$C8,Data!$C$2:$C$1272,_xlfn.CONCAT("&lt;=",'Results Tracker'!$D$1),Data!$K$2:$K$1272,'Results Tracker'!D$3)</f>
        <v>20</v>
      </c>
      <c r="E8" s="1">
        <f>COUNTIFS(Data!$B$2:$B$1272,'Results Tracker'!$C8,Data!$C$2:$C$1272,_xlfn.CONCAT("&lt;=",'Results Tracker'!$D$1),Data!$K$2:$K$1272,'Results Tracker'!E$3,Data!$H$2:$H$1272,"-")</f>
        <v>15</v>
      </c>
      <c r="F8" s="1">
        <f>COUNTIFS(Data!$B$2:$B$1272,'Results Tracker'!$C8,Data!$C$2:$C$1272,_xlfn.CONCAT("&lt;=",'Results Tracker'!$D$1),Data!$K$2:$K$1272,'Results Tracker'!F$3)</f>
        <v>0</v>
      </c>
      <c r="G8" s="1">
        <f>COUNTIFS(Data!$B$2:$B$1272,'Results Tracker'!$C8,Data!$C$2:$C$1272,_xlfn.CONCAT("&lt;=",'Results Tracker'!$D$1),Data!$H$2:$H$1272,"&lt;&gt;-",Data!$L$2:$L$1272,1)</f>
        <v>6</v>
      </c>
      <c r="H8" s="1">
        <f>COUNTIFS(Data!$E$2:$E$1272,'Results Tracker'!$C8,Data!$F$2:$F$1272,_xlfn.CONCAT("&lt;=",$D$1),Data!$M$2:$M$1272,'Results Tracker'!H$3)</f>
        <v>29</v>
      </c>
      <c r="I8" s="1">
        <f>COUNTIFS(Data!$E$2:$E$1272,'Results Tracker'!$C8,Data!$F$2:$F$1272,_xlfn.CONCAT("&lt;=",$D$1),Data!$M$2:$M$1272,'Results Tracker'!I$3,Data!$H$2:$H$1272,"-")</f>
        <v>9</v>
      </c>
      <c r="J8" s="1">
        <f>COUNTIFS(Data!$E$2:$E$1272,'Results Tracker'!$C8,Data!$F$2:$F$1272,_xlfn.CONCAT("&lt;=",$D$1),Data!$M$2:$M$1272,'Results Tracker'!J$3)</f>
        <v>0</v>
      </c>
      <c r="K8" s="1">
        <f>COUNTIFS(Data!$E$2:$E$1272,'Results Tracker'!$C8,Data!$F$2:$F$1272,_xlfn.CONCAT("&lt;=",'Results Tracker'!$D$1),Data!$N$2:$N$1272,1)</f>
        <v>3</v>
      </c>
      <c r="L8" s="1">
        <f t="shared" si="2"/>
        <v>49</v>
      </c>
      <c r="M8" s="1">
        <f t="shared" si="3"/>
        <v>24</v>
      </c>
      <c r="N8" s="1">
        <f t="shared" si="4"/>
        <v>0</v>
      </c>
      <c r="O8" s="1">
        <f t="shared" si="5"/>
        <v>9</v>
      </c>
      <c r="P8" s="1">
        <f t="shared" si="6"/>
        <v>107</v>
      </c>
      <c r="Q8" s="1">
        <f>SUMIFS(Data!$D$2:$D$1272,Data!$B$2:$B$1272,'Results Tracker'!$C8,Data!$C$2:$C$1272,_xlfn.CONCAT("&lt;=",'Results Tracker'!$D$1))+SUMIFS(Data!$G$2:$G$1272,Data!$E$2:$E$1272,'Results Tracker'!$C8,Data!$F$2:$F$1272,_xlfn.CONCAT("&lt;=",'Results Tracker'!$D$1))</f>
        <v>259</v>
      </c>
      <c r="R8" s="1">
        <f>SUMIFS(Data!$D$2:$D$1272,Data!$E$2:$E$1272,'Results Tracker'!$C8,Data!$F$2:$F$1272,_xlfn.CONCAT("&lt;=",'Results Tracker'!$D$1))+SUMIFS(Data!$G$2:$G$1272,Data!$B$2:$B$1272,'Results Tracker'!$C8,Data!$C$2:$C$1272,_xlfn.CONCAT("&lt;=",'Results Tracker'!$D$1))</f>
        <v>215</v>
      </c>
      <c r="S8" s="9">
        <f t="shared" si="7"/>
        <v>1.2046511627906977</v>
      </c>
      <c r="T8" s="1">
        <f t="shared" si="8"/>
        <v>2</v>
      </c>
      <c r="U8" s="1">
        <f t="shared" si="9"/>
        <v>0.03</v>
      </c>
      <c r="V8" s="1">
        <f t="shared" si="10"/>
        <v>2.0299999999999998</v>
      </c>
      <c r="W8" s="1">
        <f t="shared" si="1"/>
        <v>3</v>
      </c>
      <c r="X8">
        <f t="shared" si="11"/>
        <v>2</v>
      </c>
      <c r="Y8">
        <f t="shared" si="12"/>
        <v>2</v>
      </c>
      <c r="AB8" t="s">
        <v>11</v>
      </c>
      <c r="AC8" s="14" t="s">
        <v>73</v>
      </c>
      <c r="AD8" s="14" t="str">
        <f t="shared" si="13"/>
        <v>Eastern</v>
      </c>
    </row>
    <row r="9" spans="1:30" x14ac:dyDescent="0.3">
      <c r="A9" t="str">
        <f t="shared" si="0"/>
        <v>Atlantic</v>
      </c>
      <c r="B9" t="str">
        <f t="shared" si="0"/>
        <v>Eastern</v>
      </c>
      <c r="C9" s="1" t="s">
        <v>13</v>
      </c>
      <c r="D9" s="1">
        <f>COUNTIFS(Data!$B$2:$B$1272,'Results Tracker'!$C9,Data!$C$2:$C$1272,_xlfn.CONCAT("&lt;=",'Results Tracker'!$D$1),Data!$K$2:$K$1272,'Results Tracker'!D$3)</f>
        <v>12</v>
      </c>
      <c r="E9" s="1">
        <f>COUNTIFS(Data!$B$2:$B$1272,'Results Tracker'!$C9,Data!$C$2:$C$1272,_xlfn.CONCAT("&lt;=",'Results Tracker'!$D$1),Data!$K$2:$K$1272,'Results Tracker'!E$3,Data!$H$2:$H$1272,"-")</f>
        <v>24</v>
      </c>
      <c r="F9" s="1">
        <f>COUNTIFS(Data!$B$2:$B$1272,'Results Tracker'!$C9,Data!$C$2:$C$1272,_xlfn.CONCAT("&lt;=",'Results Tracker'!$D$1),Data!$K$2:$K$1272,'Results Tracker'!F$3)</f>
        <v>0</v>
      </c>
      <c r="G9" s="1">
        <f>COUNTIFS(Data!$B$2:$B$1272,'Results Tracker'!$C9,Data!$C$2:$C$1272,_xlfn.CONCAT("&lt;=",'Results Tracker'!$D$1),Data!$H$2:$H$1272,"&lt;&gt;-",Data!$L$2:$L$1272,1)</f>
        <v>5</v>
      </c>
      <c r="H9" s="1">
        <f>COUNTIFS(Data!$E$2:$E$1272,'Results Tracker'!$C9,Data!$F$2:$F$1272,_xlfn.CONCAT("&lt;=",$D$1),Data!$M$2:$M$1272,'Results Tracker'!H$3)</f>
        <v>21</v>
      </c>
      <c r="I9" s="1">
        <f>COUNTIFS(Data!$E$2:$E$1272,'Results Tracker'!$C9,Data!$F$2:$F$1272,_xlfn.CONCAT("&lt;=",$D$1),Data!$M$2:$M$1272,'Results Tracker'!I$3,Data!$H$2:$H$1272,"-")</f>
        <v>15</v>
      </c>
      <c r="J9" s="1">
        <f>COUNTIFS(Data!$E$2:$E$1272,'Results Tracker'!$C9,Data!$F$2:$F$1272,_xlfn.CONCAT("&lt;=",$D$1),Data!$M$2:$M$1272,'Results Tracker'!J$3)</f>
        <v>0</v>
      </c>
      <c r="K9" s="1">
        <f>COUNTIFS(Data!$E$2:$E$1272,'Results Tracker'!$C9,Data!$F$2:$F$1272,_xlfn.CONCAT("&lt;=",'Results Tracker'!$D$1),Data!$N$2:$N$1272,1)</f>
        <v>5</v>
      </c>
      <c r="L9" s="1">
        <f t="shared" si="2"/>
        <v>33</v>
      </c>
      <c r="M9" s="1">
        <f t="shared" si="3"/>
        <v>39</v>
      </c>
      <c r="N9" s="1">
        <f t="shared" si="4"/>
        <v>0</v>
      </c>
      <c r="O9" s="1">
        <f t="shared" si="5"/>
        <v>10</v>
      </c>
      <c r="P9" s="1">
        <f t="shared" si="6"/>
        <v>76</v>
      </c>
      <c r="Q9" s="1">
        <f>SUMIFS(Data!$D$2:$D$1272,Data!$B$2:$B$1272,'Results Tracker'!$C9,Data!$C$2:$C$1272,_xlfn.CONCAT("&lt;=",'Results Tracker'!$D$1))+SUMIFS(Data!$G$2:$G$1272,Data!$E$2:$E$1272,'Results Tracker'!$C9,Data!$F$2:$F$1272,_xlfn.CONCAT("&lt;=",'Results Tracker'!$D$1))</f>
        <v>226</v>
      </c>
      <c r="R9" s="1">
        <f>SUMIFS(Data!$D$2:$D$1272,Data!$E$2:$E$1272,'Results Tracker'!$C9,Data!$F$2:$F$1272,_xlfn.CONCAT("&lt;=",'Results Tracker'!$D$1))+SUMIFS(Data!$G$2:$G$1272,Data!$B$2:$B$1272,'Results Tracker'!$C9,Data!$C$2:$C$1272,_xlfn.CONCAT("&lt;=",'Results Tracker'!$D$1))</f>
        <v>271</v>
      </c>
      <c r="S9" s="9">
        <f t="shared" si="7"/>
        <v>0.83394833948339486</v>
      </c>
      <c r="T9" s="1">
        <f t="shared" si="8"/>
        <v>27</v>
      </c>
      <c r="U9" s="1">
        <f t="shared" si="9"/>
        <v>0.26</v>
      </c>
      <c r="V9" s="1">
        <f t="shared" si="10"/>
        <v>27.26</v>
      </c>
      <c r="W9" s="1">
        <f t="shared" si="1"/>
        <v>27</v>
      </c>
      <c r="X9">
        <f t="shared" si="11"/>
        <v>13</v>
      </c>
      <c r="Y9">
        <f t="shared" si="12"/>
        <v>6</v>
      </c>
      <c r="AB9" t="s">
        <v>13</v>
      </c>
      <c r="AC9" s="14" t="s">
        <v>73</v>
      </c>
      <c r="AD9" s="14" t="str">
        <f t="shared" si="13"/>
        <v>Eastern</v>
      </c>
    </row>
    <row r="10" spans="1:30" x14ac:dyDescent="0.3">
      <c r="A10" t="str">
        <f t="shared" si="0"/>
        <v>Pacific</v>
      </c>
      <c r="B10" t="str">
        <f t="shared" si="0"/>
        <v>Western</v>
      </c>
      <c r="C10" s="1" t="s">
        <v>9</v>
      </c>
      <c r="D10" s="1">
        <f>COUNTIFS(Data!$B$2:$B$1272,'Results Tracker'!$C10,Data!$C$2:$C$1272,_xlfn.CONCAT("&lt;=",'Results Tracker'!$D$1),Data!$K$2:$K$1272,'Results Tracker'!D$3)</f>
        <v>24</v>
      </c>
      <c r="E10" s="1">
        <f>COUNTIFS(Data!$B$2:$B$1272,'Results Tracker'!$C10,Data!$C$2:$C$1272,_xlfn.CONCAT("&lt;=",'Results Tracker'!$D$1),Data!$K$2:$K$1272,'Results Tracker'!E$3,Data!$H$2:$H$1272,"-")</f>
        <v>15</v>
      </c>
      <c r="F10" s="1">
        <f>COUNTIFS(Data!$B$2:$B$1272,'Results Tracker'!$C10,Data!$C$2:$C$1272,_xlfn.CONCAT("&lt;=",'Results Tracker'!$D$1),Data!$K$2:$K$1272,'Results Tracker'!F$3)</f>
        <v>0</v>
      </c>
      <c r="G10" s="1">
        <f>COUNTIFS(Data!$B$2:$B$1272,'Results Tracker'!$C10,Data!$C$2:$C$1272,_xlfn.CONCAT("&lt;=",'Results Tracker'!$D$1),Data!$H$2:$H$1272,"&lt;&gt;-",Data!$L$2:$L$1272,1)</f>
        <v>2</v>
      </c>
      <c r="H10" s="1">
        <f>COUNTIFS(Data!$E$2:$E$1272,'Results Tracker'!$C10,Data!$F$2:$F$1272,_xlfn.CONCAT("&lt;=",$D$1),Data!$M$2:$M$1272,'Results Tracker'!H$3)</f>
        <v>26</v>
      </c>
      <c r="I10" s="1">
        <f>COUNTIFS(Data!$E$2:$E$1272,'Results Tracker'!$C10,Data!$F$2:$F$1272,_xlfn.CONCAT("&lt;=",$D$1),Data!$M$2:$M$1272,'Results Tracker'!I$3,Data!$H$2:$H$1272,"-")</f>
        <v>10</v>
      </c>
      <c r="J10" s="1">
        <f>COUNTIFS(Data!$E$2:$E$1272,'Results Tracker'!$C10,Data!$F$2:$F$1272,_xlfn.CONCAT("&lt;=",$D$1),Data!$M$2:$M$1272,'Results Tracker'!J$3)</f>
        <v>0</v>
      </c>
      <c r="K10" s="1">
        <f>COUNTIFS(Data!$E$2:$E$1272,'Results Tracker'!$C10,Data!$F$2:$F$1272,_xlfn.CONCAT("&lt;=",'Results Tracker'!$D$1),Data!$N$2:$N$1272,1)</f>
        <v>5</v>
      </c>
      <c r="L10" s="1">
        <f t="shared" si="2"/>
        <v>50</v>
      </c>
      <c r="M10" s="1">
        <f t="shared" si="3"/>
        <v>25</v>
      </c>
      <c r="N10" s="1">
        <f t="shared" si="4"/>
        <v>0</v>
      </c>
      <c r="O10" s="1">
        <f t="shared" si="5"/>
        <v>7</v>
      </c>
      <c r="P10" s="1">
        <f t="shared" si="6"/>
        <v>107</v>
      </c>
      <c r="Q10" s="1">
        <f>SUMIFS(Data!$D$2:$D$1272,Data!$B$2:$B$1272,'Results Tracker'!$C10,Data!$C$2:$C$1272,_xlfn.CONCAT("&lt;=",'Results Tracker'!$D$1))+SUMIFS(Data!$G$2:$G$1272,Data!$E$2:$E$1272,'Results Tracker'!$C10,Data!$F$2:$F$1272,_xlfn.CONCAT("&lt;=",'Results Tracker'!$D$1))</f>
        <v>289</v>
      </c>
      <c r="R10" s="1">
        <f>SUMIFS(Data!$D$2:$D$1272,Data!$E$2:$E$1272,'Results Tracker'!$C10,Data!$F$2:$F$1272,_xlfn.CONCAT("&lt;=",'Results Tracker'!$D$1))+SUMIFS(Data!$G$2:$G$1272,Data!$B$2:$B$1272,'Results Tracker'!$C10,Data!$C$2:$C$1272,_xlfn.CONCAT("&lt;=",'Results Tracker'!$D$1))</f>
        <v>227</v>
      </c>
      <c r="S10" s="9">
        <f t="shared" si="7"/>
        <v>1.2731277533039647</v>
      </c>
      <c r="T10" s="1">
        <f t="shared" si="8"/>
        <v>2</v>
      </c>
      <c r="U10" s="1">
        <f t="shared" si="9"/>
        <v>0.02</v>
      </c>
      <c r="V10" s="1">
        <f t="shared" si="10"/>
        <v>2.02</v>
      </c>
      <c r="W10" s="1">
        <f t="shared" si="1"/>
        <v>2</v>
      </c>
      <c r="X10">
        <f t="shared" si="11"/>
        <v>1</v>
      </c>
      <c r="Y10">
        <f t="shared" si="12"/>
        <v>1</v>
      </c>
      <c r="AB10" t="s">
        <v>9</v>
      </c>
      <c r="AC10" s="14" t="s">
        <v>72</v>
      </c>
      <c r="AD10" s="14" t="str">
        <f t="shared" si="13"/>
        <v>Western</v>
      </c>
    </row>
    <row r="11" spans="1:30" x14ac:dyDescent="0.3">
      <c r="A11" t="str">
        <f t="shared" si="0"/>
        <v>Metropolitan</v>
      </c>
      <c r="B11" t="str">
        <f t="shared" si="0"/>
        <v>Eastern</v>
      </c>
      <c r="C11" s="1" t="s">
        <v>15</v>
      </c>
      <c r="D11" s="1">
        <f>COUNTIFS(Data!$B$2:$B$1272,'Results Tracker'!$C11,Data!$C$2:$C$1272,_xlfn.CONCAT("&lt;=",'Results Tracker'!$D$1),Data!$K$2:$K$1272,'Results Tracker'!D$3)</f>
        <v>22</v>
      </c>
      <c r="E11" s="1">
        <f>COUNTIFS(Data!$B$2:$B$1272,'Results Tracker'!$C11,Data!$C$2:$C$1272,_xlfn.CONCAT("&lt;=",'Results Tracker'!$D$1),Data!$K$2:$K$1272,'Results Tracker'!E$3,Data!$H$2:$H$1272,"-")</f>
        <v>16</v>
      </c>
      <c r="F11" s="1">
        <f>COUNTIFS(Data!$B$2:$B$1272,'Results Tracker'!$C11,Data!$C$2:$C$1272,_xlfn.CONCAT("&lt;=",'Results Tracker'!$D$1),Data!$K$2:$K$1272,'Results Tracker'!F$3)</f>
        <v>0</v>
      </c>
      <c r="G11" s="1">
        <f>COUNTIFS(Data!$B$2:$B$1272,'Results Tracker'!$C11,Data!$C$2:$C$1272,_xlfn.CONCAT("&lt;=",'Results Tracker'!$D$1),Data!$H$2:$H$1272,"&lt;&gt;-",Data!$L$2:$L$1272,1)</f>
        <v>3</v>
      </c>
      <c r="H11" s="1">
        <f>COUNTIFS(Data!$E$2:$E$1272,'Results Tracker'!$C11,Data!$F$2:$F$1272,_xlfn.CONCAT("&lt;=",$D$1),Data!$M$2:$M$1272,'Results Tracker'!H$3)</f>
        <v>24</v>
      </c>
      <c r="I11" s="1">
        <f>COUNTIFS(Data!$E$2:$E$1272,'Results Tracker'!$C11,Data!$F$2:$F$1272,_xlfn.CONCAT("&lt;=",$D$1),Data!$M$2:$M$1272,'Results Tracker'!I$3,Data!$H$2:$H$1272,"-")</f>
        <v>13</v>
      </c>
      <c r="J11" s="1">
        <f>COUNTIFS(Data!$E$2:$E$1272,'Results Tracker'!$C11,Data!$F$2:$F$1272,_xlfn.CONCAT("&lt;=",$D$1),Data!$M$2:$M$1272,'Results Tracker'!J$3)</f>
        <v>0</v>
      </c>
      <c r="K11" s="1">
        <f>COUNTIFS(Data!$E$2:$E$1272,'Results Tracker'!$C11,Data!$F$2:$F$1272,_xlfn.CONCAT("&lt;=",'Results Tracker'!$D$1),Data!$N$2:$N$1272,1)</f>
        <v>4</v>
      </c>
      <c r="L11" s="1">
        <f t="shared" si="2"/>
        <v>46</v>
      </c>
      <c r="M11" s="1">
        <f t="shared" si="3"/>
        <v>29</v>
      </c>
      <c r="N11" s="1">
        <f t="shared" si="4"/>
        <v>0</v>
      </c>
      <c r="O11" s="1">
        <f t="shared" si="5"/>
        <v>7</v>
      </c>
      <c r="P11" s="1">
        <f t="shared" si="6"/>
        <v>99</v>
      </c>
      <c r="Q11" s="1">
        <f>SUMIFS(Data!$D$2:$D$1272,Data!$B$2:$B$1272,'Results Tracker'!$C11,Data!$C$2:$C$1272,_xlfn.CONCAT("&lt;=",'Results Tracker'!$D$1))+SUMIFS(Data!$G$2:$G$1272,Data!$E$2:$E$1272,'Results Tracker'!$C11,Data!$F$2:$F$1272,_xlfn.CONCAT("&lt;=",'Results Tracker'!$D$1))</f>
        <v>245</v>
      </c>
      <c r="R11" s="1">
        <f>SUMIFS(Data!$D$2:$D$1272,Data!$E$2:$E$1272,'Results Tracker'!$C11,Data!$F$2:$F$1272,_xlfn.CONCAT("&lt;=",'Results Tracker'!$D$1))+SUMIFS(Data!$G$2:$G$1272,Data!$B$2:$B$1272,'Results Tracker'!$C11,Data!$C$2:$C$1272,_xlfn.CONCAT("&lt;=",'Results Tracker'!$D$1))</f>
        <v>223</v>
      </c>
      <c r="S11" s="9">
        <f t="shared" si="7"/>
        <v>1.0986547085201794</v>
      </c>
      <c r="T11" s="1">
        <f t="shared" si="8"/>
        <v>10</v>
      </c>
      <c r="U11" s="1">
        <f t="shared" si="9"/>
        <v>0.13</v>
      </c>
      <c r="V11" s="1">
        <f t="shared" si="10"/>
        <v>10.130000000000001</v>
      </c>
      <c r="W11" s="1">
        <f t="shared" si="1"/>
        <v>12</v>
      </c>
      <c r="X11">
        <f t="shared" si="11"/>
        <v>7</v>
      </c>
      <c r="Y11">
        <f t="shared" si="12"/>
        <v>4</v>
      </c>
      <c r="AB11" t="s">
        <v>15</v>
      </c>
      <c r="AC11" s="14" t="s">
        <v>74</v>
      </c>
      <c r="AD11" s="14" t="str">
        <f t="shared" si="13"/>
        <v>Eastern</v>
      </c>
    </row>
    <row r="12" spans="1:30" x14ac:dyDescent="0.3">
      <c r="A12" t="str">
        <f t="shared" si="0"/>
        <v>Central</v>
      </c>
      <c r="B12" t="str">
        <f t="shared" si="0"/>
        <v>Western</v>
      </c>
      <c r="C12" s="1" t="s">
        <v>24</v>
      </c>
      <c r="D12" s="1">
        <f>COUNTIFS(Data!$B$2:$B$1272,'Results Tracker'!$C12,Data!$C$2:$C$1272,_xlfn.CONCAT("&lt;=",'Results Tracker'!$D$1),Data!$K$2:$K$1272,'Results Tracker'!D$3)</f>
        <v>17</v>
      </c>
      <c r="E12" s="1">
        <f>COUNTIFS(Data!$B$2:$B$1272,'Results Tracker'!$C12,Data!$C$2:$C$1272,_xlfn.CONCAT("&lt;=",'Results Tracker'!$D$1),Data!$K$2:$K$1272,'Results Tracker'!E$3,Data!$H$2:$H$1272,"-")</f>
        <v>20</v>
      </c>
      <c r="F12" s="1">
        <f>COUNTIFS(Data!$B$2:$B$1272,'Results Tracker'!$C12,Data!$C$2:$C$1272,_xlfn.CONCAT("&lt;=",'Results Tracker'!$D$1),Data!$K$2:$K$1272,'Results Tracker'!F$3)</f>
        <v>0</v>
      </c>
      <c r="G12" s="1">
        <f>COUNTIFS(Data!$B$2:$B$1272,'Results Tracker'!$C12,Data!$C$2:$C$1272,_xlfn.CONCAT("&lt;=",'Results Tracker'!$D$1),Data!$H$2:$H$1272,"&lt;&gt;-",Data!$L$2:$L$1272,1)</f>
        <v>4</v>
      </c>
      <c r="H12" s="1">
        <f>COUNTIFS(Data!$E$2:$E$1272,'Results Tracker'!$C12,Data!$F$2:$F$1272,_xlfn.CONCAT("&lt;=",$D$1),Data!$M$2:$M$1272,'Results Tracker'!H$3)</f>
        <v>19</v>
      </c>
      <c r="I12" s="1">
        <f>COUNTIFS(Data!$E$2:$E$1272,'Results Tracker'!$C12,Data!$F$2:$F$1272,_xlfn.CONCAT("&lt;=",$D$1),Data!$M$2:$M$1272,'Results Tracker'!I$3,Data!$H$2:$H$1272,"-")</f>
        <v>14</v>
      </c>
      <c r="J12" s="1">
        <f>COUNTIFS(Data!$E$2:$E$1272,'Results Tracker'!$C12,Data!$F$2:$F$1272,_xlfn.CONCAT("&lt;=",$D$1),Data!$M$2:$M$1272,'Results Tracker'!J$3)</f>
        <v>0</v>
      </c>
      <c r="K12" s="1">
        <f>COUNTIFS(Data!$E$2:$E$1272,'Results Tracker'!$C12,Data!$F$2:$F$1272,_xlfn.CONCAT("&lt;=",'Results Tracker'!$D$1),Data!$N$2:$N$1272,1)</f>
        <v>8</v>
      </c>
      <c r="L12" s="1">
        <f t="shared" si="2"/>
        <v>36</v>
      </c>
      <c r="M12" s="1">
        <f t="shared" si="3"/>
        <v>34</v>
      </c>
      <c r="N12" s="1">
        <f t="shared" si="4"/>
        <v>0</v>
      </c>
      <c r="O12" s="1">
        <f t="shared" si="5"/>
        <v>12</v>
      </c>
      <c r="P12" s="1">
        <f t="shared" si="6"/>
        <v>84</v>
      </c>
      <c r="Q12" s="1">
        <f>SUMIFS(Data!$D$2:$D$1272,Data!$B$2:$B$1272,'Results Tracker'!$C12,Data!$C$2:$C$1272,_xlfn.CONCAT("&lt;=",'Results Tracker'!$D$1))+SUMIFS(Data!$G$2:$G$1272,Data!$E$2:$E$1272,'Results Tracker'!$C12,Data!$F$2:$F$1272,_xlfn.CONCAT("&lt;=",'Results Tracker'!$D$1))</f>
        <v>270</v>
      </c>
      <c r="R12" s="1">
        <f>SUMIFS(Data!$D$2:$D$1272,Data!$E$2:$E$1272,'Results Tracker'!$C12,Data!$F$2:$F$1272,_xlfn.CONCAT("&lt;=",'Results Tracker'!$D$1))+SUMIFS(Data!$G$2:$G$1272,Data!$B$2:$B$1272,'Results Tracker'!$C12,Data!$C$2:$C$1272,_xlfn.CONCAT("&lt;=",'Results Tracker'!$D$1))</f>
        <v>292</v>
      </c>
      <c r="S12" s="9">
        <f t="shared" si="7"/>
        <v>0.92465753424657537</v>
      </c>
      <c r="T12" s="1">
        <f t="shared" si="8"/>
        <v>20</v>
      </c>
      <c r="U12" s="1">
        <f t="shared" si="9"/>
        <v>0.2</v>
      </c>
      <c r="V12" s="1">
        <f t="shared" si="10"/>
        <v>20.2</v>
      </c>
      <c r="W12" s="1">
        <f t="shared" si="1"/>
        <v>20</v>
      </c>
      <c r="X12">
        <f t="shared" si="11"/>
        <v>10</v>
      </c>
      <c r="Y12">
        <f t="shared" si="12"/>
        <v>6</v>
      </c>
      <c r="AB12" t="s">
        <v>24</v>
      </c>
      <c r="AC12" s="14" t="s">
        <v>75</v>
      </c>
      <c r="AD12" s="14" t="str">
        <f t="shared" si="13"/>
        <v>Western</v>
      </c>
    </row>
    <row r="13" spans="1:30" x14ac:dyDescent="0.3">
      <c r="A13" t="str">
        <f t="shared" si="0"/>
        <v>Central</v>
      </c>
      <c r="B13" t="str">
        <f t="shared" si="0"/>
        <v>Western</v>
      </c>
      <c r="C13" s="1" t="s">
        <v>17</v>
      </c>
      <c r="D13" s="1">
        <f>COUNTIFS(Data!$B$2:$B$1272,'Results Tracker'!$C13,Data!$C$2:$C$1272,_xlfn.CONCAT("&lt;=",'Results Tracker'!$D$1),Data!$K$2:$K$1272,'Results Tracker'!D$3)</f>
        <v>17</v>
      </c>
      <c r="E13" s="1">
        <f>COUNTIFS(Data!$B$2:$B$1272,'Results Tracker'!$C13,Data!$C$2:$C$1272,_xlfn.CONCAT("&lt;=",'Results Tracker'!$D$1),Data!$K$2:$K$1272,'Results Tracker'!E$3,Data!$H$2:$H$1272,"-")</f>
        <v>16</v>
      </c>
      <c r="F13" s="1">
        <f>COUNTIFS(Data!$B$2:$B$1272,'Results Tracker'!$C13,Data!$C$2:$C$1272,_xlfn.CONCAT("&lt;=",'Results Tracker'!$D$1),Data!$K$2:$K$1272,'Results Tracker'!F$3)</f>
        <v>0</v>
      </c>
      <c r="G13" s="1">
        <f>COUNTIFS(Data!$B$2:$B$1272,'Results Tracker'!$C13,Data!$C$2:$C$1272,_xlfn.CONCAT("&lt;=",'Results Tracker'!$D$1),Data!$H$2:$H$1272,"&lt;&gt;-",Data!$L$2:$L$1272,1)</f>
        <v>8</v>
      </c>
      <c r="H13" s="1">
        <f>COUNTIFS(Data!$E$2:$E$1272,'Results Tracker'!$C13,Data!$F$2:$F$1272,_xlfn.CONCAT("&lt;=",$D$1),Data!$M$2:$M$1272,'Results Tracker'!H$3)</f>
        <v>21</v>
      </c>
      <c r="I13" s="1">
        <f>COUNTIFS(Data!$E$2:$E$1272,'Results Tracker'!$C13,Data!$F$2:$F$1272,_xlfn.CONCAT("&lt;=",$D$1),Data!$M$2:$M$1272,'Results Tracker'!I$3,Data!$H$2:$H$1272,"-")</f>
        <v>14</v>
      </c>
      <c r="J13" s="1">
        <f>COUNTIFS(Data!$E$2:$E$1272,'Results Tracker'!$C13,Data!$F$2:$F$1272,_xlfn.CONCAT("&lt;=",$D$1),Data!$M$2:$M$1272,'Results Tracker'!J$3)</f>
        <v>0</v>
      </c>
      <c r="K13" s="1">
        <f>COUNTIFS(Data!$E$2:$E$1272,'Results Tracker'!$C13,Data!$F$2:$F$1272,_xlfn.CONCAT("&lt;=",'Results Tracker'!$D$1),Data!$N$2:$N$1272,1)</f>
        <v>6</v>
      </c>
      <c r="L13" s="1">
        <f t="shared" si="2"/>
        <v>38</v>
      </c>
      <c r="M13" s="1">
        <f t="shared" si="3"/>
        <v>30</v>
      </c>
      <c r="N13" s="1">
        <f t="shared" si="4"/>
        <v>0</v>
      </c>
      <c r="O13" s="1">
        <f t="shared" si="5"/>
        <v>14</v>
      </c>
      <c r="P13" s="1">
        <f t="shared" si="6"/>
        <v>90</v>
      </c>
      <c r="Q13" s="1">
        <f>SUMIFS(Data!$D$2:$D$1272,Data!$B$2:$B$1272,'Results Tracker'!$C13,Data!$C$2:$C$1272,_xlfn.CONCAT("&lt;=",'Results Tracker'!$D$1))+SUMIFS(Data!$G$2:$G$1272,Data!$E$2:$E$1272,'Results Tracker'!$C13,Data!$F$2:$F$1272,_xlfn.CONCAT("&lt;=",'Results Tracker'!$D$1))</f>
        <v>260</v>
      </c>
      <c r="R13" s="1">
        <f>SUMIFS(Data!$D$2:$D$1272,Data!$E$2:$E$1272,'Results Tracker'!$C13,Data!$F$2:$F$1272,_xlfn.CONCAT("&lt;=",'Results Tracker'!$D$1))+SUMIFS(Data!$G$2:$G$1272,Data!$B$2:$B$1272,'Results Tracker'!$C13,Data!$C$2:$C$1272,_xlfn.CONCAT("&lt;=",'Results Tracker'!$D$1))</f>
        <v>246</v>
      </c>
      <c r="S13" s="9">
        <f t="shared" si="7"/>
        <v>1.056910569105691</v>
      </c>
      <c r="T13" s="1">
        <f t="shared" si="8"/>
        <v>17</v>
      </c>
      <c r="U13" s="1">
        <f t="shared" si="9"/>
        <v>0.15</v>
      </c>
      <c r="V13" s="1">
        <f t="shared" si="10"/>
        <v>17.149999999999999</v>
      </c>
      <c r="W13" s="1">
        <f t="shared" si="1"/>
        <v>17</v>
      </c>
      <c r="X13">
        <f t="shared" si="11"/>
        <v>8</v>
      </c>
      <c r="Y13">
        <f t="shared" si="12"/>
        <v>5</v>
      </c>
      <c r="AB13" t="s">
        <v>17</v>
      </c>
      <c r="AC13" s="14" t="s">
        <v>75</v>
      </c>
      <c r="AD13" s="14" t="str">
        <f t="shared" si="13"/>
        <v>Western</v>
      </c>
    </row>
    <row r="14" spans="1:30" x14ac:dyDescent="0.3">
      <c r="A14" t="str">
        <f t="shared" si="0"/>
        <v>Metropolitan</v>
      </c>
      <c r="B14" t="str">
        <f t="shared" si="0"/>
        <v>Eastern</v>
      </c>
      <c r="C14" s="1" t="s">
        <v>20</v>
      </c>
      <c r="D14" s="1">
        <f>COUNTIFS(Data!$B$2:$B$1272,'Results Tracker'!$C14,Data!$C$2:$C$1272,_xlfn.CONCAT("&lt;=",'Results Tracker'!$D$1),Data!$K$2:$K$1272,'Results Tracker'!D$3)</f>
        <v>25</v>
      </c>
      <c r="E14" s="1">
        <f>COUNTIFS(Data!$B$2:$B$1272,'Results Tracker'!$C14,Data!$C$2:$C$1272,_xlfn.CONCAT("&lt;=",'Results Tracker'!$D$1),Data!$K$2:$K$1272,'Results Tracker'!E$3,Data!$H$2:$H$1272,"-")</f>
        <v>14</v>
      </c>
      <c r="F14" s="1">
        <f>COUNTIFS(Data!$B$2:$B$1272,'Results Tracker'!$C14,Data!$C$2:$C$1272,_xlfn.CONCAT("&lt;=",'Results Tracker'!$D$1),Data!$K$2:$K$1272,'Results Tracker'!F$3)</f>
        <v>0</v>
      </c>
      <c r="G14" s="1">
        <f>COUNTIFS(Data!$B$2:$B$1272,'Results Tracker'!$C14,Data!$C$2:$C$1272,_xlfn.CONCAT("&lt;=",'Results Tracker'!$D$1),Data!$H$2:$H$1272,"&lt;&gt;-",Data!$L$2:$L$1272,1)</f>
        <v>2</v>
      </c>
      <c r="H14" s="1">
        <f>COUNTIFS(Data!$E$2:$E$1272,'Results Tracker'!$C14,Data!$F$2:$F$1272,_xlfn.CONCAT("&lt;=",$D$1),Data!$M$2:$M$1272,'Results Tracker'!H$3)</f>
        <v>22</v>
      </c>
      <c r="I14" s="1">
        <f>COUNTIFS(Data!$E$2:$E$1272,'Results Tracker'!$C14,Data!$F$2:$F$1272,_xlfn.CONCAT("&lt;=",$D$1),Data!$M$2:$M$1272,'Results Tracker'!I$3,Data!$H$2:$H$1272,"-")</f>
        <v>17</v>
      </c>
      <c r="J14" s="1">
        <f>COUNTIFS(Data!$E$2:$E$1272,'Results Tracker'!$C14,Data!$F$2:$F$1272,_xlfn.CONCAT("&lt;=",$D$1),Data!$M$2:$M$1272,'Results Tracker'!J$3)</f>
        <v>0</v>
      </c>
      <c r="K14" s="1">
        <f>COUNTIFS(Data!$E$2:$E$1272,'Results Tracker'!$C14,Data!$F$2:$F$1272,_xlfn.CONCAT("&lt;=",'Results Tracker'!$D$1),Data!$N$2:$N$1272,1)</f>
        <v>2</v>
      </c>
      <c r="L14" s="1">
        <f t="shared" si="2"/>
        <v>47</v>
      </c>
      <c r="M14" s="1">
        <f t="shared" si="3"/>
        <v>31</v>
      </c>
      <c r="N14" s="1">
        <f t="shared" si="4"/>
        <v>0</v>
      </c>
      <c r="O14" s="1">
        <f t="shared" si="5"/>
        <v>4</v>
      </c>
      <c r="P14" s="1">
        <f t="shared" si="6"/>
        <v>98</v>
      </c>
      <c r="Q14" s="1">
        <f>SUMIFS(Data!$D$2:$D$1272,Data!$B$2:$B$1272,'Results Tracker'!$C14,Data!$C$2:$C$1272,_xlfn.CONCAT("&lt;=",'Results Tracker'!$D$1))+SUMIFS(Data!$G$2:$G$1272,Data!$E$2:$E$1272,'Results Tracker'!$C14,Data!$F$2:$F$1272,_xlfn.CONCAT("&lt;=",'Results Tracker'!$D$1))</f>
        <v>258</v>
      </c>
      <c r="R14" s="1">
        <f>SUMIFS(Data!$D$2:$D$1272,Data!$E$2:$E$1272,'Results Tracker'!$C14,Data!$F$2:$F$1272,_xlfn.CONCAT("&lt;=",'Results Tracker'!$D$1))+SUMIFS(Data!$G$2:$G$1272,Data!$B$2:$B$1272,'Results Tracker'!$C14,Data!$C$2:$C$1272,_xlfn.CONCAT("&lt;=",'Results Tracker'!$D$1))</f>
        <v>232</v>
      </c>
      <c r="S14" s="9">
        <f t="shared" si="7"/>
        <v>1.1120689655172413</v>
      </c>
      <c r="T14" s="1">
        <f t="shared" si="8"/>
        <v>13</v>
      </c>
      <c r="U14" s="1">
        <f t="shared" si="9"/>
        <v>0.1</v>
      </c>
      <c r="V14" s="1">
        <f t="shared" si="10"/>
        <v>13.1</v>
      </c>
      <c r="W14" s="1">
        <f t="shared" si="1"/>
        <v>13</v>
      </c>
      <c r="X14">
        <f t="shared" si="11"/>
        <v>8</v>
      </c>
      <c r="Y14">
        <f t="shared" si="12"/>
        <v>5</v>
      </c>
      <c r="AB14" t="s">
        <v>20</v>
      </c>
      <c r="AC14" s="14" t="s">
        <v>74</v>
      </c>
      <c r="AD14" s="14" t="str">
        <f t="shared" si="13"/>
        <v>Eastern</v>
      </c>
    </row>
    <row r="15" spans="1:30" x14ac:dyDescent="0.3">
      <c r="A15" t="str">
        <f t="shared" si="0"/>
        <v>Central</v>
      </c>
      <c r="B15" t="str">
        <f t="shared" si="0"/>
        <v>Western</v>
      </c>
      <c r="C15" s="1" t="s">
        <v>19</v>
      </c>
      <c r="D15" s="1">
        <f>COUNTIFS(Data!$B$2:$B$1272,'Results Tracker'!$C15,Data!$C$2:$C$1272,_xlfn.CONCAT("&lt;=",'Results Tracker'!$D$1),Data!$K$2:$K$1272,'Results Tracker'!D$3)</f>
        <v>19</v>
      </c>
      <c r="E15" s="1">
        <f>COUNTIFS(Data!$B$2:$B$1272,'Results Tracker'!$C15,Data!$C$2:$C$1272,_xlfn.CONCAT("&lt;=",'Results Tracker'!$D$1),Data!$K$2:$K$1272,'Results Tracker'!E$3,Data!$H$2:$H$1272,"-")</f>
        <v>18</v>
      </c>
      <c r="F15" s="1">
        <f>COUNTIFS(Data!$B$2:$B$1272,'Results Tracker'!$C15,Data!$C$2:$C$1272,_xlfn.CONCAT("&lt;=",'Results Tracker'!$D$1),Data!$K$2:$K$1272,'Results Tracker'!F$3)</f>
        <v>0</v>
      </c>
      <c r="G15" s="1">
        <f>COUNTIFS(Data!$B$2:$B$1272,'Results Tracker'!$C15,Data!$C$2:$C$1272,_xlfn.CONCAT("&lt;=",'Results Tracker'!$D$1),Data!$H$2:$H$1272,"&lt;&gt;-",Data!$L$2:$L$1272,1)</f>
        <v>4</v>
      </c>
      <c r="H15" s="1">
        <f>COUNTIFS(Data!$E$2:$E$1272,'Results Tracker'!$C15,Data!$F$2:$F$1272,_xlfn.CONCAT("&lt;=",$D$1),Data!$M$2:$M$1272,'Results Tracker'!H$3)</f>
        <v>24</v>
      </c>
      <c r="I15" s="1">
        <f>COUNTIFS(Data!$E$2:$E$1272,'Results Tracker'!$C15,Data!$F$2:$F$1272,_xlfn.CONCAT("&lt;=",$D$1),Data!$M$2:$M$1272,'Results Tracker'!I$3,Data!$H$2:$H$1272,"-")</f>
        <v>14</v>
      </c>
      <c r="J15" s="1">
        <f>COUNTIFS(Data!$E$2:$E$1272,'Results Tracker'!$C15,Data!$F$2:$F$1272,_xlfn.CONCAT("&lt;=",$D$1),Data!$M$2:$M$1272,'Results Tracker'!J$3)</f>
        <v>0</v>
      </c>
      <c r="K15" s="1">
        <f>COUNTIFS(Data!$E$2:$E$1272,'Results Tracker'!$C15,Data!$F$2:$F$1272,_xlfn.CONCAT("&lt;=",'Results Tracker'!$D$1),Data!$N$2:$N$1272,1)</f>
        <v>3</v>
      </c>
      <c r="L15" s="1">
        <f t="shared" si="2"/>
        <v>43</v>
      </c>
      <c r="M15" s="1">
        <f t="shared" si="3"/>
        <v>32</v>
      </c>
      <c r="N15" s="1">
        <f t="shared" si="4"/>
        <v>0</v>
      </c>
      <c r="O15" s="1">
        <f t="shared" si="5"/>
        <v>7</v>
      </c>
      <c r="P15" s="1">
        <f t="shared" si="6"/>
        <v>93</v>
      </c>
      <c r="Q15" s="1">
        <f>SUMIFS(Data!$D$2:$D$1272,Data!$B$2:$B$1272,'Results Tracker'!$C15,Data!$C$2:$C$1272,_xlfn.CONCAT("&lt;=",'Results Tracker'!$D$1))+SUMIFS(Data!$G$2:$G$1272,Data!$E$2:$E$1272,'Results Tracker'!$C15,Data!$F$2:$F$1272,_xlfn.CONCAT("&lt;=",'Results Tracker'!$D$1))</f>
        <v>210</v>
      </c>
      <c r="R15" s="1">
        <f>SUMIFS(Data!$D$2:$D$1272,Data!$E$2:$E$1272,'Results Tracker'!$C15,Data!$F$2:$F$1272,_xlfn.CONCAT("&lt;=",'Results Tracker'!$D$1))+SUMIFS(Data!$G$2:$G$1272,Data!$B$2:$B$1272,'Results Tracker'!$C15,Data!$C$2:$C$1272,_xlfn.CONCAT("&lt;=",'Results Tracker'!$D$1))</f>
        <v>202</v>
      </c>
      <c r="S15" s="9">
        <f t="shared" si="7"/>
        <v>1.0396039603960396</v>
      </c>
      <c r="T15" s="1">
        <f t="shared" si="8"/>
        <v>15</v>
      </c>
      <c r="U15" s="1">
        <f t="shared" si="9"/>
        <v>0.17</v>
      </c>
      <c r="V15" s="1">
        <f t="shared" si="10"/>
        <v>15.17</v>
      </c>
      <c r="W15" s="1">
        <f t="shared" si="1"/>
        <v>16</v>
      </c>
      <c r="X15">
        <f t="shared" si="11"/>
        <v>7</v>
      </c>
      <c r="Y15">
        <f t="shared" si="12"/>
        <v>4</v>
      </c>
      <c r="AB15" t="s">
        <v>19</v>
      </c>
      <c r="AC15" s="14" t="s">
        <v>75</v>
      </c>
      <c r="AD15" s="14" t="str">
        <f t="shared" si="13"/>
        <v>Western</v>
      </c>
    </row>
    <row r="16" spans="1:30" x14ac:dyDescent="0.3">
      <c r="A16" t="str">
        <f t="shared" si="0"/>
        <v>Atlantic</v>
      </c>
      <c r="B16" t="str">
        <f t="shared" si="0"/>
        <v>Eastern</v>
      </c>
      <c r="C16" s="1" t="s">
        <v>21</v>
      </c>
      <c r="D16" s="1">
        <f>COUNTIFS(Data!$B$2:$B$1272,'Results Tracker'!$C16,Data!$C$2:$C$1272,_xlfn.CONCAT("&lt;=",'Results Tracker'!$D$1),Data!$K$2:$K$1272,'Results Tracker'!D$3)</f>
        <v>15</v>
      </c>
      <c r="E16" s="1">
        <f>COUNTIFS(Data!$B$2:$B$1272,'Results Tracker'!$C16,Data!$C$2:$C$1272,_xlfn.CONCAT("&lt;=",'Results Tracker'!$D$1),Data!$K$2:$K$1272,'Results Tracker'!E$3,Data!$H$2:$H$1272,"-")</f>
        <v>21</v>
      </c>
      <c r="F16" s="1">
        <f>COUNTIFS(Data!$B$2:$B$1272,'Results Tracker'!$C16,Data!$C$2:$C$1272,_xlfn.CONCAT("&lt;=",'Results Tracker'!$D$1),Data!$K$2:$K$1272,'Results Tracker'!F$3)</f>
        <v>0</v>
      </c>
      <c r="G16" s="1">
        <f>COUNTIFS(Data!$B$2:$B$1272,'Results Tracker'!$C16,Data!$C$2:$C$1272,_xlfn.CONCAT("&lt;=",'Results Tracker'!$D$1),Data!$H$2:$H$1272,"&lt;&gt;-",Data!$L$2:$L$1272,1)</f>
        <v>5</v>
      </c>
      <c r="H16" s="1">
        <f>COUNTIFS(Data!$E$2:$E$1272,'Results Tracker'!$C16,Data!$F$2:$F$1272,_xlfn.CONCAT("&lt;=",$D$1),Data!$M$2:$M$1272,'Results Tracker'!H$3)</f>
        <v>17</v>
      </c>
      <c r="I16" s="1">
        <f>COUNTIFS(Data!$E$2:$E$1272,'Results Tracker'!$C16,Data!$F$2:$F$1272,_xlfn.CONCAT("&lt;=",$D$1),Data!$M$2:$M$1272,'Results Tracker'!I$3,Data!$H$2:$H$1272,"-")</f>
        <v>19</v>
      </c>
      <c r="J16" s="1">
        <f>COUNTIFS(Data!$E$2:$E$1272,'Results Tracker'!$C16,Data!$F$2:$F$1272,_xlfn.CONCAT("&lt;=",$D$1),Data!$M$2:$M$1272,'Results Tracker'!J$3)</f>
        <v>0</v>
      </c>
      <c r="K16" s="1">
        <f>COUNTIFS(Data!$E$2:$E$1272,'Results Tracker'!$C16,Data!$F$2:$F$1272,_xlfn.CONCAT("&lt;=",'Results Tracker'!$D$1),Data!$N$2:$N$1272,1)</f>
        <v>5</v>
      </c>
      <c r="L16" s="1">
        <f t="shared" si="2"/>
        <v>32</v>
      </c>
      <c r="M16" s="1">
        <f t="shared" si="3"/>
        <v>40</v>
      </c>
      <c r="N16" s="1">
        <f t="shared" si="4"/>
        <v>0</v>
      </c>
      <c r="O16" s="1">
        <f t="shared" si="5"/>
        <v>10</v>
      </c>
      <c r="P16" s="1">
        <f t="shared" si="6"/>
        <v>74</v>
      </c>
      <c r="Q16" s="1">
        <f>SUMIFS(Data!$D$2:$D$1272,Data!$B$2:$B$1272,'Results Tracker'!$C16,Data!$C$2:$C$1272,_xlfn.CONCAT("&lt;=",'Results Tracker'!$D$1))+SUMIFS(Data!$G$2:$G$1272,Data!$E$2:$E$1272,'Results Tracker'!$C16,Data!$F$2:$F$1272,_xlfn.CONCAT("&lt;=",'Results Tracker'!$D$1))</f>
        <v>227</v>
      </c>
      <c r="R16" s="1">
        <f>SUMIFS(Data!$D$2:$D$1272,Data!$E$2:$E$1272,'Results Tracker'!$C16,Data!$F$2:$F$1272,_xlfn.CONCAT("&lt;=",'Results Tracker'!$D$1))+SUMIFS(Data!$G$2:$G$1272,Data!$B$2:$B$1272,'Results Tracker'!$C16,Data!$C$2:$C$1272,_xlfn.CONCAT("&lt;=",'Results Tracker'!$D$1))</f>
        <v>277</v>
      </c>
      <c r="S16" s="9">
        <f t="shared" si="7"/>
        <v>0.81949458483754511</v>
      </c>
      <c r="T16" s="1">
        <f t="shared" si="8"/>
        <v>28</v>
      </c>
      <c r="U16" s="1">
        <f t="shared" si="9"/>
        <v>0.27</v>
      </c>
      <c r="V16" s="1">
        <f t="shared" si="10"/>
        <v>28.27</v>
      </c>
      <c r="W16" s="1">
        <f t="shared" si="1"/>
        <v>28</v>
      </c>
      <c r="X16">
        <f t="shared" si="11"/>
        <v>14</v>
      </c>
      <c r="Y16">
        <f t="shared" si="12"/>
        <v>7</v>
      </c>
      <c r="AB16" t="s">
        <v>21</v>
      </c>
      <c r="AC16" s="14" t="s">
        <v>73</v>
      </c>
      <c r="AD16" s="14" t="str">
        <f t="shared" si="13"/>
        <v>Eastern</v>
      </c>
    </row>
    <row r="17" spans="1:30" x14ac:dyDescent="0.3">
      <c r="A17" t="str">
        <f t="shared" si="0"/>
        <v>Pacific</v>
      </c>
      <c r="B17" t="str">
        <f t="shared" si="0"/>
        <v>Western</v>
      </c>
      <c r="C17" s="1" t="s">
        <v>33</v>
      </c>
      <c r="D17" s="1">
        <f>COUNTIFS(Data!$B$2:$B$1272,'Results Tracker'!$C17,Data!$C$2:$C$1272,_xlfn.CONCAT("&lt;=",'Results Tracker'!$D$1),Data!$K$2:$K$1272,'Results Tracker'!D$3)</f>
        <v>17</v>
      </c>
      <c r="E17" s="1">
        <f>COUNTIFS(Data!$B$2:$B$1272,'Results Tracker'!$C17,Data!$C$2:$C$1272,_xlfn.CONCAT("&lt;=",'Results Tracker'!$D$1),Data!$K$2:$K$1272,'Results Tracker'!E$3,Data!$H$2:$H$1272,"-")</f>
        <v>19</v>
      </c>
      <c r="F17" s="1">
        <f>COUNTIFS(Data!$B$2:$B$1272,'Results Tracker'!$C17,Data!$C$2:$C$1272,_xlfn.CONCAT("&lt;=",'Results Tracker'!$D$1),Data!$K$2:$K$1272,'Results Tracker'!F$3)</f>
        <v>0</v>
      </c>
      <c r="G17" s="1">
        <f>COUNTIFS(Data!$B$2:$B$1272,'Results Tracker'!$C17,Data!$C$2:$C$1272,_xlfn.CONCAT("&lt;=",'Results Tracker'!$D$1),Data!$H$2:$H$1272,"&lt;&gt;-",Data!$L$2:$L$1272,1)</f>
        <v>5</v>
      </c>
      <c r="H17" s="1">
        <f>COUNTIFS(Data!$E$2:$E$1272,'Results Tracker'!$C17,Data!$F$2:$F$1272,_xlfn.CONCAT("&lt;=",$D$1),Data!$M$2:$M$1272,'Results Tracker'!H$3)</f>
        <v>18</v>
      </c>
      <c r="I17" s="1">
        <f>COUNTIFS(Data!$E$2:$E$1272,'Results Tracker'!$C17,Data!$F$2:$F$1272,_xlfn.CONCAT("&lt;=",$D$1),Data!$M$2:$M$1272,'Results Tracker'!I$3,Data!$H$2:$H$1272,"-")</f>
        <v>19</v>
      </c>
      <c r="J17" s="1">
        <f>COUNTIFS(Data!$E$2:$E$1272,'Results Tracker'!$C17,Data!$F$2:$F$1272,_xlfn.CONCAT("&lt;=",$D$1),Data!$M$2:$M$1272,'Results Tracker'!J$3)</f>
        <v>0</v>
      </c>
      <c r="K17" s="1">
        <f>COUNTIFS(Data!$E$2:$E$1272,'Results Tracker'!$C17,Data!$F$2:$F$1272,_xlfn.CONCAT("&lt;=",'Results Tracker'!$D$1),Data!$N$2:$N$1272,1)</f>
        <v>4</v>
      </c>
      <c r="L17" s="1">
        <f t="shared" si="2"/>
        <v>35</v>
      </c>
      <c r="M17" s="1">
        <f t="shared" si="3"/>
        <v>38</v>
      </c>
      <c r="N17" s="1">
        <f t="shared" si="4"/>
        <v>0</v>
      </c>
      <c r="O17" s="1">
        <f t="shared" si="5"/>
        <v>9</v>
      </c>
      <c r="P17" s="1">
        <f t="shared" si="6"/>
        <v>79</v>
      </c>
      <c r="Q17" s="1">
        <f>SUMIFS(Data!$D$2:$D$1272,Data!$B$2:$B$1272,'Results Tracker'!$C17,Data!$C$2:$C$1272,_xlfn.CONCAT("&lt;=",'Results Tracker'!$D$1))+SUMIFS(Data!$G$2:$G$1272,Data!$E$2:$E$1272,'Results Tracker'!$C17,Data!$F$2:$F$1272,_xlfn.CONCAT("&lt;=",'Results Tracker'!$D$1))</f>
        <v>232</v>
      </c>
      <c r="R17" s="1">
        <f>SUMIFS(Data!$D$2:$D$1272,Data!$E$2:$E$1272,'Results Tracker'!$C17,Data!$F$2:$F$1272,_xlfn.CONCAT("&lt;=",'Results Tracker'!$D$1))+SUMIFS(Data!$G$2:$G$1272,Data!$B$2:$B$1272,'Results Tracker'!$C17,Data!$C$2:$C$1272,_xlfn.CONCAT("&lt;=",'Results Tracker'!$D$1))</f>
        <v>274</v>
      </c>
      <c r="S17" s="9">
        <f t="shared" si="7"/>
        <v>0.84671532846715325</v>
      </c>
      <c r="T17" s="1">
        <f t="shared" si="8"/>
        <v>25</v>
      </c>
      <c r="U17" s="1">
        <f t="shared" si="9"/>
        <v>0.24</v>
      </c>
      <c r="V17" s="1">
        <f t="shared" si="10"/>
        <v>25.24</v>
      </c>
      <c r="W17" s="1">
        <f t="shared" si="1"/>
        <v>25</v>
      </c>
      <c r="X17">
        <f t="shared" si="11"/>
        <v>14</v>
      </c>
      <c r="Y17">
        <f t="shared" si="12"/>
        <v>7</v>
      </c>
      <c r="AB17" t="s">
        <v>33</v>
      </c>
      <c r="AC17" s="14" t="s">
        <v>72</v>
      </c>
      <c r="AD17" s="14" t="str">
        <f t="shared" si="13"/>
        <v>Western</v>
      </c>
    </row>
    <row r="18" spans="1:30" x14ac:dyDescent="0.3">
      <c r="A18" t="str">
        <f t="shared" si="0"/>
        <v>Atlantic</v>
      </c>
      <c r="B18" t="str">
        <f t="shared" si="0"/>
        <v>Eastern</v>
      </c>
      <c r="C18" s="1" t="s">
        <v>35</v>
      </c>
      <c r="D18" s="1">
        <f>COUNTIFS(Data!$B$2:$B$1272,'Results Tracker'!$C18,Data!$C$2:$C$1272,_xlfn.CONCAT("&lt;=",'Results Tracker'!$D$1),Data!$K$2:$K$1272,'Results Tracker'!D$3)</f>
        <v>16</v>
      </c>
      <c r="E18" s="1">
        <f>COUNTIFS(Data!$B$2:$B$1272,'Results Tracker'!$C18,Data!$C$2:$C$1272,_xlfn.CONCAT("&lt;=",'Results Tracker'!$D$1),Data!$K$2:$K$1272,'Results Tracker'!E$3,Data!$H$2:$H$1272,"-")</f>
        <v>19</v>
      </c>
      <c r="F18" s="1">
        <f>COUNTIFS(Data!$B$2:$B$1272,'Results Tracker'!$C18,Data!$C$2:$C$1272,_xlfn.CONCAT("&lt;=",'Results Tracker'!$D$1),Data!$K$2:$K$1272,'Results Tracker'!F$3)</f>
        <v>0</v>
      </c>
      <c r="G18" s="1">
        <f>COUNTIFS(Data!$B$2:$B$1272,'Results Tracker'!$C18,Data!$C$2:$C$1272,_xlfn.CONCAT("&lt;=",'Results Tracker'!$D$1),Data!$H$2:$H$1272,"&lt;&gt;-",Data!$L$2:$L$1272,1)</f>
        <v>6</v>
      </c>
      <c r="H18" s="1">
        <f>COUNTIFS(Data!$E$2:$E$1272,'Results Tracker'!$C18,Data!$F$2:$F$1272,_xlfn.CONCAT("&lt;=",$D$1),Data!$M$2:$M$1272,'Results Tracker'!H$3)</f>
        <v>20</v>
      </c>
      <c r="I18" s="1">
        <f>COUNTIFS(Data!$E$2:$E$1272,'Results Tracker'!$C18,Data!$F$2:$F$1272,_xlfn.CONCAT("&lt;=",$D$1),Data!$M$2:$M$1272,'Results Tracker'!I$3,Data!$H$2:$H$1272,"-")</f>
        <v>13</v>
      </c>
      <c r="J18" s="1">
        <f>COUNTIFS(Data!$E$2:$E$1272,'Results Tracker'!$C18,Data!$F$2:$F$1272,_xlfn.CONCAT("&lt;=",$D$1),Data!$M$2:$M$1272,'Results Tracker'!J$3)</f>
        <v>0</v>
      </c>
      <c r="K18" s="1">
        <f>COUNTIFS(Data!$E$2:$E$1272,'Results Tracker'!$C18,Data!$F$2:$F$1272,_xlfn.CONCAT("&lt;=",'Results Tracker'!$D$1),Data!$N$2:$N$1272,1)</f>
        <v>8</v>
      </c>
      <c r="L18" s="1">
        <f t="shared" si="2"/>
        <v>36</v>
      </c>
      <c r="M18" s="1">
        <f t="shared" si="3"/>
        <v>32</v>
      </c>
      <c r="N18" s="1">
        <f t="shared" si="4"/>
        <v>0</v>
      </c>
      <c r="O18" s="1">
        <f t="shared" si="5"/>
        <v>14</v>
      </c>
      <c r="P18" s="1">
        <f t="shared" si="6"/>
        <v>86</v>
      </c>
      <c r="Q18" s="1">
        <f>SUMIFS(Data!$D$2:$D$1272,Data!$B$2:$B$1272,'Results Tracker'!$C18,Data!$C$2:$C$1272,_xlfn.CONCAT("&lt;=",'Results Tracker'!$D$1))+SUMIFS(Data!$G$2:$G$1272,Data!$E$2:$E$1272,'Results Tracker'!$C18,Data!$F$2:$F$1272,_xlfn.CONCAT("&lt;=",'Results Tracker'!$D$1))</f>
        <v>267</v>
      </c>
      <c r="R18" s="1">
        <f>SUMIFS(Data!$D$2:$D$1272,Data!$E$2:$E$1272,'Results Tracker'!$C18,Data!$F$2:$F$1272,_xlfn.CONCAT("&lt;=",'Results Tracker'!$D$1))+SUMIFS(Data!$G$2:$G$1272,Data!$B$2:$B$1272,'Results Tracker'!$C18,Data!$C$2:$C$1272,_xlfn.CONCAT("&lt;=",'Results Tracker'!$D$1))</f>
        <v>280</v>
      </c>
      <c r="S18" s="9">
        <f t="shared" si="7"/>
        <v>0.95357142857142863</v>
      </c>
      <c r="T18" s="1">
        <f t="shared" si="8"/>
        <v>18</v>
      </c>
      <c r="U18" s="1">
        <f t="shared" si="9"/>
        <v>0.19</v>
      </c>
      <c r="V18" s="1">
        <f t="shared" si="10"/>
        <v>18.190000000000001</v>
      </c>
      <c r="W18" s="1">
        <f t="shared" si="1"/>
        <v>19</v>
      </c>
      <c r="X18">
        <f t="shared" si="11"/>
        <v>10</v>
      </c>
      <c r="Y18">
        <f t="shared" si="12"/>
        <v>5</v>
      </c>
      <c r="AB18" t="s">
        <v>35</v>
      </c>
      <c r="AC18" s="14" t="s">
        <v>73</v>
      </c>
      <c r="AD18" s="14" t="str">
        <f t="shared" si="13"/>
        <v>Eastern</v>
      </c>
    </row>
    <row r="19" spans="1:30" x14ac:dyDescent="0.3">
      <c r="A19" t="str">
        <f t="shared" si="0"/>
        <v>Pacific</v>
      </c>
      <c r="B19" t="str">
        <f t="shared" si="0"/>
        <v>Western</v>
      </c>
      <c r="C19" s="1" t="s">
        <v>31</v>
      </c>
      <c r="D19" s="1">
        <f>COUNTIFS(Data!$B$2:$B$1272,'Results Tracker'!$C19,Data!$C$2:$C$1272,_xlfn.CONCAT("&lt;=",'Results Tracker'!$D$1),Data!$K$2:$K$1272,'Results Tracker'!D$3)</f>
        <v>14</v>
      </c>
      <c r="E19" s="1">
        <f>COUNTIFS(Data!$B$2:$B$1272,'Results Tracker'!$C19,Data!$C$2:$C$1272,_xlfn.CONCAT("&lt;=",'Results Tracker'!$D$1),Data!$K$2:$K$1272,'Results Tracker'!E$3,Data!$H$2:$H$1272,"-")</f>
        <v>21</v>
      </c>
      <c r="F19" s="1">
        <f>COUNTIFS(Data!$B$2:$B$1272,'Results Tracker'!$C19,Data!$C$2:$C$1272,_xlfn.CONCAT("&lt;=",'Results Tracker'!$D$1),Data!$K$2:$K$1272,'Results Tracker'!F$3)</f>
        <v>0</v>
      </c>
      <c r="G19" s="1">
        <f>COUNTIFS(Data!$B$2:$B$1272,'Results Tracker'!$C19,Data!$C$2:$C$1272,_xlfn.CONCAT("&lt;=",'Results Tracker'!$D$1),Data!$H$2:$H$1272,"&lt;&gt;-",Data!$L$2:$L$1272,1)</f>
        <v>6</v>
      </c>
      <c r="H19" s="1">
        <f>COUNTIFS(Data!$E$2:$E$1272,'Results Tracker'!$C19,Data!$F$2:$F$1272,_xlfn.CONCAT("&lt;=",$D$1),Data!$M$2:$M$1272,'Results Tracker'!H$3)</f>
        <v>17</v>
      </c>
      <c r="I19" s="1">
        <f>COUNTIFS(Data!$E$2:$E$1272,'Results Tracker'!$C19,Data!$F$2:$F$1272,_xlfn.CONCAT("&lt;=",$D$1),Data!$M$2:$M$1272,'Results Tracker'!I$3,Data!$H$2:$H$1272,"-")</f>
        <v>21</v>
      </c>
      <c r="J19" s="1">
        <f>COUNTIFS(Data!$E$2:$E$1272,'Results Tracker'!$C19,Data!$F$2:$F$1272,_xlfn.CONCAT("&lt;=",$D$1),Data!$M$2:$M$1272,'Results Tracker'!J$3)</f>
        <v>0</v>
      </c>
      <c r="K19" s="1">
        <f>COUNTIFS(Data!$E$2:$E$1272,'Results Tracker'!$C19,Data!$F$2:$F$1272,_xlfn.CONCAT("&lt;=",'Results Tracker'!$D$1),Data!$N$2:$N$1272,1)</f>
        <v>3</v>
      </c>
      <c r="L19" s="1">
        <f t="shared" si="2"/>
        <v>31</v>
      </c>
      <c r="M19" s="1">
        <f t="shared" si="3"/>
        <v>42</v>
      </c>
      <c r="N19" s="1">
        <f t="shared" si="4"/>
        <v>0</v>
      </c>
      <c r="O19" s="1">
        <f t="shared" si="5"/>
        <v>9</v>
      </c>
      <c r="P19" s="1">
        <f t="shared" si="6"/>
        <v>71</v>
      </c>
      <c r="Q19" s="1">
        <f>SUMIFS(Data!$D$2:$D$1272,Data!$B$2:$B$1272,'Results Tracker'!$C19,Data!$C$2:$C$1272,_xlfn.CONCAT("&lt;=",'Results Tracker'!$D$1))+SUMIFS(Data!$G$2:$G$1272,Data!$E$2:$E$1272,'Results Tracker'!$C19,Data!$F$2:$F$1272,_xlfn.CONCAT("&lt;=",'Results Tracker'!$D$1))</f>
        <v>202</v>
      </c>
      <c r="R19" s="1">
        <f>SUMIFS(Data!$D$2:$D$1272,Data!$E$2:$E$1272,'Results Tracker'!$C19,Data!$F$2:$F$1272,_xlfn.CONCAT("&lt;=",'Results Tracker'!$D$1))+SUMIFS(Data!$G$2:$G$1272,Data!$B$2:$B$1272,'Results Tracker'!$C19,Data!$C$2:$C$1272,_xlfn.CONCAT("&lt;=",'Results Tracker'!$D$1))</f>
        <v>263</v>
      </c>
      <c r="S19" s="9">
        <f t="shared" si="7"/>
        <v>0.76806083650190116</v>
      </c>
      <c r="T19" s="1">
        <f t="shared" si="8"/>
        <v>30</v>
      </c>
      <c r="U19" s="1">
        <f t="shared" si="9"/>
        <v>0.31</v>
      </c>
      <c r="V19" s="1">
        <f t="shared" si="10"/>
        <v>30.31</v>
      </c>
      <c r="W19" s="1">
        <f t="shared" si="1"/>
        <v>30</v>
      </c>
      <c r="X19">
        <f t="shared" si="11"/>
        <v>15</v>
      </c>
      <c r="Y19">
        <f t="shared" si="12"/>
        <v>8</v>
      </c>
      <c r="AB19" t="s">
        <v>31</v>
      </c>
      <c r="AC19" s="14" t="s">
        <v>72</v>
      </c>
      <c r="AD19" s="14" t="str">
        <f t="shared" si="13"/>
        <v>Western</v>
      </c>
    </row>
    <row r="20" spans="1:30" x14ac:dyDescent="0.3">
      <c r="A20" t="str">
        <f t="shared" si="0"/>
        <v>Central</v>
      </c>
      <c r="B20" t="str">
        <f t="shared" si="0"/>
        <v>Western</v>
      </c>
      <c r="C20" s="1" t="s">
        <v>16</v>
      </c>
      <c r="D20" s="1">
        <f>COUNTIFS(Data!$B$2:$B$1272,'Results Tracker'!$C20,Data!$C$2:$C$1272,_xlfn.CONCAT("&lt;=",'Results Tracker'!$D$1),Data!$K$2:$K$1272,'Results Tracker'!D$3)</f>
        <v>21</v>
      </c>
      <c r="E20" s="1">
        <f>COUNTIFS(Data!$B$2:$B$1272,'Results Tracker'!$C20,Data!$C$2:$C$1272,_xlfn.CONCAT("&lt;=",'Results Tracker'!$D$1),Data!$K$2:$K$1272,'Results Tracker'!E$3,Data!$H$2:$H$1272,"-")</f>
        <v>18</v>
      </c>
      <c r="F20" s="1">
        <f>COUNTIFS(Data!$B$2:$B$1272,'Results Tracker'!$C20,Data!$C$2:$C$1272,_xlfn.CONCAT("&lt;=",'Results Tracker'!$D$1),Data!$K$2:$K$1272,'Results Tracker'!F$3)</f>
        <v>0</v>
      </c>
      <c r="G20" s="1">
        <f>COUNTIFS(Data!$B$2:$B$1272,'Results Tracker'!$C20,Data!$C$2:$C$1272,_xlfn.CONCAT("&lt;=",'Results Tracker'!$D$1),Data!$H$2:$H$1272,"&lt;&gt;-",Data!$L$2:$L$1272,1)</f>
        <v>2</v>
      </c>
      <c r="H20" s="1">
        <f>COUNTIFS(Data!$E$2:$E$1272,'Results Tracker'!$C20,Data!$F$2:$F$1272,_xlfn.CONCAT("&lt;=",$D$1),Data!$M$2:$M$1272,'Results Tracker'!H$3)</f>
        <v>16</v>
      </c>
      <c r="I20" s="1">
        <f>COUNTIFS(Data!$E$2:$E$1272,'Results Tracker'!$C20,Data!$F$2:$F$1272,_xlfn.CONCAT("&lt;=",$D$1),Data!$M$2:$M$1272,'Results Tracker'!I$3,Data!$H$2:$H$1272,"-")</f>
        <v>18</v>
      </c>
      <c r="J20" s="1">
        <f>COUNTIFS(Data!$E$2:$E$1272,'Results Tracker'!$C20,Data!$F$2:$F$1272,_xlfn.CONCAT("&lt;=",$D$1),Data!$M$2:$M$1272,'Results Tracker'!J$3)</f>
        <v>0</v>
      </c>
      <c r="K20" s="1">
        <f>COUNTIFS(Data!$E$2:$E$1272,'Results Tracker'!$C20,Data!$F$2:$F$1272,_xlfn.CONCAT("&lt;=",'Results Tracker'!$D$1),Data!$N$2:$N$1272,1)</f>
        <v>7</v>
      </c>
      <c r="L20" s="1">
        <f t="shared" si="2"/>
        <v>37</v>
      </c>
      <c r="M20" s="1">
        <f t="shared" si="3"/>
        <v>36</v>
      </c>
      <c r="N20" s="1">
        <f t="shared" si="4"/>
        <v>0</v>
      </c>
      <c r="O20" s="1">
        <f t="shared" si="5"/>
        <v>9</v>
      </c>
      <c r="P20" s="1">
        <f t="shared" si="6"/>
        <v>83</v>
      </c>
      <c r="Q20" s="1">
        <f>SUMIFS(Data!$D$2:$D$1272,Data!$B$2:$B$1272,'Results Tracker'!$C20,Data!$C$2:$C$1272,_xlfn.CONCAT("&lt;=",'Results Tracker'!$D$1))+SUMIFS(Data!$G$2:$G$1272,Data!$E$2:$E$1272,'Results Tracker'!$C20,Data!$F$2:$F$1272,_xlfn.CONCAT("&lt;=",'Results Tracker'!$D$1))</f>
        <v>211</v>
      </c>
      <c r="R20" s="1">
        <f>SUMIFS(Data!$D$2:$D$1272,Data!$E$2:$E$1272,'Results Tracker'!$C20,Data!$F$2:$F$1272,_xlfn.CONCAT("&lt;=",'Results Tracker'!$D$1))+SUMIFS(Data!$G$2:$G$1272,Data!$B$2:$B$1272,'Results Tracker'!$C20,Data!$C$2:$C$1272,_xlfn.CONCAT("&lt;=",'Results Tracker'!$D$1))</f>
        <v>237</v>
      </c>
      <c r="S20" s="9">
        <f t="shared" si="7"/>
        <v>0.89029535864978904</v>
      </c>
      <c r="T20" s="1">
        <f t="shared" si="8"/>
        <v>21</v>
      </c>
      <c r="U20" s="1">
        <f t="shared" si="9"/>
        <v>0.21</v>
      </c>
      <c r="V20" s="1">
        <f t="shared" si="10"/>
        <v>21.21</v>
      </c>
      <c r="W20" s="1">
        <f t="shared" si="1"/>
        <v>21</v>
      </c>
      <c r="X20">
        <f t="shared" si="11"/>
        <v>11</v>
      </c>
      <c r="Y20">
        <f t="shared" si="12"/>
        <v>7</v>
      </c>
      <c r="AB20" t="s">
        <v>16</v>
      </c>
      <c r="AC20" s="14" t="s">
        <v>75</v>
      </c>
      <c r="AD20" s="14" t="str">
        <f t="shared" si="13"/>
        <v>Western</v>
      </c>
    </row>
    <row r="21" spans="1:30" x14ac:dyDescent="0.3">
      <c r="A21" t="str">
        <f t="shared" ref="A21:B35" si="14">INDEX($AC$6:$AD$36,MATCH($C21,$AB$6:$AB$36,0),MATCH(A$4,$AC$5:$AD$5,0))</f>
        <v>Atlantic</v>
      </c>
      <c r="B21" t="str">
        <f t="shared" si="14"/>
        <v>Eastern</v>
      </c>
      <c r="C21" s="1" t="s">
        <v>6</v>
      </c>
      <c r="D21" s="1">
        <f>COUNTIFS(Data!$B$2:$B$1272,'Results Tracker'!$C21,Data!$C$2:$C$1272,_xlfn.CONCAT("&lt;=",'Results Tracker'!$D$1),Data!$K$2:$K$1272,'Results Tracker'!D$3)</f>
        <v>19</v>
      </c>
      <c r="E21" s="1">
        <f>COUNTIFS(Data!$B$2:$B$1272,'Results Tracker'!$C21,Data!$C$2:$C$1272,_xlfn.CONCAT("&lt;=",'Results Tracker'!$D$1),Data!$K$2:$K$1272,'Results Tracker'!E$3,Data!$H$2:$H$1272,"-")</f>
        <v>18</v>
      </c>
      <c r="F21" s="1">
        <f>COUNTIFS(Data!$B$2:$B$1272,'Results Tracker'!$C21,Data!$C$2:$C$1272,_xlfn.CONCAT("&lt;=",'Results Tracker'!$D$1),Data!$K$2:$K$1272,'Results Tracker'!F$3)</f>
        <v>0</v>
      </c>
      <c r="G21" s="1">
        <f>COUNTIFS(Data!$B$2:$B$1272,'Results Tracker'!$C21,Data!$C$2:$C$1272,_xlfn.CONCAT("&lt;=",'Results Tracker'!$D$1),Data!$H$2:$H$1272,"&lt;&gt;-",Data!$L$2:$L$1272,1)</f>
        <v>4</v>
      </c>
      <c r="H21" s="1">
        <f>COUNTIFS(Data!$E$2:$E$1272,'Results Tracker'!$C21,Data!$F$2:$F$1272,_xlfn.CONCAT("&lt;=",$D$1),Data!$M$2:$M$1272,'Results Tracker'!H$3)</f>
        <v>25</v>
      </c>
      <c r="I21" s="1">
        <f>COUNTIFS(Data!$E$2:$E$1272,'Results Tracker'!$C21,Data!$F$2:$F$1272,_xlfn.CONCAT("&lt;=",$D$1),Data!$M$2:$M$1272,'Results Tracker'!I$3,Data!$H$2:$H$1272,"-")</f>
        <v>12</v>
      </c>
      <c r="J21" s="1">
        <f>COUNTIFS(Data!$E$2:$E$1272,'Results Tracker'!$C21,Data!$F$2:$F$1272,_xlfn.CONCAT("&lt;=",$D$1),Data!$M$2:$M$1272,'Results Tracker'!J$3)</f>
        <v>0</v>
      </c>
      <c r="K21" s="1">
        <f>COUNTIFS(Data!$E$2:$E$1272,'Results Tracker'!$C21,Data!$F$2:$F$1272,_xlfn.CONCAT("&lt;=",'Results Tracker'!$D$1),Data!$N$2:$N$1272,1)</f>
        <v>4</v>
      </c>
      <c r="L21" s="1">
        <f t="shared" si="2"/>
        <v>44</v>
      </c>
      <c r="M21" s="1">
        <f t="shared" si="3"/>
        <v>30</v>
      </c>
      <c r="N21" s="1">
        <f t="shared" si="4"/>
        <v>0</v>
      </c>
      <c r="O21" s="1">
        <f t="shared" si="5"/>
        <v>8</v>
      </c>
      <c r="P21" s="1">
        <f t="shared" si="6"/>
        <v>96</v>
      </c>
      <c r="Q21" s="1">
        <f>SUMIFS(Data!$D$2:$D$1272,Data!$B$2:$B$1272,'Results Tracker'!$C21,Data!$C$2:$C$1272,_xlfn.CONCAT("&lt;=",'Results Tracker'!$D$1))+SUMIFS(Data!$G$2:$G$1272,Data!$E$2:$E$1272,'Results Tracker'!$C21,Data!$F$2:$F$1272,_xlfn.CONCAT("&lt;=",'Results Tracker'!$D$1))</f>
        <v>249</v>
      </c>
      <c r="R21" s="1">
        <f>SUMIFS(Data!$D$2:$D$1272,Data!$E$2:$E$1272,'Results Tracker'!$C21,Data!$F$2:$F$1272,_xlfn.CONCAT("&lt;=",'Results Tracker'!$D$1))+SUMIFS(Data!$G$2:$G$1272,Data!$B$2:$B$1272,'Results Tracker'!$C21,Data!$C$2:$C$1272,_xlfn.CONCAT("&lt;=",'Results Tracker'!$D$1))</f>
        <v>236</v>
      </c>
      <c r="S21" s="9">
        <f t="shared" si="7"/>
        <v>1.0550847457627119</v>
      </c>
      <c r="T21" s="1">
        <f t="shared" si="8"/>
        <v>14</v>
      </c>
      <c r="U21" s="1">
        <f t="shared" si="9"/>
        <v>0.16</v>
      </c>
      <c r="V21" s="1">
        <f t="shared" si="10"/>
        <v>14.16</v>
      </c>
      <c r="W21" s="1">
        <f t="shared" si="1"/>
        <v>14</v>
      </c>
      <c r="X21">
        <f t="shared" si="11"/>
        <v>9</v>
      </c>
      <c r="Y21">
        <f t="shared" si="12"/>
        <v>4</v>
      </c>
      <c r="AB21" t="s">
        <v>6</v>
      </c>
      <c r="AC21" s="14" t="s">
        <v>73</v>
      </c>
      <c r="AD21" s="14" t="str">
        <f t="shared" si="13"/>
        <v>Eastern</v>
      </c>
    </row>
    <row r="22" spans="1:30" x14ac:dyDescent="0.3">
      <c r="A22" t="str">
        <f t="shared" si="14"/>
        <v>Central</v>
      </c>
      <c r="B22" t="str">
        <f t="shared" si="14"/>
        <v>Western</v>
      </c>
      <c r="C22" s="1" t="s">
        <v>22</v>
      </c>
      <c r="D22" s="1">
        <f>COUNTIFS(Data!$B$2:$B$1272,'Results Tracker'!$C22,Data!$C$2:$C$1272,_xlfn.CONCAT("&lt;=",'Results Tracker'!$D$1),Data!$K$2:$K$1272,'Results Tracker'!D$3)</f>
        <v>22</v>
      </c>
      <c r="E22" s="1">
        <f>COUNTIFS(Data!$B$2:$B$1272,'Results Tracker'!$C22,Data!$C$2:$C$1272,_xlfn.CONCAT("&lt;=",'Results Tracker'!$D$1),Data!$K$2:$K$1272,'Results Tracker'!E$3,Data!$H$2:$H$1272,"-")</f>
        <v>15</v>
      </c>
      <c r="F22" s="1">
        <f>COUNTIFS(Data!$B$2:$B$1272,'Results Tracker'!$C22,Data!$C$2:$C$1272,_xlfn.CONCAT("&lt;=",'Results Tracker'!$D$1),Data!$K$2:$K$1272,'Results Tracker'!F$3)</f>
        <v>0</v>
      </c>
      <c r="G22" s="1">
        <f>COUNTIFS(Data!$B$2:$B$1272,'Results Tracker'!$C22,Data!$C$2:$C$1272,_xlfn.CONCAT("&lt;=",'Results Tracker'!$D$1),Data!$H$2:$H$1272,"&lt;&gt;-",Data!$L$2:$L$1272,1)</f>
        <v>4</v>
      </c>
      <c r="H22" s="1">
        <f>COUNTIFS(Data!$E$2:$E$1272,'Results Tracker'!$C22,Data!$F$2:$F$1272,_xlfn.CONCAT("&lt;=",$D$1),Data!$M$2:$M$1272,'Results Tracker'!H$3)</f>
        <v>25</v>
      </c>
      <c r="I22" s="1">
        <f>COUNTIFS(Data!$E$2:$E$1272,'Results Tracker'!$C22,Data!$F$2:$F$1272,_xlfn.CONCAT("&lt;=",$D$1),Data!$M$2:$M$1272,'Results Tracker'!I$3,Data!$H$2:$H$1272,"-")</f>
        <v>14</v>
      </c>
      <c r="J22" s="1">
        <f>COUNTIFS(Data!$E$2:$E$1272,'Results Tracker'!$C22,Data!$F$2:$F$1272,_xlfn.CONCAT("&lt;=",$D$1),Data!$M$2:$M$1272,'Results Tracker'!J$3)</f>
        <v>0</v>
      </c>
      <c r="K22" s="1">
        <f>COUNTIFS(Data!$E$2:$E$1272,'Results Tracker'!$C22,Data!$F$2:$F$1272,_xlfn.CONCAT("&lt;=",'Results Tracker'!$D$1),Data!$N$2:$N$1272,1)</f>
        <v>2</v>
      </c>
      <c r="L22" s="1">
        <f t="shared" si="2"/>
        <v>47</v>
      </c>
      <c r="M22" s="1">
        <f t="shared" si="3"/>
        <v>29</v>
      </c>
      <c r="N22" s="1">
        <f t="shared" si="4"/>
        <v>0</v>
      </c>
      <c r="O22" s="1">
        <f t="shared" si="5"/>
        <v>6</v>
      </c>
      <c r="P22" s="1">
        <f t="shared" si="6"/>
        <v>100</v>
      </c>
      <c r="Q22" s="1">
        <f>SUMIFS(Data!$D$2:$D$1272,Data!$B$2:$B$1272,'Results Tracker'!$C22,Data!$C$2:$C$1272,_xlfn.CONCAT("&lt;=",'Results Tracker'!$D$1))+SUMIFS(Data!$G$2:$G$1272,Data!$E$2:$E$1272,'Results Tracker'!$C22,Data!$F$2:$F$1272,_xlfn.CONCAT("&lt;=",'Results Tracker'!$D$1))</f>
        <v>240</v>
      </c>
      <c r="R22" s="1">
        <f>SUMIFS(Data!$D$2:$D$1272,Data!$E$2:$E$1272,'Results Tracker'!$C22,Data!$F$2:$F$1272,_xlfn.CONCAT("&lt;=",'Results Tracker'!$D$1))+SUMIFS(Data!$G$2:$G$1272,Data!$B$2:$B$1272,'Results Tracker'!$C22,Data!$C$2:$C$1272,_xlfn.CONCAT("&lt;=",'Results Tracker'!$D$1))</f>
        <v>214</v>
      </c>
      <c r="S22" s="9">
        <f t="shared" si="7"/>
        <v>1.1214953271028036</v>
      </c>
      <c r="T22" s="1">
        <f>_xlfn.RANK.EQ($P22,$P$5:$P$35,0)</f>
        <v>7</v>
      </c>
      <c r="U22" s="1">
        <f>_xlfn.RANK.AVG($S22,$S$5:$S$35,0)/100</f>
        <v>7.0000000000000007E-2</v>
      </c>
      <c r="V22" s="1">
        <f t="shared" si="10"/>
        <v>7.07</v>
      </c>
      <c r="W22" s="1">
        <f t="shared" si="1"/>
        <v>9</v>
      </c>
      <c r="X22">
        <f t="shared" si="11"/>
        <v>3</v>
      </c>
      <c r="Y22">
        <f t="shared" si="12"/>
        <v>1</v>
      </c>
      <c r="AB22" t="s">
        <v>22</v>
      </c>
      <c r="AC22" s="14" t="s">
        <v>75</v>
      </c>
      <c r="AD22" s="14" t="str">
        <f t="shared" si="13"/>
        <v>Western</v>
      </c>
    </row>
    <row r="23" spans="1:30" x14ac:dyDescent="0.3">
      <c r="A23" t="str">
        <f t="shared" si="14"/>
        <v>Metropolitan</v>
      </c>
      <c r="B23" t="str">
        <f t="shared" si="14"/>
        <v>Eastern</v>
      </c>
      <c r="C23" s="1" t="s">
        <v>34</v>
      </c>
      <c r="D23" s="1">
        <f>COUNTIFS(Data!$B$2:$B$1272,'Results Tracker'!$C23,Data!$C$2:$C$1272,_xlfn.CONCAT("&lt;=",'Results Tracker'!$D$1),Data!$K$2:$K$1272,'Results Tracker'!D$3)</f>
        <v>11</v>
      </c>
      <c r="E23" s="1">
        <f>COUNTIFS(Data!$B$2:$B$1272,'Results Tracker'!$C23,Data!$C$2:$C$1272,_xlfn.CONCAT("&lt;=",'Results Tracker'!$D$1),Data!$K$2:$K$1272,'Results Tracker'!E$3,Data!$H$2:$H$1272,"-")</f>
        <v>27</v>
      </c>
      <c r="F23" s="1">
        <f>COUNTIFS(Data!$B$2:$B$1272,'Results Tracker'!$C23,Data!$C$2:$C$1272,_xlfn.CONCAT("&lt;=",'Results Tracker'!$D$1),Data!$K$2:$K$1272,'Results Tracker'!F$3)</f>
        <v>0</v>
      </c>
      <c r="G23" s="1">
        <f>COUNTIFS(Data!$B$2:$B$1272,'Results Tracker'!$C23,Data!$C$2:$C$1272,_xlfn.CONCAT("&lt;=",'Results Tracker'!$D$1),Data!$H$2:$H$1272,"&lt;&gt;-",Data!$L$2:$L$1272,1)</f>
        <v>3</v>
      </c>
      <c r="H23" s="1">
        <f>COUNTIFS(Data!$E$2:$E$1272,'Results Tracker'!$C23,Data!$F$2:$F$1272,_xlfn.CONCAT("&lt;=",$D$1),Data!$M$2:$M$1272,'Results Tracker'!H$3)</f>
        <v>20</v>
      </c>
      <c r="I23" s="1">
        <f>COUNTIFS(Data!$E$2:$E$1272,'Results Tracker'!$C23,Data!$F$2:$F$1272,_xlfn.CONCAT("&lt;=",$D$1),Data!$M$2:$M$1272,'Results Tracker'!I$3,Data!$H$2:$H$1272,"-")</f>
        <v>14</v>
      </c>
      <c r="J23" s="1">
        <f>COUNTIFS(Data!$E$2:$E$1272,'Results Tracker'!$C23,Data!$F$2:$F$1272,_xlfn.CONCAT("&lt;=",$D$1),Data!$M$2:$M$1272,'Results Tracker'!J$3)</f>
        <v>0</v>
      </c>
      <c r="K23" s="1">
        <f>COUNTIFS(Data!$E$2:$E$1272,'Results Tracker'!$C23,Data!$F$2:$F$1272,_xlfn.CONCAT("&lt;=",'Results Tracker'!$D$1),Data!$N$2:$N$1272,1)</f>
        <v>7</v>
      </c>
      <c r="L23" s="1">
        <f t="shared" si="2"/>
        <v>31</v>
      </c>
      <c r="M23" s="1">
        <f t="shared" si="3"/>
        <v>41</v>
      </c>
      <c r="N23" s="1">
        <f t="shared" si="4"/>
        <v>0</v>
      </c>
      <c r="O23" s="1">
        <f t="shared" si="5"/>
        <v>10</v>
      </c>
      <c r="P23" s="1">
        <f t="shared" si="6"/>
        <v>72</v>
      </c>
      <c r="Q23" s="1">
        <f>SUMIFS(Data!$D$2:$D$1272,Data!$B$2:$B$1272,'Results Tracker'!$C23,Data!$C$2:$C$1272,_xlfn.CONCAT("&lt;=",'Results Tracker'!$D$1))+SUMIFS(Data!$G$2:$G$1272,Data!$E$2:$E$1272,'Results Tracker'!$C23,Data!$F$2:$F$1272,_xlfn.CONCAT("&lt;=",'Results Tracker'!$D$1))</f>
        <v>222</v>
      </c>
      <c r="R23" s="1">
        <f>SUMIFS(Data!$D$2:$D$1272,Data!$E$2:$E$1272,'Results Tracker'!$C23,Data!$F$2:$F$1272,_xlfn.CONCAT("&lt;=",'Results Tracker'!$D$1))+SUMIFS(Data!$G$2:$G$1272,Data!$B$2:$B$1272,'Results Tracker'!$C23,Data!$C$2:$C$1272,_xlfn.CONCAT("&lt;=",'Results Tracker'!$D$1))</f>
        <v>275</v>
      </c>
      <c r="S23" s="9">
        <f t="shared" si="7"/>
        <v>0.80727272727272725</v>
      </c>
      <c r="T23" s="1">
        <f t="shared" si="8"/>
        <v>29</v>
      </c>
      <c r="U23" s="1">
        <f t="shared" si="9"/>
        <v>0.28000000000000003</v>
      </c>
      <c r="V23" s="1">
        <f t="shared" si="10"/>
        <v>29.28</v>
      </c>
      <c r="W23" s="1">
        <f t="shared" si="1"/>
        <v>29</v>
      </c>
      <c r="X23">
        <f t="shared" si="11"/>
        <v>15</v>
      </c>
      <c r="Y23">
        <f t="shared" si="12"/>
        <v>8</v>
      </c>
      <c r="AB23" t="s">
        <v>34</v>
      </c>
      <c r="AC23" s="14" t="s">
        <v>74</v>
      </c>
      <c r="AD23" s="14" t="str">
        <f t="shared" si="13"/>
        <v>Eastern</v>
      </c>
    </row>
    <row r="24" spans="1:30" x14ac:dyDescent="0.3">
      <c r="A24" t="str">
        <f t="shared" si="14"/>
        <v>Metropolitan</v>
      </c>
      <c r="B24" t="str">
        <f t="shared" si="14"/>
        <v>Eastern</v>
      </c>
      <c r="C24" s="1" t="s">
        <v>14</v>
      </c>
      <c r="D24" s="1">
        <f>COUNTIFS(Data!$B$2:$B$1272,'Results Tracker'!$C24,Data!$C$2:$C$1272,_xlfn.CONCAT("&lt;=",'Results Tracker'!$D$1),Data!$K$2:$K$1272,'Results Tracker'!D$3)</f>
        <v>24</v>
      </c>
      <c r="E24" s="1">
        <f>COUNTIFS(Data!$B$2:$B$1272,'Results Tracker'!$C24,Data!$C$2:$C$1272,_xlfn.CONCAT("&lt;=",'Results Tracker'!$D$1),Data!$K$2:$K$1272,'Results Tracker'!E$3,Data!$H$2:$H$1272,"-")</f>
        <v>14</v>
      </c>
      <c r="F24" s="1">
        <f>COUNTIFS(Data!$B$2:$B$1272,'Results Tracker'!$C24,Data!$C$2:$C$1272,_xlfn.CONCAT("&lt;=",'Results Tracker'!$D$1),Data!$K$2:$K$1272,'Results Tracker'!F$3)</f>
        <v>0</v>
      </c>
      <c r="G24" s="1">
        <f>COUNTIFS(Data!$B$2:$B$1272,'Results Tracker'!$C24,Data!$C$2:$C$1272,_xlfn.CONCAT("&lt;=",'Results Tracker'!$D$1),Data!$H$2:$H$1272,"&lt;&gt;-",Data!$L$2:$L$1272,1)</f>
        <v>3</v>
      </c>
      <c r="H24" s="1">
        <f>COUNTIFS(Data!$E$2:$E$1272,'Results Tracker'!$C24,Data!$F$2:$F$1272,_xlfn.CONCAT("&lt;=",$D$1),Data!$M$2:$M$1272,'Results Tracker'!H$3)</f>
        <v>24</v>
      </c>
      <c r="I24" s="1">
        <f>COUNTIFS(Data!$E$2:$E$1272,'Results Tracker'!$C24,Data!$F$2:$F$1272,_xlfn.CONCAT("&lt;=",$D$1),Data!$M$2:$M$1272,'Results Tracker'!I$3,Data!$H$2:$H$1272,"-")</f>
        <v>13</v>
      </c>
      <c r="J24" s="1">
        <f>COUNTIFS(Data!$E$2:$E$1272,'Results Tracker'!$C24,Data!$F$2:$F$1272,_xlfn.CONCAT("&lt;=",$D$1),Data!$M$2:$M$1272,'Results Tracker'!J$3)</f>
        <v>0</v>
      </c>
      <c r="K24" s="1">
        <f>COUNTIFS(Data!$E$2:$E$1272,'Results Tracker'!$C24,Data!$F$2:$F$1272,_xlfn.CONCAT("&lt;=",'Results Tracker'!$D$1),Data!$N$2:$N$1272,1)</f>
        <v>4</v>
      </c>
      <c r="L24" s="1">
        <f t="shared" si="2"/>
        <v>48</v>
      </c>
      <c r="M24" s="1">
        <f t="shared" si="3"/>
        <v>27</v>
      </c>
      <c r="N24" s="1">
        <f t="shared" si="4"/>
        <v>0</v>
      </c>
      <c r="O24" s="1">
        <f t="shared" si="5"/>
        <v>7</v>
      </c>
      <c r="P24" s="1">
        <f t="shared" si="6"/>
        <v>103</v>
      </c>
      <c r="Q24" s="1">
        <f>SUMIFS(Data!$D$2:$D$1272,Data!$B$2:$B$1272,'Results Tracker'!$C24,Data!$C$2:$C$1272,_xlfn.CONCAT("&lt;=",'Results Tracker'!$D$1))+SUMIFS(Data!$G$2:$G$1272,Data!$E$2:$E$1272,'Results Tracker'!$C24,Data!$F$2:$F$1272,_xlfn.CONCAT("&lt;=",'Results Tracker'!$D$1))</f>
        <v>228</v>
      </c>
      <c r="R24" s="1">
        <f>SUMIFS(Data!$D$2:$D$1272,Data!$E$2:$E$1272,'Results Tracker'!$C24,Data!$F$2:$F$1272,_xlfn.CONCAT("&lt;=",'Results Tracker'!$D$1))+SUMIFS(Data!$G$2:$G$1272,Data!$B$2:$B$1272,'Results Tracker'!$C24,Data!$C$2:$C$1272,_xlfn.CONCAT("&lt;=",'Results Tracker'!$D$1))</f>
        <v>196</v>
      </c>
      <c r="S24" s="9">
        <f t="shared" si="7"/>
        <v>1.1632653061224489</v>
      </c>
      <c r="T24" s="1">
        <f t="shared" si="8"/>
        <v>5</v>
      </c>
      <c r="U24" s="1">
        <f t="shared" si="9"/>
        <v>0.04</v>
      </c>
      <c r="V24" s="1">
        <f t="shared" si="10"/>
        <v>5.04</v>
      </c>
      <c r="W24" s="1">
        <f t="shared" si="1"/>
        <v>5</v>
      </c>
      <c r="X24">
        <f t="shared" si="11"/>
        <v>4</v>
      </c>
      <c r="Y24">
        <f t="shared" si="12"/>
        <v>2</v>
      </c>
      <c r="AB24" t="s">
        <v>14</v>
      </c>
      <c r="AC24" s="14" t="s">
        <v>74</v>
      </c>
      <c r="AD24" s="14" t="str">
        <f t="shared" si="13"/>
        <v>Eastern</v>
      </c>
    </row>
    <row r="25" spans="1:30" x14ac:dyDescent="0.3">
      <c r="A25" t="str">
        <f t="shared" si="14"/>
        <v>Metropolitan</v>
      </c>
      <c r="B25" t="str">
        <f t="shared" si="14"/>
        <v>Eastern</v>
      </c>
      <c r="C25" s="1" t="s">
        <v>23</v>
      </c>
      <c r="D25" s="1">
        <f>COUNTIFS(Data!$B$2:$B$1272,'Results Tracker'!$C25,Data!$C$2:$C$1272,_xlfn.CONCAT("&lt;=",'Results Tracker'!$D$1),Data!$K$2:$K$1272,'Results Tracker'!D$3)</f>
        <v>14</v>
      </c>
      <c r="E25" s="1">
        <f>COUNTIFS(Data!$B$2:$B$1272,'Results Tracker'!$C25,Data!$C$2:$C$1272,_xlfn.CONCAT("&lt;=",'Results Tracker'!$D$1),Data!$K$2:$K$1272,'Results Tracker'!E$3,Data!$H$2:$H$1272,"-")</f>
        <v>22</v>
      </c>
      <c r="F25" s="1">
        <f>COUNTIFS(Data!$B$2:$B$1272,'Results Tracker'!$C25,Data!$C$2:$C$1272,_xlfn.CONCAT("&lt;=",'Results Tracker'!$D$1),Data!$K$2:$K$1272,'Results Tracker'!F$3)</f>
        <v>0</v>
      </c>
      <c r="G25" s="1">
        <f>COUNTIFS(Data!$B$2:$B$1272,'Results Tracker'!$C25,Data!$C$2:$C$1272,_xlfn.CONCAT("&lt;=",'Results Tracker'!$D$1),Data!$H$2:$H$1272,"&lt;&gt;-",Data!$L$2:$L$1272,1)</f>
        <v>5</v>
      </c>
      <c r="H25" s="1">
        <f>COUNTIFS(Data!$E$2:$E$1272,'Results Tracker'!$C25,Data!$F$2:$F$1272,_xlfn.CONCAT("&lt;=",$D$1),Data!$M$2:$M$1272,'Results Tracker'!H$3)</f>
        <v>18</v>
      </c>
      <c r="I25" s="1">
        <f>COUNTIFS(Data!$E$2:$E$1272,'Results Tracker'!$C25,Data!$F$2:$F$1272,_xlfn.CONCAT("&lt;=",$D$1),Data!$M$2:$M$1272,'Results Tracker'!I$3,Data!$H$2:$H$1272,"-")</f>
        <v>14</v>
      </c>
      <c r="J25" s="1">
        <f>COUNTIFS(Data!$E$2:$E$1272,'Results Tracker'!$C25,Data!$F$2:$F$1272,_xlfn.CONCAT("&lt;=",$D$1),Data!$M$2:$M$1272,'Results Tracker'!J$3)</f>
        <v>0</v>
      </c>
      <c r="K25" s="1">
        <f>COUNTIFS(Data!$E$2:$E$1272,'Results Tracker'!$C25,Data!$F$2:$F$1272,_xlfn.CONCAT("&lt;=",'Results Tracker'!$D$1),Data!$N$2:$N$1272,1)</f>
        <v>9</v>
      </c>
      <c r="L25" s="1">
        <f t="shared" si="2"/>
        <v>32</v>
      </c>
      <c r="M25" s="1">
        <f t="shared" si="3"/>
        <v>36</v>
      </c>
      <c r="N25" s="1">
        <f t="shared" si="4"/>
        <v>0</v>
      </c>
      <c r="O25" s="1">
        <f t="shared" si="5"/>
        <v>14</v>
      </c>
      <c r="P25" s="1">
        <f t="shared" si="6"/>
        <v>78</v>
      </c>
      <c r="Q25" s="1">
        <f>SUMIFS(Data!$D$2:$D$1272,Data!$B$2:$B$1272,'Results Tracker'!$C25,Data!$C$2:$C$1272,_xlfn.CONCAT("&lt;=",'Results Tracker'!$D$1))+SUMIFS(Data!$G$2:$G$1272,Data!$E$2:$E$1272,'Results Tracker'!$C25,Data!$F$2:$F$1272,_xlfn.CONCAT("&lt;=",'Results Tracker'!$D$1))</f>
        <v>227</v>
      </c>
      <c r="R25" s="1">
        <f>SUMIFS(Data!$D$2:$D$1272,Data!$E$2:$E$1272,'Results Tracker'!$C25,Data!$F$2:$F$1272,_xlfn.CONCAT("&lt;=",'Results Tracker'!$D$1))+SUMIFS(Data!$G$2:$G$1272,Data!$B$2:$B$1272,'Results Tracker'!$C25,Data!$C$2:$C$1272,_xlfn.CONCAT("&lt;=",'Results Tracker'!$D$1))</f>
        <v>272</v>
      </c>
      <c r="S25" s="9">
        <f t="shared" si="7"/>
        <v>0.8345588235294118</v>
      </c>
      <c r="T25" s="1">
        <f t="shared" si="8"/>
        <v>26</v>
      </c>
      <c r="U25" s="1">
        <f t="shared" si="9"/>
        <v>0.25</v>
      </c>
      <c r="V25" s="1">
        <f t="shared" si="10"/>
        <v>26.25</v>
      </c>
      <c r="W25" s="1">
        <f t="shared" si="1"/>
        <v>26</v>
      </c>
      <c r="X25">
        <f t="shared" si="11"/>
        <v>12</v>
      </c>
      <c r="Y25">
        <f t="shared" si="12"/>
        <v>7</v>
      </c>
      <c r="AB25" t="s">
        <v>23</v>
      </c>
      <c r="AC25" s="14" t="s">
        <v>74</v>
      </c>
      <c r="AD25" s="14" t="str">
        <f t="shared" si="13"/>
        <v>Eastern</v>
      </c>
    </row>
    <row r="26" spans="1:30" x14ac:dyDescent="0.3">
      <c r="A26" t="str">
        <f t="shared" si="14"/>
        <v>Atlantic</v>
      </c>
      <c r="B26" t="str">
        <f t="shared" si="14"/>
        <v>Eastern</v>
      </c>
      <c r="C26" s="1" t="s">
        <v>25</v>
      </c>
      <c r="D26" s="1">
        <f>COUNTIFS(Data!$B$2:$B$1272,'Results Tracker'!$C26,Data!$C$2:$C$1272,_xlfn.CONCAT("&lt;=",'Results Tracker'!$D$1),Data!$K$2:$K$1272,'Results Tracker'!D$3)</f>
        <v>11</v>
      </c>
      <c r="E26" s="1">
        <f>COUNTIFS(Data!$B$2:$B$1272,'Results Tracker'!$C26,Data!$C$2:$C$1272,_xlfn.CONCAT("&lt;=",'Results Tracker'!$D$1),Data!$K$2:$K$1272,'Results Tracker'!E$3,Data!$H$2:$H$1272,"-")</f>
        <v>28</v>
      </c>
      <c r="F26" s="1">
        <f>COUNTIFS(Data!$B$2:$B$1272,'Results Tracker'!$C26,Data!$C$2:$C$1272,_xlfn.CONCAT("&lt;=",'Results Tracker'!$D$1),Data!$K$2:$K$1272,'Results Tracker'!F$3)</f>
        <v>0</v>
      </c>
      <c r="G26" s="1">
        <f>COUNTIFS(Data!$B$2:$B$1272,'Results Tracker'!$C26,Data!$C$2:$C$1272,_xlfn.CONCAT("&lt;=",'Results Tracker'!$D$1),Data!$H$2:$H$1272,"&lt;&gt;-",Data!$L$2:$L$1272,1)</f>
        <v>2</v>
      </c>
      <c r="H26" s="1">
        <f>COUNTIFS(Data!$E$2:$E$1272,'Results Tracker'!$C26,Data!$F$2:$F$1272,_xlfn.CONCAT("&lt;=",$D$1),Data!$M$2:$M$1272,'Results Tracker'!H$3)</f>
        <v>18</v>
      </c>
      <c r="I26" s="1">
        <f>COUNTIFS(Data!$E$2:$E$1272,'Results Tracker'!$C26,Data!$F$2:$F$1272,_xlfn.CONCAT("&lt;=",$D$1),Data!$M$2:$M$1272,'Results Tracker'!I$3,Data!$H$2:$H$1272,"-")</f>
        <v>19</v>
      </c>
      <c r="J26" s="1">
        <f>COUNTIFS(Data!$E$2:$E$1272,'Results Tracker'!$C26,Data!$F$2:$F$1272,_xlfn.CONCAT("&lt;=",$D$1),Data!$M$2:$M$1272,'Results Tracker'!J$3)</f>
        <v>0</v>
      </c>
      <c r="K26" s="1">
        <f>COUNTIFS(Data!$E$2:$E$1272,'Results Tracker'!$C26,Data!$F$2:$F$1272,_xlfn.CONCAT("&lt;=",'Results Tracker'!$D$1),Data!$N$2:$N$1272,1)</f>
        <v>4</v>
      </c>
      <c r="L26" s="1">
        <f t="shared" si="2"/>
        <v>29</v>
      </c>
      <c r="M26" s="1">
        <f t="shared" si="3"/>
        <v>47</v>
      </c>
      <c r="N26" s="1">
        <f t="shared" si="4"/>
        <v>0</v>
      </c>
      <c r="O26" s="1">
        <f t="shared" si="5"/>
        <v>6</v>
      </c>
      <c r="P26" s="1">
        <f t="shared" si="6"/>
        <v>64</v>
      </c>
      <c r="Q26" s="1">
        <f>SUMIFS(Data!$D$2:$D$1272,Data!$B$2:$B$1272,'Results Tracker'!$C26,Data!$C$2:$C$1272,_xlfn.CONCAT("&lt;=",'Results Tracker'!$D$1))+SUMIFS(Data!$G$2:$G$1272,Data!$E$2:$E$1272,'Results Tracker'!$C26,Data!$F$2:$F$1272,_xlfn.CONCAT("&lt;=",'Results Tracker'!$D$1))</f>
        <v>242</v>
      </c>
      <c r="R26" s="1">
        <f>SUMIFS(Data!$D$2:$D$1272,Data!$E$2:$E$1272,'Results Tracker'!$C26,Data!$F$2:$F$1272,_xlfn.CONCAT("&lt;=",'Results Tracker'!$D$1))+SUMIFS(Data!$G$2:$G$1272,Data!$B$2:$B$1272,'Results Tracker'!$C26,Data!$C$2:$C$1272,_xlfn.CONCAT("&lt;=",'Results Tracker'!$D$1))</f>
        <v>302</v>
      </c>
      <c r="S26" s="9">
        <f t="shared" si="7"/>
        <v>0.80132450331125826</v>
      </c>
      <c r="T26" s="1">
        <f t="shared" si="8"/>
        <v>31</v>
      </c>
      <c r="U26" s="1">
        <f t="shared" si="9"/>
        <v>0.28999999999999998</v>
      </c>
      <c r="V26" s="1">
        <f t="shared" si="10"/>
        <v>31.29</v>
      </c>
      <c r="W26" s="1">
        <f t="shared" si="1"/>
        <v>31</v>
      </c>
      <c r="X26">
        <f t="shared" si="11"/>
        <v>16</v>
      </c>
      <c r="Y26">
        <f t="shared" si="12"/>
        <v>8</v>
      </c>
      <c r="AB26" t="s">
        <v>25</v>
      </c>
      <c r="AC26" s="14" t="s">
        <v>73</v>
      </c>
      <c r="AD26" s="14" t="str">
        <f t="shared" si="13"/>
        <v>Eastern</v>
      </c>
    </row>
    <row r="27" spans="1:30" x14ac:dyDescent="0.3">
      <c r="A27" t="str">
        <f t="shared" si="14"/>
        <v>Metropolitan</v>
      </c>
      <c r="B27" t="str">
        <f t="shared" si="14"/>
        <v>Eastern</v>
      </c>
      <c r="C27" s="1" t="s">
        <v>29</v>
      </c>
      <c r="D27" s="1">
        <f>COUNTIFS(Data!$B$2:$B$1272,'Results Tracker'!$C27,Data!$C$2:$C$1272,_xlfn.CONCAT("&lt;=",'Results Tracker'!$D$1),Data!$K$2:$K$1272,'Results Tracker'!D$3)</f>
        <v>18</v>
      </c>
      <c r="E27" s="1">
        <f>COUNTIFS(Data!$B$2:$B$1272,'Results Tracker'!$C27,Data!$C$2:$C$1272,_xlfn.CONCAT("&lt;=",'Results Tracker'!$D$1),Data!$K$2:$K$1272,'Results Tracker'!E$3,Data!$H$2:$H$1272,"-")</f>
        <v>19</v>
      </c>
      <c r="F27" s="1">
        <f>COUNTIFS(Data!$B$2:$B$1272,'Results Tracker'!$C27,Data!$C$2:$C$1272,_xlfn.CONCAT("&lt;=",'Results Tracker'!$D$1),Data!$K$2:$K$1272,'Results Tracker'!F$3)</f>
        <v>0</v>
      </c>
      <c r="G27" s="1">
        <f>COUNTIFS(Data!$B$2:$B$1272,'Results Tracker'!$C27,Data!$C$2:$C$1272,_xlfn.CONCAT("&lt;=",'Results Tracker'!$D$1),Data!$H$2:$H$1272,"&lt;&gt;-",Data!$L$2:$L$1272,1)</f>
        <v>4</v>
      </c>
      <c r="H27" s="1">
        <f>COUNTIFS(Data!$E$2:$E$1272,'Results Tracker'!$C27,Data!$F$2:$F$1272,_xlfn.CONCAT("&lt;=",$D$1),Data!$M$2:$M$1272,'Results Tracker'!H$3)</f>
        <v>19</v>
      </c>
      <c r="I27" s="1">
        <f>COUNTIFS(Data!$E$2:$E$1272,'Results Tracker'!$C27,Data!$F$2:$F$1272,_xlfn.CONCAT("&lt;=",$D$1),Data!$M$2:$M$1272,'Results Tracker'!I$3,Data!$H$2:$H$1272,"-")</f>
        <v>18</v>
      </c>
      <c r="J27" s="1">
        <f>COUNTIFS(Data!$E$2:$E$1272,'Results Tracker'!$C27,Data!$F$2:$F$1272,_xlfn.CONCAT("&lt;=",$D$1),Data!$M$2:$M$1272,'Results Tracker'!J$3)</f>
        <v>0</v>
      </c>
      <c r="K27" s="1">
        <f>COUNTIFS(Data!$E$2:$E$1272,'Results Tracker'!$C27,Data!$F$2:$F$1272,_xlfn.CONCAT("&lt;=",'Results Tracker'!$D$1),Data!$N$2:$N$1272,1)</f>
        <v>4</v>
      </c>
      <c r="L27" s="1">
        <f t="shared" si="2"/>
        <v>37</v>
      </c>
      <c r="M27" s="1">
        <f t="shared" si="3"/>
        <v>37</v>
      </c>
      <c r="N27" s="1">
        <f t="shared" si="4"/>
        <v>0</v>
      </c>
      <c r="O27" s="1">
        <f t="shared" si="5"/>
        <v>8</v>
      </c>
      <c r="P27" s="1">
        <f t="shared" si="6"/>
        <v>82</v>
      </c>
      <c r="Q27" s="1">
        <f>SUMIFS(Data!$D$2:$D$1272,Data!$B$2:$B$1272,'Results Tracker'!$C27,Data!$C$2:$C$1272,_xlfn.CONCAT("&lt;=",'Results Tracker'!$D$1))+SUMIFS(Data!$G$2:$G$1272,Data!$E$2:$E$1272,'Results Tracker'!$C27,Data!$F$2:$F$1272,_xlfn.CONCAT("&lt;=",'Results Tracker'!$D$1))</f>
        <v>244</v>
      </c>
      <c r="R27" s="1">
        <f>SUMIFS(Data!$D$2:$D$1272,Data!$E$2:$E$1272,'Results Tracker'!$C27,Data!$F$2:$F$1272,_xlfn.CONCAT("&lt;=",'Results Tracker'!$D$1))+SUMIFS(Data!$G$2:$G$1272,Data!$B$2:$B$1272,'Results Tracker'!$C27,Data!$C$2:$C$1272,_xlfn.CONCAT("&lt;=",'Results Tracker'!$D$1))</f>
        <v>281</v>
      </c>
      <c r="S27" s="9">
        <f t="shared" si="7"/>
        <v>0.8683274021352313</v>
      </c>
      <c r="T27" s="1">
        <f t="shared" si="8"/>
        <v>22</v>
      </c>
      <c r="U27" s="1">
        <f t="shared" si="9"/>
        <v>0.23</v>
      </c>
      <c r="V27" s="1">
        <f t="shared" si="10"/>
        <v>22.23</v>
      </c>
      <c r="W27" s="1">
        <f t="shared" si="1"/>
        <v>22</v>
      </c>
      <c r="X27">
        <f t="shared" si="11"/>
        <v>11</v>
      </c>
      <c r="Y27">
        <f t="shared" si="12"/>
        <v>6</v>
      </c>
      <c r="AB27" t="s">
        <v>29</v>
      </c>
      <c r="AC27" s="14" t="s">
        <v>74</v>
      </c>
      <c r="AD27" s="14" t="str">
        <f t="shared" si="13"/>
        <v>Eastern</v>
      </c>
    </row>
    <row r="28" spans="1:30" x14ac:dyDescent="0.3">
      <c r="A28" t="str">
        <f t="shared" si="14"/>
        <v>Metropolitan</v>
      </c>
      <c r="B28" t="str">
        <f t="shared" si="14"/>
        <v>Eastern</v>
      </c>
      <c r="C28" s="1" t="s">
        <v>26</v>
      </c>
      <c r="D28" s="1">
        <f>COUNTIFS(Data!$B$2:$B$1272,'Results Tracker'!$C28,Data!$C$2:$C$1272,_xlfn.CONCAT("&lt;=",'Results Tracker'!$D$1),Data!$K$2:$K$1272,'Results Tracker'!D$3)</f>
        <v>21</v>
      </c>
      <c r="E28" s="1">
        <f>COUNTIFS(Data!$B$2:$B$1272,'Results Tracker'!$C28,Data!$C$2:$C$1272,_xlfn.CONCAT("&lt;=",'Results Tracker'!$D$1),Data!$K$2:$K$1272,'Results Tracker'!E$3,Data!$H$2:$H$1272,"-")</f>
        <v>12</v>
      </c>
      <c r="F28" s="1">
        <f>COUNTIFS(Data!$B$2:$B$1272,'Results Tracker'!$C28,Data!$C$2:$C$1272,_xlfn.CONCAT("&lt;=",'Results Tracker'!$D$1),Data!$K$2:$K$1272,'Results Tracker'!F$3)</f>
        <v>0</v>
      </c>
      <c r="G28" s="1">
        <f>COUNTIFS(Data!$B$2:$B$1272,'Results Tracker'!$C28,Data!$C$2:$C$1272,_xlfn.CONCAT("&lt;=",'Results Tracker'!$D$1),Data!$H$2:$H$1272,"&lt;&gt;-",Data!$L$2:$L$1272,1)</f>
        <v>8</v>
      </c>
      <c r="H28" s="1">
        <f>COUNTIFS(Data!$E$2:$E$1272,'Results Tracker'!$C28,Data!$F$2:$F$1272,_xlfn.CONCAT("&lt;=",$D$1),Data!$M$2:$M$1272,'Results Tracker'!H$3)</f>
        <v>23</v>
      </c>
      <c r="I28" s="1">
        <f>COUNTIFS(Data!$E$2:$E$1272,'Results Tracker'!$C28,Data!$F$2:$F$1272,_xlfn.CONCAT("&lt;=",$D$1),Data!$M$2:$M$1272,'Results Tracker'!I$3,Data!$H$2:$H$1272,"-")</f>
        <v>14</v>
      </c>
      <c r="J28" s="1">
        <f>COUNTIFS(Data!$E$2:$E$1272,'Results Tracker'!$C28,Data!$F$2:$F$1272,_xlfn.CONCAT("&lt;=",$D$1),Data!$M$2:$M$1272,'Results Tracker'!J$3)</f>
        <v>0</v>
      </c>
      <c r="K28" s="1">
        <f>COUNTIFS(Data!$E$2:$E$1272,'Results Tracker'!$C28,Data!$F$2:$F$1272,_xlfn.CONCAT("&lt;=",'Results Tracker'!$D$1),Data!$N$2:$N$1272,1)</f>
        <v>4</v>
      </c>
      <c r="L28" s="1">
        <f t="shared" si="2"/>
        <v>44</v>
      </c>
      <c r="M28" s="1">
        <f t="shared" si="3"/>
        <v>26</v>
      </c>
      <c r="N28" s="1">
        <f t="shared" si="4"/>
        <v>0</v>
      </c>
      <c r="O28" s="1">
        <f t="shared" si="5"/>
        <v>12</v>
      </c>
      <c r="P28" s="1">
        <f t="shared" si="6"/>
        <v>100</v>
      </c>
      <c r="Q28" s="1">
        <f>SUMIFS(Data!$D$2:$D$1272,Data!$B$2:$B$1272,'Results Tracker'!$C28,Data!$C$2:$C$1272,_xlfn.CONCAT("&lt;=",'Results Tracker'!$D$1))+SUMIFS(Data!$G$2:$G$1272,Data!$E$2:$E$1272,'Results Tracker'!$C28,Data!$F$2:$F$1272,_xlfn.CONCAT("&lt;=",'Results Tracker'!$D$1))</f>
        <v>273</v>
      </c>
      <c r="R28" s="1">
        <f>SUMIFS(Data!$D$2:$D$1272,Data!$E$2:$E$1272,'Results Tracker'!$C28,Data!$F$2:$F$1272,_xlfn.CONCAT("&lt;=",'Results Tracker'!$D$1))+SUMIFS(Data!$G$2:$G$1272,Data!$B$2:$B$1272,'Results Tracker'!$C28,Data!$C$2:$C$1272,_xlfn.CONCAT("&lt;=",'Results Tracker'!$D$1))</f>
        <v>241</v>
      </c>
      <c r="S28" s="9">
        <f t="shared" si="7"/>
        <v>1.1327800829875518</v>
      </c>
      <c r="T28" s="1">
        <f t="shared" si="8"/>
        <v>7</v>
      </c>
      <c r="U28" s="1">
        <f t="shared" si="9"/>
        <v>0.06</v>
      </c>
      <c r="V28" s="1">
        <f t="shared" si="10"/>
        <v>7.06</v>
      </c>
      <c r="W28" s="1">
        <f t="shared" si="1"/>
        <v>8</v>
      </c>
      <c r="X28">
        <f t="shared" si="11"/>
        <v>6</v>
      </c>
      <c r="Y28">
        <f t="shared" si="12"/>
        <v>3</v>
      </c>
      <c r="AB28" t="s">
        <v>26</v>
      </c>
      <c r="AC28" s="14" t="s">
        <v>74</v>
      </c>
      <c r="AD28" s="14" t="str">
        <f t="shared" si="13"/>
        <v>Eastern</v>
      </c>
    </row>
    <row r="29" spans="1:30" x14ac:dyDescent="0.3">
      <c r="A29" t="str">
        <f t="shared" si="14"/>
        <v>Pacific</v>
      </c>
      <c r="B29" t="str">
        <f t="shared" si="14"/>
        <v>Western</v>
      </c>
      <c r="C29" s="1" t="s">
        <v>5</v>
      </c>
      <c r="D29" s="1">
        <f>COUNTIFS(Data!$B$2:$B$1272,'Results Tracker'!$C29,Data!$C$2:$C$1272,_xlfn.CONCAT("&lt;=",'Results Tracker'!$D$1),Data!$K$2:$K$1272,'Results Tracker'!D$3)</f>
        <v>21</v>
      </c>
      <c r="E29" s="1">
        <f>COUNTIFS(Data!$B$2:$B$1272,'Results Tracker'!$C29,Data!$C$2:$C$1272,_xlfn.CONCAT("&lt;=",'Results Tracker'!$D$1),Data!$K$2:$K$1272,'Results Tracker'!E$3,Data!$H$2:$H$1272,"-")</f>
        <v>16</v>
      </c>
      <c r="F29" s="1">
        <f>COUNTIFS(Data!$B$2:$B$1272,'Results Tracker'!$C29,Data!$C$2:$C$1272,_xlfn.CONCAT("&lt;=",'Results Tracker'!$D$1),Data!$K$2:$K$1272,'Results Tracker'!F$3)</f>
        <v>0</v>
      </c>
      <c r="G29" s="1">
        <f>COUNTIFS(Data!$B$2:$B$1272,'Results Tracker'!$C29,Data!$C$2:$C$1272,_xlfn.CONCAT("&lt;=",'Results Tracker'!$D$1),Data!$H$2:$H$1272,"&lt;&gt;-",Data!$L$2:$L$1272,1)</f>
        <v>4</v>
      </c>
      <c r="H29" s="1">
        <f>COUNTIFS(Data!$E$2:$E$1272,'Results Tracker'!$C29,Data!$F$2:$F$1272,_xlfn.CONCAT("&lt;=",$D$1),Data!$M$2:$M$1272,'Results Tracker'!H$3)</f>
        <v>25</v>
      </c>
      <c r="I29" s="1">
        <f>COUNTIFS(Data!$E$2:$E$1272,'Results Tracker'!$C29,Data!$F$2:$F$1272,_xlfn.CONCAT("&lt;=",$D$1),Data!$M$2:$M$1272,'Results Tracker'!I$3,Data!$H$2:$H$1272,"-")</f>
        <v>11</v>
      </c>
      <c r="J29" s="1">
        <f>COUNTIFS(Data!$E$2:$E$1272,'Results Tracker'!$C29,Data!$F$2:$F$1272,_xlfn.CONCAT("&lt;=",$D$1),Data!$M$2:$M$1272,'Results Tracker'!J$3)</f>
        <v>0</v>
      </c>
      <c r="K29" s="1">
        <f>COUNTIFS(Data!$E$2:$E$1272,'Results Tracker'!$C29,Data!$F$2:$F$1272,_xlfn.CONCAT("&lt;=",'Results Tracker'!$D$1),Data!$N$2:$N$1272,1)</f>
        <v>5</v>
      </c>
      <c r="L29" s="1">
        <f t="shared" si="2"/>
        <v>46</v>
      </c>
      <c r="M29" s="1">
        <f t="shared" si="3"/>
        <v>27</v>
      </c>
      <c r="N29" s="1">
        <f t="shared" si="4"/>
        <v>0</v>
      </c>
      <c r="O29" s="1">
        <f t="shared" si="5"/>
        <v>9</v>
      </c>
      <c r="P29" s="1">
        <f t="shared" si="6"/>
        <v>101</v>
      </c>
      <c r="Q29" s="1">
        <f>SUMIFS(Data!$D$2:$D$1272,Data!$B$2:$B$1272,'Results Tracker'!$C29,Data!$C$2:$C$1272,_xlfn.CONCAT("&lt;=",'Results Tracker'!$D$1))+SUMIFS(Data!$G$2:$G$1272,Data!$E$2:$E$1272,'Results Tracker'!$C29,Data!$F$2:$F$1272,_xlfn.CONCAT("&lt;=",'Results Tracker'!$D$1))</f>
        <v>289</v>
      </c>
      <c r="R29" s="1">
        <f>SUMIFS(Data!$D$2:$D$1272,Data!$E$2:$E$1272,'Results Tracker'!$C29,Data!$F$2:$F$1272,_xlfn.CONCAT("&lt;=",'Results Tracker'!$D$1))+SUMIFS(Data!$G$2:$G$1272,Data!$B$2:$B$1272,'Results Tracker'!$C29,Data!$C$2:$C$1272,_xlfn.CONCAT("&lt;=",'Results Tracker'!$D$1))</f>
        <v>261</v>
      </c>
      <c r="S29" s="9">
        <f t="shared" si="7"/>
        <v>1.1072796934865901</v>
      </c>
      <c r="T29" s="1">
        <f t="shared" si="8"/>
        <v>6</v>
      </c>
      <c r="U29" s="1">
        <f t="shared" si="9"/>
        <v>0.12</v>
      </c>
      <c r="V29" s="1">
        <f t="shared" si="10"/>
        <v>6.12</v>
      </c>
      <c r="W29" s="1">
        <f t="shared" si="1"/>
        <v>6</v>
      </c>
      <c r="X29">
        <f t="shared" si="11"/>
        <v>2</v>
      </c>
      <c r="Y29">
        <f t="shared" si="12"/>
        <v>2</v>
      </c>
      <c r="AB29" t="s">
        <v>5</v>
      </c>
      <c r="AC29" s="14" t="s">
        <v>72</v>
      </c>
      <c r="AD29" s="14" t="str">
        <f t="shared" si="13"/>
        <v>Western</v>
      </c>
    </row>
    <row r="30" spans="1:30" x14ac:dyDescent="0.3">
      <c r="A30" t="str">
        <f t="shared" si="14"/>
        <v>Atlantic</v>
      </c>
      <c r="B30" t="str">
        <f t="shared" si="14"/>
        <v>Eastern</v>
      </c>
      <c r="C30" s="1" t="s">
        <v>36</v>
      </c>
      <c r="D30" s="1">
        <f>COUNTIFS(Data!$B$2:$B$1272,'Results Tracker'!$C30,Data!$C$2:$C$1272,_xlfn.CONCAT("&lt;=",'Results Tracker'!$D$1),Data!$K$2:$K$1272,'Results Tracker'!D$3)</f>
        <v>30</v>
      </c>
      <c r="E30" s="1">
        <f>COUNTIFS(Data!$B$2:$B$1272,'Results Tracker'!$C30,Data!$C$2:$C$1272,_xlfn.CONCAT("&lt;=",'Results Tracker'!$D$1),Data!$K$2:$K$1272,'Results Tracker'!E$3,Data!$H$2:$H$1272,"-")</f>
        <v>9</v>
      </c>
      <c r="F30" s="1">
        <f>COUNTIFS(Data!$B$2:$B$1272,'Results Tracker'!$C30,Data!$C$2:$C$1272,_xlfn.CONCAT("&lt;=",'Results Tracker'!$D$1),Data!$K$2:$K$1272,'Results Tracker'!F$3)</f>
        <v>0</v>
      </c>
      <c r="G30" s="1">
        <f>COUNTIFS(Data!$B$2:$B$1272,'Results Tracker'!$C30,Data!$C$2:$C$1272,_xlfn.CONCAT("&lt;=",'Results Tracker'!$D$1),Data!$H$2:$H$1272,"&lt;&gt;-",Data!$L$2:$L$1272,1)</f>
        <v>2</v>
      </c>
      <c r="H30" s="1">
        <f>COUNTIFS(Data!$E$2:$E$1272,'Results Tracker'!$C30,Data!$F$2:$F$1272,_xlfn.CONCAT("&lt;=",$D$1),Data!$M$2:$M$1272,'Results Tracker'!H$3)</f>
        <v>32</v>
      </c>
      <c r="I30" s="1">
        <f>COUNTIFS(Data!$E$2:$E$1272,'Results Tracker'!$C30,Data!$F$2:$F$1272,_xlfn.CONCAT("&lt;=",$D$1),Data!$M$2:$M$1272,'Results Tracker'!I$3,Data!$H$2:$H$1272,"-")</f>
        <v>7</v>
      </c>
      <c r="J30" s="1">
        <f>COUNTIFS(Data!$E$2:$E$1272,'Results Tracker'!$C30,Data!$F$2:$F$1272,_xlfn.CONCAT("&lt;=",$D$1),Data!$M$2:$M$1272,'Results Tracker'!J$3)</f>
        <v>0</v>
      </c>
      <c r="K30" s="1">
        <f>COUNTIFS(Data!$E$2:$E$1272,'Results Tracker'!$C30,Data!$F$2:$F$1272,_xlfn.CONCAT("&lt;=",'Results Tracker'!$D$1),Data!$N$2:$N$1272,1)</f>
        <v>2</v>
      </c>
      <c r="L30" s="1">
        <f t="shared" si="2"/>
        <v>62</v>
      </c>
      <c r="M30" s="1">
        <f t="shared" si="3"/>
        <v>16</v>
      </c>
      <c r="N30" s="1">
        <f t="shared" si="4"/>
        <v>0</v>
      </c>
      <c r="O30" s="1">
        <f t="shared" si="5"/>
        <v>4</v>
      </c>
      <c r="P30" s="1">
        <f t="shared" si="6"/>
        <v>128</v>
      </c>
      <c r="Q30" s="1">
        <f>SUMIFS(Data!$D$2:$D$1272,Data!$B$2:$B$1272,'Results Tracker'!$C30,Data!$C$2:$C$1272,_xlfn.CONCAT("&lt;=",'Results Tracker'!$D$1))+SUMIFS(Data!$G$2:$G$1272,Data!$E$2:$E$1272,'Results Tracker'!$C30,Data!$F$2:$F$1272,_xlfn.CONCAT("&lt;=",'Results Tracker'!$D$1))</f>
        <v>325</v>
      </c>
      <c r="R30" s="1">
        <f>SUMIFS(Data!$D$2:$D$1272,Data!$E$2:$E$1272,'Results Tracker'!$C30,Data!$F$2:$F$1272,_xlfn.CONCAT("&lt;=",'Results Tracker'!$D$1))+SUMIFS(Data!$G$2:$G$1272,Data!$B$2:$B$1272,'Results Tracker'!$C30,Data!$C$2:$C$1272,_xlfn.CONCAT("&lt;=",'Results Tracker'!$D$1))</f>
        <v>222</v>
      </c>
      <c r="S30" s="9">
        <f t="shared" si="7"/>
        <v>1.4639639639639639</v>
      </c>
      <c r="T30" s="1">
        <f t="shared" si="8"/>
        <v>1</v>
      </c>
      <c r="U30" s="1">
        <f t="shared" si="9"/>
        <v>0.01</v>
      </c>
      <c r="V30" s="1">
        <f t="shared" si="10"/>
        <v>1.01</v>
      </c>
      <c r="W30" s="1">
        <f t="shared" si="1"/>
        <v>1</v>
      </c>
      <c r="X30">
        <f t="shared" si="11"/>
        <v>1</v>
      </c>
      <c r="Y30">
        <f t="shared" si="12"/>
        <v>1</v>
      </c>
      <c r="AB30" t="s">
        <v>28</v>
      </c>
      <c r="AC30" s="14" t="s">
        <v>75</v>
      </c>
      <c r="AD30" s="14" t="str">
        <f t="shared" si="13"/>
        <v>Western</v>
      </c>
    </row>
    <row r="31" spans="1:30" x14ac:dyDescent="0.3">
      <c r="A31" t="str">
        <f t="shared" si="14"/>
        <v>Atlantic</v>
      </c>
      <c r="B31" t="str">
        <f t="shared" si="14"/>
        <v>Eastern</v>
      </c>
      <c r="C31" s="1" t="s">
        <v>7</v>
      </c>
      <c r="D31" s="1">
        <f>COUNTIFS(Data!$B$2:$B$1272,'Results Tracker'!$C31,Data!$C$2:$C$1272,_xlfn.CONCAT("&lt;=",'Results Tracker'!$D$1),Data!$K$2:$K$1272,'Results Tracker'!D$3)</f>
        <v>23</v>
      </c>
      <c r="E31" s="1">
        <f>COUNTIFS(Data!$B$2:$B$1272,'Results Tracker'!$C31,Data!$C$2:$C$1272,_xlfn.CONCAT("&lt;=",'Results Tracker'!$D$1),Data!$K$2:$K$1272,'Results Tracker'!E$3,Data!$H$2:$H$1272,"-")</f>
        <v>12</v>
      </c>
      <c r="F31" s="1">
        <f>COUNTIFS(Data!$B$2:$B$1272,'Results Tracker'!$C31,Data!$C$2:$C$1272,_xlfn.CONCAT("&lt;=",'Results Tracker'!$D$1),Data!$K$2:$K$1272,'Results Tracker'!F$3)</f>
        <v>0</v>
      </c>
      <c r="G31" s="1">
        <f>COUNTIFS(Data!$B$2:$B$1272,'Results Tracker'!$C31,Data!$C$2:$C$1272,_xlfn.CONCAT("&lt;=",'Results Tracker'!$D$1),Data!$H$2:$H$1272,"&lt;&gt;-",Data!$L$2:$L$1272,1)</f>
        <v>6</v>
      </c>
      <c r="H31" s="1">
        <f>COUNTIFS(Data!$E$2:$E$1272,'Results Tracker'!$C31,Data!$F$2:$F$1272,_xlfn.CONCAT("&lt;=",$D$1),Data!$M$2:$M$1272,'Results Tracker'!H$3)</f>
        <v>23</v>
      </c>
      <c r="I31" s="1">
        <f>COUNTIFS(Data!$E$2:$E$1272,'Results Tracker'!$C31,Data!$F$2:$F$1272,_xlfn.CONCAT("&lt;=",$D$1),Data!$M$2:$M$1272,'Results Tracker'!I$3,Data!$H$2:$H$1272,"-")</f>
        <v>16</v>
      </c>
      <c r="J31" s="1">
        <f>COUNTIFS(Data!$E$2:$E$1272,'Results Tracker'!$C31,Data!$F$2:$F$1272,_xlfn.CONCAT("&lt;=",$D$1),Data!$M$2:$M$1272,'Results Tracker'!J$3)</f>
        <v>0</v>
      </c>
      <c r="K31" s="1">
        <f>COUNTIFS(Data!$E$2:$E$1272,'Results Tracker'!$C31,Data!$F$2:$F$1272,_xlfn.CONCAT("&lt;=",'Results Tracker'!$D$1),Data!$N$2:$N$1272,1)</f>
        <v>2</v>
      </c>
      <c r="L31" s="1">
        <f t="shared" si="2"/>
        <v>46</v>
      </c>
      <c r="M31" s="1">
        <f t="shared" si="3"/>
        <v>28</v>
      </c>
      <c r="N31" s="1">
        <f t="shared" si="4"/>
        <v>0</v>
      </c>
      <c r="O31" s="1">
        <f t="shared" si="5"/>
        <v>8</v>
      </c>
      <c r="P31" s="1">
        <f t="shared" si="6"/>
        <v>100</v>
      </c>
      <c r="Q31" s="1">
        <f>SUMIFS(Data!$D$2:$D$1272,Data!$B$2:$B$1272,'Results Tracker'!$C31,Data!$C$2:$C$1272,_xlfn.CONCAT("&lt;=",'Results Tracker'!$D$1))+SUMIFS(Data!$G$2:$G$1272,Data!$E$2:$E$1272,'Results Tracker'!$C31,Data!$F$2:$F$1272,_xlfn.CONCAT("&lt;=",'Results Tracker'!$D$1))</f>
        <v>286</v>
      </c>
      <c r="R31" s="1">
        <f>SUMIFS(Data!$D$2:$D$1272,Data!$E$2:$E$1272,'Results Tracker'!$C31,Data!$F$2:$F$1272,_xlfn.CONCAT("&lt;=",'Results Tracker'!$D$1))+SUMIFS(Data!$G$2:$G$1272,Data!$B$2:$B$1272,'Results Tracker'!$C31,Data!$C$2:$C$1272,_xlfn.CONCAT("&lt;=",'Results Tracker'!$D$1))</f>
        <v>251</v>
      </c>
      <c r="S31" s="9">
        <f t="shared" si="7"/>
        <v>1.1394422310756973</v>
      </c>
      <c r="T31" s="1">
        <f t="shared" si="8"/>
        <v>7</v>
      </c>
      <c r="U31" s="1">
        <f t="shared" si="9"/>
        <v>0.05</v>
      </c>
      <c r="V31" s="1">
        <f t="shared" si="10"/>
        <v>7.05</v>
      </c>
      <c r="W31" s="1">
        <f t="shared" si="1"/>
        <v>7</v>
      </c>
      <c r="X31">
        <f t="shared" si="11"/>
        <v>5</v>
      </c>
      <c r="Y31">
        <f t="shared" si="12"/>
        <v>3</v>
      </c>
      <c r="AB31" t="s">
        <v>36</v>
      </c>
      <c r="AC31" s="14" t="s">
        <v>73</v>
      </c>
      <c r="AD31" s="14" t="str">
        <f t="shared" si="13"/>
        <v>Eastern</v>
      </c>
    </row>
    <row r="32" spans="1:30" x14ac:dyDescent="0.3">
      <c r="A32" t="str">
        <f t="shared" si="14"/>
        <v>Pacific</v>
      </c>
      <c r="B32" t="str">
        <f t="shared" si="14"/>
        <v>Western</v>
      </c>
      <c r="C32" s="1" t="s">
        <v>10</v>
      </c>
      <c r="D32" s="1">
        <f>COUNTIFS(Data!$B$2:$B$1272,'Results Tracker'!$C32,Data!$C$2:$C$1272,_xlfn.CONCAT("&lt;=",'Results Tracker'!$D$1),Data!$K$2:$K$1272,'Results Tracker'!D$3)</f>
        <v>15</v>
      </c>
      <c r="E32" s="1">
        <f>COUNTIFS(Data!$B$2:$B$1272,'Results Tracker'!$C32,Data!$C$2:$C$1272,_xlfn.CONCAT("&lt;=",'Results Tracker'!$D$1),Data!$K$2:$K$1272,'Results Tracker'!E$3,Data!$H$2:$H$1272,"-")</f>
        <v>20</v>
      </c>
      <c r="F32" s="1">
        <f>COUNTIFS(Data!$B$2:$B$1272,'Results Tracker'!$C32,Data!$C$2:$C$1272,_xlfn.CONCAT("&lt;=",'Results Tracker'!$D$1),Data!$K$2:$K$1272,'Results Tracker'!F$3)</f>
        <v>0</v>
      </c>
      <c r="G32" s="1">
        <f>COUNTIFS(Data!$B$2:$B$1272,'Results Tracker'!$C32,Data!$C$2:$C$1272,_xlfn.CONCAT("&lt;=",'Results Tracker'!$D$1),Data!$H$2:$H$1272,"&lt;&gt;-",Data!$L$2:$L$1272,1)</f>
        <v>6</v>
      </c>
      <c r="H32" s="1">
        <f>COUNTIFS(Data!$E$2:$E$1272,'Results Tracker'!$C32,Data!$F$2:$F$1272,_xlfn.CONCAT("&lt;=",$D$1),Data!$M$2:$M$1272,'Results Tracker'!H$3)</f>
        <v>20</v>
      </c>
      <c r="I32" s="1">
        <f>COUNTIFS(Data!$E$2:$E$1272,'Results Tracker'!$C32,Data!$F$2:$F$1272,_xlfn.CONCAT("&lt;=",$D$1),Data!$M$2:$M$1272,'Results Tracker'!I$3,Data!$H$2:$H$1272,"-")</f>
        <v>16</v>
      </c>
      <c r="J32" s="1">
        <f>COUNTIFS(Data!$E$2:$E$1272,'Results Tracker'!$C32,Data!$F$2:$F$1272,_xlfn.CONCAT("&lt;=",$D$1),Data!$M$2:$M$1272,'Results Tracker'!J$3)</f>
        <v>0</v>
      </c>
      <c r="K32" s="1">
        <f>COUNTIFS(Data!$E$2:$E$1272,'Results Tracker'!$C32,Data!$F$2:$F$1272,_xlfn.CONCAT("&lt;=",'Results Tracker'!$D$1),Data!$N$2:$N$1272,1)</f>
        <v>5</v>
      </c>
      <c r="L32" s="1">
        <f t="shared" si="2"/>
        <v>35</v>
      </c>
      <c r="M32" s="1">
        <f t="shared" si="3"/>
        <v>36</v>
      </c>
      <c r="N32" s="1">
        <f t="shared" si="4"/>
        <v>0</v>
      </c>
      <c r="O32" s="1">
        <f t="shared" si="5"/>
        <v>11</v>
      </c>
      <c r="P32" s="1">
        <f t="shared" si="6"/>
        <v>81</v>
      </c>
      <c r="Q32" s="1">
        <f>SUMIFS(Data!$D$2:$D$1272,Data!$B$2:$B$1272,'Results Tracker'!$C32,Data!$C$2:$C$1272,_xlfn.CONCAT("&lt;=",'Results Tracker'!$D$1))+SUMIFS(Data!$G$2:$G$1272,Data!$E$2:$E$1272,'Results Tracker'!$C32,Data!$F$2:$F$1272,_xlfn.CONCAT("&lt;=",'Results Tracker'!$D$1))</f>
        <v>225</v>
      </c>
      <c r="R32" s="1">
        <f>SUMIFS(Data!$D$2:$D$1272,Data!$E$2:$E$1272,'Results Tracker'!$C32,Data!$F$2:$F$1272,_xlfn.CONCAT("&lt;=",'Results Tracker'!$D$1))+SUMIFS(Data!$G$2:$G$1272,Data!$B$2:$B$1272,'Results Tracker'!$C32,Data!$C$2:$C$1272,_xlfn.CONCAT("&lt;=",'Results Tracker'!$D$1))</f>
        <v>254</v>
      </c>
      <c r="S32" s="9">
        <f t="shared" si="7"/>
        <v>0.88582677165354329</v>
      </c>
      <c r="T32" s="1">
        <f t="shared" si="8"/>
        <v>23</v>
      </c>
      <c r="U32" s="1">
        <f t="shared" si="9"/>
        <v>0.22</v>
      </c>
      <c r="V32" s="1">
        <f t="shared" si="10"/>
        <v>23.22</v>
      </c>
      <c r="W32" s="1">
        <f t="shared" si="1"/>
        <v>23</v>
      </c>
      <c r="X32">
        <f t="shared" si="11"/>
        <v>12</v>
      </c>
      <c r="Y32">
        <f t="shared" si="12"/>
        <v>5</v>
      </c>
      <c r="AB32" t="s">
        <v>7</v>
      </c>
      <c r="AC32" s="14" t="s">
        <v>73</v>
      </c>
      <c r="AD32" s="14" t="str">
        <f t="shared" si="13"/>
        <v>Eastern</v>
      </c>
    </row>
    <row r="33" spans="1:30" x14ac:dyDescent="0.3">
      <c r="A33" t="str">
        <f t="shared" si="14"/>
        <v>Pacific</v>
      </c>
      <c r="B33" t="str">
        <f t="shared" si="14"/>
        <v>Western</v>
      </c>
      <c r="C33" s="1" t="s">
        <v>30</v>
      </c>
      <c r="D33" s="1">
        <f>COUNTIFS(Data!$B$2:$B$1272,'Results Tracker'!$C33,Data!$C$2:$C$1272,_xlfn.CONCAT("&lt;=",'Results Tracker'!$D$1),Data!$K$2:$K$1272,'Results Tracker'!D$3)</f>
        <v>19</v>
      </c>
      <c r="E33" s="1">
        <f>COUNTIFS(Data!$B$2:$B$1272,'Results Tracker'!$C33,Data!$C$2:$C$1272,_xlfn.CONCAT("&lt;=",'Results Tracker'!$D$1),Data!$K$2:$K$1272,'Results Tracker'!E$3,Data!$H$2:$H$1272,"-")</f>
        <v>20</v>
      </c>
      <c r="F33" s="1">
        <f>COUNTIFS(Data!$B$2:$B$1272,'Results Tracker'!$C33,Data!$C$2:$C$1272,_xlfn.CONCAT("&lt;=",'Results Tracker'!$D$1),Data!$K$2:$K$1272,'Results Tracker'!F$3)</f>
        <v>0</v>
      </c>
      <c r="G33" s="1">
        <f>COUNTIFS(Data!$B$2:$B$1272,'Results Tracker'!$C33,Data!$C$2:$C$1272,_xlfn.CONCAT("&lt;=",'Results Tracker'!$D$1),Data!$H$2:$H$1272,"&lt;&gt;-",Data!$L$2:$L$1272,1)</f>
        <v>2</v>
      </c>
      <c r="H33" s="1">
        <f>COUNTIFS(Data!$E$2:$E$1272,'Results Tracker'!$C33,Data!$F$2:$F$1272,_xlfn.CONCAT("&lt;=",$D$1),Data!$M$2:$M$1272,'Results Tracker'!H$3)</f>
        <v>24</v>
      </c>
      <c r="I33" s="1">
        <f>COUNTIFS(Data!$E$2:$E$1272,'Results Tracker'!$C33,Data!$F$2:$F$1272,_xlfn.CONCAT("&lt;=",$D$1),Data!$M$2:$M$1272,'Results Tracker'!I$3,Data!$H$2:$H$1272,"-")</f>
        <v>12</v>
      </c>
      <c r="J33" s="1">
        <f>COUNTIFS(Data!$E$2:$E$1272,'Results Tracker'!$C33,Data!$F$2:$F$1272,_xlfn.CONCAT("&lt;=",$D$1),Data!$M$2:$M$1272,'Results Tracker'!J$3)</f>
        <v>0</v>
      </c>
      <c r="K33" s="1">
        <f>COUNTIFS(Data!$E$2:$E$1272,'Results Tracker'!$C33,Data!$F$2:$F$1272,_xlfn.CONCAT("&lt;=",'Results Tracker'!$D$1),Data!$N$2:$N$1272,1)</f>
        <v>5</v>
      </c>
      <c r="L33" s="1">
        <f t="shared" si="2"/>
        <v>43</v>
      </c>
      <c r="M33" s="1">
        <f t="shared" si="3"/>
        <v>32</v>
      </c>
      <c r="N33" s="1">
        <f t="shared" si="4"/>
        <v>0</v>
      </c>
      <c r="O33" s="1">
        <f t="shared" si="5"/>
        <v>7</v>
      </c>
      <c r="P33" s="1">
        <f t="shared" si="6"/>
        <v>93</v>
      </c>
      <c r="Q33" s="1">
        <f>SUMIFS(Data!$D$2:$D$1272,Data!$B$2:$B$1272,'Results Tracker'!$C33,Data!$C$2:$C$1272,_xlfn.CONCAT("&lt;=",'Results Tracker'!$D$1))+SUMIFS(Data!$G$2:$G$1272,Data!$E$2:$E$1272,'Results Tracker'!$C33,Data!$F$2:$F$1272,_xlfn.CONCAT("&lt;=",'Results Tracker'!$D$1))</f>
        <v>249</v>
      </c>
      <c r="R33" s="1">
        <f>SUMIFS(Data!$D$2:$D$1272,Data!$E$2:$E$1272,'Results Tracker'!$C33,Data!$F$2:$F$1272,_xlfn.CONCAT("&lt;=",'Results Tracker'!$D$1))+SUMIFS(Data!$G$2:$G$1272,Data!$B$2:$B$1272,'Results Tracker'!$C33,Data!$C$2:$C$1272,_xlfn.CONCAT("&lt;=",'Results Tracker'!$D$1))</f>
        <v>230</v>
      </c>
      <c r="S33" s="9">
        <f t="shared" si="7"/>
        <v>1.0826086956521739</v>
      </c>
      <c r="T33" s="1">
        <f t="shared" si="8"/>
        <v>15</v>
      </c>
      <c r="U33" s="1">
        <f t="shared" si="9"/>
        <v>0.14000000000000001</v>
      </c>
      <c r="V33" s="1">
        <f t="shared" si="10"/>
        <v>15.14</v>
      </c>
      <c r="W33" s="1">
        <f t="shared" si="1"/>
        <v>15</v>
      </c>
      <c r="X33">
        <f t="shared" si="11"/>
        <v>6</v>
      </c>
      <c r="Y33">
        <f t="shared" si="12"/>
        <v>3</v>
      </c>
      <c r="AB33" t="s">
        <v>10</v>
      </c>
      <c r="AC33" s="14" t="s">
        <v>72</v>
      </c>
      <c r="AD33" s="14" t="str">
        <f t="shared" si="13"/>
        <v>Western</v>
      </c>
    </row>
    <row r="34" spans="1:30" x14ac:dyDescent="0.3">
      <c r="A34" t="str">
        <f t="shared" si="14"/>
        <v>Metropolitan</v>
      </c>
      <c r="B34" t="str">
        <f t="shared" si="14"/>
        <v>Eastern</v>
      </c>
      <c r="C34" s="1" t="s">
        <v>12</v>
      </c>
      <c r="D34" s="1">
        <f>COUNTIFS(Data!$B$2:$B$1272,'Results Tracker'!$C34,Data!$C$2:$C$1272,_xlfn.CONCAT("&lt;=",'Results Tracker'!$D$1),Data!$K$2:$K$1272,'Results Tracker'!D$3)</f>
        <v>24</v>
      </c>
      <c r="E34" s="1">
        <f>COUNTIFS(Data!$B$2:$B$1272,'Results Tracker'!$C34,Data!$C$2:$C$1272,_xlfn.CONCAT("&lt;=",'Results Tracker'!$D$1),Data!$K$2:$K$1272,'Results Tracker'!E$3,Data!$H$2:$H$1272,"-")</f>
        <v>15</v>
      </c>
      <c r="F34" s="1">
        <f>COUNTIFS(Data!$B$2:$B$1272,'Results Tracker'!$C34,Data!$C$2:$C$1272,_xlfn.CONCAT("&lt;=",'Results Tracker'!$D$1),Data!$K$2:$K$1272,'Results Tracker'!F$3)</f>
        <v>0</v>
      </c>
      <c r="G34" s="1">
        <f>COUNTIFS(Data!$B$2:$B$1272,'Results Tracker'!$C34,Data!$C$2:$C$1272,_xlfn.CONCAT("&lt;=",'Results Tracker'!$D$1),Data!$H$2:$H$1272,"&lt;&gt;-",Data!$L$2:$L$1272,1)</f>
        <v>2</v>
      </c>
      <c r="H34" s="1">
        <f>COUNTIFS(Data!$E$2:$E$1272,'Results Tracker'!$C34,Data!$F$2:$F$1272,_xlfn.CONCAT("&lt;=",$D$1),Data!$M$2:$M$1272,'Results Tracker'!H$3)</f>
        <v>24</v>
      </c>
      <c r="I34" s="1">
        <f>COUNTIFS(Data!$E$2:$E$1272,'Results Tracker'!$C34,Data!$F$2:$F$1272,_xlfn.CONCAT("&lt;=",$D$1),Data!$M$2:$M$1272,'Results Tracker'!I$3,Data!$H$2:$H$1272,"-")</f>
        <v>11</v>
      </c>
      <c r="J34" s="1">
        <f>COUNTIFS(Data!$E$2:$E$1272,'Results Tracker'!$C34,Data!$F$2:$F$1272,_xlfn.CONCAT("&lt;=",$D$1),Data!$M$2:$M$1272,'Results Tracker'!J$3)</f>
        <v>0</v>
      </c>
      <c r="K34" s="1">
        <f>COUNTIFS(Data!$E$2:$E$1272,'Results Tracker'!$C34,Data!$F$2:$F$1272,_xlfn.CONCAT("&lt;=",'Results Tracker'!$D$1),Data!$N$2:$N$1272,1)</f>
        <v>6</v>
      </c>
      <c r="L34" s="1">
        <f t="shared" si="2"/>
        <v>48</v>
      </c>
      <c r="M34" s="1">
        <f t="shared" si="3"/>
        <v>26</v>
      </c>
      <c r="N34" s="1">
        <f t="shared" si="4"/>
        <v>0</v>
      </c>
      <c r="O34" s="1">
        <f t="shared" si="5"/>
        <v>8</v>
      </c>
      <c r="P34" s="1">
        <f t="shared" si="6"/>
        <v>104</v>
      </c>
      <c r="Q34" s="1">
        <f>SUMIFS(Data!$D$2:$D$1272,Data!$B$2:$B$1272,'Results Tracker'!$C34,Data!$C$2:$C$1272,_xlfn.CONCAT("&lt;=",'Results Tracker'!$D$1))+SUMIFS(Data!$G$2:$G$1272,Data!$E$2:$E$1272,'Results Tracker'!$C34,Data!$F$2:$F$1272,_xlfn.CONCAT("&lt;=",'Results Tracker'!$D$1))</f>
        <v>278</v>
      </c>
      <c r="R34" s="1">
        <f>SUMIFS(Data!$D$2:$D$1272,Data!$E$2:$E$1272,'Results Tracker'!$C34,Data!$F$2:$F$1272,_xlfn.CONCAT("&lt;=",'Results Tracker'!$D$1))+SUMIFS(Data!$G$2:$G$1272,Data!$B$2:$B$1272,'Results Tracker'!$C34,Data!$C$2:$C$1272,_xlfn.CONCAT("&lt;=",'Results Tracker'!$D$1))</f>
        <v>249</v>
      </c>
      <c r="S34" s="9">
        <f t="shared" si="7"/>
        <v>1.1164658634538152</v>
      </c>
      <c r="T34" s="1">
        <f t="shared" si="8"/>
        <v>4</v>
      </c>
      <c r="U34" s="1">
        <f t="shared" si="9"/>
        <v>0.08</v>
      </c>
      <c r="V34" s="1">
        <f t="shared" si="10"/>
        <v>4.08</v>
      </c>
      <c r="W34" s="1">
        <f t="shared" si="1"/>
        <v>4</v>
      </c>
      <c r="X34">
        <f t="shared" si="11"/>
        <v>3</v>
      </c>
      <c r="Y34">
        <f t="shared" si="12"/>
        <v>1</v>
      </c>
      <c r="AB34" t="s">
        <v>30</v>
      </c>
      <c r="AC34" s="14" t="s">
        <v>72</v>
      </c>
      <c r="AD34" s="14" t="str">
        <f t="shared" si="13"/>
        <v>Western</v>
      </c>
    </row>
    <row r="35" spans="1:30" x14ac:dyDescent="0.3">
      <c r="A35" t="str">
        <f t="shared" si="14"/>
        <v>Central</v>
      </c>
      <c r="B35" t="str">
        <f t="shared" si="14"/>
        <v>Western</v>
      </c>
      <c r="C35" s="1" t="s">
        <v>27</v>
      </c>
      <c r="D35" s="1">
        <f>COUNTIFS(Data!$B$2:$B$1272,'Results Tracker'!$C35,Data!$C$2:$C$1272,_xlfn.CONCAT("&lt;=",'Results Tracker'!$D$1),Data!$K$2:$K$1272,'Results Tracker'!D$3)</f>
        <v>22</v>
      </c>
      <c r="E35" s="1">
        <f>COUNTIFS(Data!$B$2:$B$1272,'Results Tracker'!$C35,Data!$C$2:$C$1272,_xlfn.CONCAT("&lt;=",'Results Tracker'!$D$1),Data!$K$2:$K$1272,'Results Tracker'!E$3,Data!$H$2:$H$1272,"-")</f>
        <v>18</v>
      </c>
      <c r="F35" s="1">
        <f>COUNTIFS(Data!$B$2:$B$1272,'Results Tracker'!$C35,Data!$C$2:$C$1272,_xlfn.CONCAT("&lt;=",'Results Tracker'!$D$1),Data!$K$2:$K$1272,'Results Tracker'!F$3)</f>
        <v>0</v>
      </c>
      <c r="G35" s="1">
        <f>COUNTIFS(Data!$B$2:$B$1272,'Results Tracker'!$C35,Data!$C$2:$C$1272,_xlfn.CONCAT("&lt;=",'Results Tracker'!$D$1),Data!$H$2:$H$1272,"&lt;&gt;-",Data!$L$2:$L$1272,1)</f>
        <v>1</v>
      </c>
      <c r="H35" s="1">
        <f>COUNTIFS(Data!$E$2:$E$1272,'Results Tracker'!$C35,Data!$F$2:$F$1272,_xlfn.CONCAT("&lt;=",$D$1),Data!$M$2:$M$1272,'Results Tracker'!H$3)</f>
        <v>25</v>
      </c>
      <c r="I35" s="1">
        <f>COUNTIFS(Data!$E$2:$E$1272,'Results Tracker'!$C35,Data!$F$2:$F$1272,_xlfn.CONCAT("&lt;=",$D$1),Data!$M$2:$M$1272,'Results Tracker'!I$3,Data!$H$2:$H$1272,"-")</f>
        <v>12</v>
      </c>
      <c r="J35" s="1">
        <f>COUNTIFS(Data!$E$2:$E$1272,'Results Tracker'!$C35,Data!$F$2:$F$1272,_xlfn.CONCAT("&lt;=",$D$1),Data!$M$2:$M$1272,'Results Tracker'!J$3)</f>
        <v>0</v>
      </c>
      <c r="K35" s="1">
        <f>COUNTIFS(Data!$E$2:$E$1272,'Results Tracker'!$C35,Data!$F$2:$F$1272,_xlfn.CONCAT("&lt;=",'Results Tracker'!$D$1),Data!$N$2:$N$1272,1)</f>
        <v>4</v>
      </c>
      <c r="L35" s="1">
        <f t="shared" si="2"/>
        <v>47</v>
      </c>
      <c r="M35" s="1">
        <f t="shared" si="3"/>
        <v>30</v>
      </c>
      <c r="N35" s="1">
        <f t="shared" si="4"/>
        <v>0</v>
      </c>
      <c r="O35" s="1">
        <f t="shared" si="5"/>
        <v>5</v>
      </c>
      <c r="P35" s="1">
        <f t="shared" si="6"/>
        <v>99</v>
      </c>
      <c r="Q35" s="1">
        <f>SUMIFS(Data!$D$2:$D$1272,Data!$B$2:$B$1272,'Results Tracker'!$C35,Data!$C$2:$C$1272,_xlfn.CONCAT("&lt;=",'Results Tracker'!$D$1))+SUMIFS(Data!$G$2:$G$1272,Data!$E$2:$E$1272,'Results Tracker'!$C35,Data!$F$2:$F$1272,_xlfn.CONCAT("&lt;=",'Results Tracker'!$D$1))</f>
        <v>272</v>
      </c>
      <c r="R35" s="1">
        <f>SUMIFS(Data!$D$2:$D$1272,Data!$E$2:$E$1272,'Results Tracker'!$C35,Data!$F$2:$F$1272,_xlfn.CONCAT("&lt;=",'Results Tracker'!$D$1))+SUMIFS(Data!$G$2:$G$1272,Data!$B$2:$B$1272,'Results Tracker'!$C35,Data!$C$2:$C$1272,_xlfn.CONCAT("&lt;=",'Results Tracker'!$D$1))</f>
        <v>244</v>
      </c>
      <c r="S35" s="9">
        <f t="shared" si="7"/>
        <v>1.1147540983606556</v>
      </c>
      <c r="T35" s="1">
        <f t="shared" si="8"/>
        <v>10</v>
      </c>
      <c r="U35" s="1">
        <f t="shared" si="9"/>
        <v>0.09</v>
      </c>
      <c r="V35" s="1">
        <f t="shared" si="10"/>
        <v>10.09</v>
      </c>
      <c r="W35" s="1">
        <f t="shared" si="1"/>
        <v>10</v>
      </c>
      <c r="X35">
        <f t="shared" si="11"/>
        <v>4</v>
      </c>
      <c r="Y35">
        <f t="shared" si="12"/>
        <v>2</v>
      </c>
      <c r="AB35" t="s">
        <v>12</v>
      </c>
      <c r="AC35" s="14" t="s">
        <v>74</v>
      </c>
      <c r="AD35" s="14" t="str">
        <f t="shared" si="13"/>
        <v>Eastern</v>
      </c>
    </row>
    <row r="36" spans="1:30" x14ac:dyDescent="0.3">
      <c r="C36" s="1"/>
      <c r="AB36" t="s">
        <v>27</v>
      </c>
      <c r="AC36" s="14" t="s">
        <v>75</v>
      </c>
      <c r="AD36" s="14" t="str">
        <f t="shared" si="13"/>
        <v>Western</v>
      </c>
    </row>
  </sheetData>
  <sortState xmlns:xlrd2="http://schemas.microsoft.com/office/spreadsheetml/2017/richdata2" ref="C6:C36">
    <sortCondition ref="C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7544-474C-4422-9280-8AB8E7CB5048}">
  <dimension ref="A1:U1271"/>
  <sheetViews>
    <sheetView workbookViewId="0">
      <selection activeCell="A5" sqref="A5"/>
    </sheetView>
  </sheetViews>
  <sheetFormatPr defaultRowHeight="14.4" x14ac:dyDescent="0.3"/>
  <cols>
    <col min="1" max="1" width="19.5546875" bestFit="1" customWidth="1"/>
    <col min="2" max="2" width="10.21875" bestFit="1" customWidth="1"/>
    <col min="3" max="3" width="6.33203125" bestFit="1" customWidth="1"/>
    <col min="4" max="4" width="6.109375" customWidth="1"/>
    <col min="5" max="5" width="5.6640625" bestFit="1" customWidth="1"/>
    <col min="6" max="6" width="6" bestFit="1" customWidth="1"/>
    <col min="7" max="7" width="6.77734375" customWidth="1"/>
    <col min="8" max="8" width="11.5546875" bestFit="1" customWidth="1"/>
    <col min="9" max="9" width="6" bestFit="1" customWidth="1"/>
    <col min="10" max="10" width="5.21875" bestFit="1" customWidth="1"/>
    <col min="11" max="11" width="6.33203125" bestFit="1" customWidth="1"/>
    <col min="12" max="12" width="6.109375" bestFit="1" customWidth="1"/>
    <col min="14" max="14" width="8.21875" bestFit="1" customWidth="1"/>
    <col min="15" max="15" width="3.109375" bestFit="1" customWidth="1"/>
    <col min="16" max="16" width="4" bestFit="1" customWidth="1"/>
    <col min="17" max="17" width="7" bestFit="1" customWidth="1"/>
    <col min="18" max="18" width="8.21875" bestFit="1" customWidth="1"/>
    <col min="19" max="19" width="10.109375" bestFit="1" customWidth="1"/>
    <col min="20" max="20" width="14.44140625" bestFit="1" customWidth="1"/>
    <col min="21" max="21" width="7.77734375" bestFit="1" customWidth="1"/>
  </cols>
  <sheetData>
    <row r="1" spans="1:21" x14ac:dyDescent="0.3">
      <c r="A1" t="s">
        <v>39</v>
      </c>
      <c r="B1">
        <v>25</v>
      </c>
      <c r="C1" t="b">
        <v>1</v>
      </c>
    </row>
    <row r="3" spans="1:21" x14ac:dyDescent="0.3">
      <c r="B3">
        <v>1</v>
      </c>
      <c r="C3">
        <v>0</v>
      </c>
      <c r="D3">
        <v>0.5</v>
      </c>
      <c r="F3">
        <v>1</v>
      </c>
      <c r="G3">
        <v>0</v>
      </c>
      <c r="H3">
        <v>0.5</v>
      </c>
    </row>
    <row r="4" spans="1:21" ht="28.8" x14ac:dyDescent="0.3">
      <c r="A4" s="6" t="s">
        <v>44</v>
      </c>
      <c r="B4" s="12" t="s">
        <v>51</v>
      </c>
      <c r="C4" s="12" t="s">
        <v>52</v>
      </c>
      <c r="D4" s="12" t="s">
        <v>53</v>
      </c>
      <c r="E4" s="12" t="s">
        <v>56</v>
      </c>
      <c r="F4" s="12" t="s">
        <v>49</v>
      </c>
      <c r="G4" s="12" t="s">
        <v>50</v>
      </c>
      <c r="H4" s="12" t="s">
        <v>54</v>
      </c>
      <c r="I4" s="12" t="s">
        <v>57</v>
      </c>
      <c r="J4" s="12" t="s">
        <v>65</v>
      </c>
      <c r="K4" s="12" t="s">
        <v>66</v>
      </c>
      <c r="L4" s="12" t="s">
        <v>68</v>
      </c>
      <c r="M4" s="12" t="s">
        <v>67</v>
      </c>
      <c r="N4" s="6" t="s">
        <v>55</v>
      </c>
      <c r="O4" s="6" t="s">
        <v>58</v>
      </c>
      <c r="P4" s="6" t="s">
        <v>59</v>
      </c>
      <c r="Q4" s="6" t="s">
        <v>60</v>
      </c>
      <c r="R4" s="6" t="s">
        <v>61</v>
      </c>
      <c r="S4" s="6" t="s">
        <v>62</v>
      </c>
      <c r="T4" s="6" t="s">
        <v>63</v>
      </c>
      <c r="U4" s="6" t="s">
        <v>64</v>
      </c>
    </row>
    <row r="5" spans="1:21" x14ac:dyDescent="0.3">
      <c r="A5" s="10" t="s">
        <v>28</v>
      </c>
      <c r="B5" s="10">
        <v>3</v>
      </c>
      <c r="C5" s="10">
        <v>6</v>
      </c>
      <c r="D5" s="10">
        <v>0</v>
      </c>
      <c r="E5" s="10">
        <v>2</v>
      </c>
      <c r="F5" s="10">
        <v>6</v>
      </c>
      <c r="G5" s="10">
        <v>7</v>
      </c>
      <c r="H5" s="10">
        <v>0</v>
      </c>
      <c r="I5" s="10">
        <v>1</v>
      </c>
      <c r="J5" s="10">
        <v>9</v>
      </c>
      <c r="K5" s="10">
        <v>13</v>
      </c>
      <c r="L5" s="10">
        <v>0</v>
      </c>
      <c r="M5" s="10">
        <v>3</v>
      </c>
      <c r="N5" s="10">
        <v>21</v>
      </c>
      <c r="O5" s="10">
        <v>74</v>
      </c>
      <c r="P5" s="10">
        <v>85</v>
      </c>
      <c r="Q5" s="11">
        <v>0.87058823529411766</v>
      </c>
      <c r="R5" s="10">
        <v>30</v>
      </c>
      <c r="S5" s="10">
        <v>0.23</v>
      </c>
      <c r="T5" s="10">
        <v>30.23</v>
      </c>
      <c r="U5" s="10">
        <v>30</v>
      </c>
    </row>
    <row r="6" spans="1:21" x14ac:dyDescent="0.3">
      <c r="A6" s="1" t="s">
        <v>4</v>
      </c>
      <c r="B6" s="1">
        <v>3</v>
      </c>
      <c r="C6" s="1">
        <v>7</v>
      </c>
      <c r="D6" s="1">
        <v>0</v>
      </c>
      <c r="E6" s="1">
        <v>0</v>
      </c>
      <c r="F6" s="1">
        <v>7</v>
      </c>
      <c r="G6" s="1">
        <v>3</v>
      </c>
      <c r="H6" s="1">
        <v>0</v>
      </c>
      <c r="I6" s="1">
        <v>5</v>
      </c>
      <c r="J6" s="1">
        <v>10</v>
      </c>
      <c r="K6" s="1">
        <v>10</v>
      </c>
      <c r="L6" s="1">
        <v>0</v>
      </c>
      <c r="M6" s="1">
        <v>5</v>
      </c>
      <c r="N6" s="1">
        <v>25</v>
      </c>
      <c r="O6" s="1">
        <v>56</v>
      </c>
      <c r="P6" s="1">
        <v>74</v>
      </c>
      <c r="Q6" s="9">
        <v>0.7567567567567568</v>
      </c>
      <c r="R6" s="1">
        <v>20</v>
      </c>
      <c r="S6" s="1">
        <v>0.28999999999999998</v>
      </c>
      <c r="T6" s="1">
        <v>20.29</v>
      </c>
      <c r="U6" s="1">
        <v>24</v>
      </c>
    </row>
    <row r="7" spans="1:21" x14ac:dyDescent="0.3">
      <c r="A7" s="1" t="s">
        <v>18</v>
      </c>
      <c r="B7" s="1">
        <v>6</v>
      </c>
      <c r="C7" s="1">
        <v>5</v>
      </c>
      <c r="D7" s="1">
        <v>0</v>
      </c>
      <c r="E7" s="1">
        <v>1</v>
      </c>
      <c r="F7" s="1">
        <v>6</v>
      </c>
      <c r="G7" s="1">
        <v>6</v>
      </c>
      <c r="H7" s="1">
        <v>0</v>
      </c>
      <c r="I7" s="1">
        <v>1</v>
      </c>
      <c r="J7" s="1">
        <v>12</v>
      </c>
      <c r="K7" s="1">
        <v>11</v>
      </c>
      <c r="L7" s="1">
        <v>0</v>
      </c>
      <c r="M7" s="1">
        <v>2</v>
      </c>
      <c r="N7" s="1">
        <v>26</v>
      </c>
      <c r="O7" s="1">
        <v>66</v>
      </c>
      <c r="P7" s="1">
        <v>66</v>
      </c>
      <c r="Q7" s="9">
        <v>1</v>
      </c>
      <c r="R7" s="1">
        <v>18</v>
      </c>
      <c r="S7" s="1">
        <v>0.14499999999999999</v>
      </c>
      <c r="T7" s="1">
        <v>18.145</v>
      </c>
      <c r="U7" s="1">
        <v>18</v>
      </c>
    </row>
    <row r="8" spans="1:21" x14ac:dyDescent="0.3">
      <c r="A8" s="1" t="s">
        <v>11</v>
      </c>
      <c r="B8" s="1">
        <v>5</v>
      </c>
      <c r="C8" s="1">
        <v>5</v>
      </c>
      <c r="D8" s="1">
        <v>0</v>
      </c>
      <c r="E8" s="1">
        <v>4</v>
      </c>
      <c r="F8" s="1">
        <v>9</v>
      </c>
      <c r="G8" s="1">
        <v>2</v>
      </c>
      <c r="H8" s="1">
        <v>0</v>
      </c>
      <c r="I8" s="1">
        <v>0</v>
      </c>
      <c r="J8" s="1">
        <v>14</v>
      </c>
      <c r="K8" s="1">
        <v>7</v>
      </c>
      <c r="L8" s="1">
        <v>0</v>
      </c>
      <c r="M8" s="1">
        <v>4</v>
      </c>
      <c r="N8" s="1">
        <v>32</v>
      </c>
      <c r="O8" s="1">
        <v>69</v>
      </c>
      <c r="P8" s="1">
        <v>60</v>
      </c>
      <c r="Q8" s="9">
        <v>1.1499999999999999</v>
      </c>
      <c r="R8" s="1">
        <v>7</v>
      </c>
      <c r="S8" s="1">
        <v>0.09</v>
      </c>
      <c r="T8" s="1">
        <v>7.09</v>
      </c>
      <c r="U8" s="1">
        <v>8</v>
      </c>
    </row>
    <row r="9" spans="1:21" x14ac:dyDescent="0.3">
      <c r="A9" s="1" t="s">
        <v>13</v>
      </c>
      <c r="B9" s="1">
        <v>8</v>
      </c>
      <c r="C9" s="1">
        <v>4</v>
      </c>
      <c r="D9" s="1">
        <v>0</v>
      </c>
      <c r="E9" s="1">
        <v>1</v>
      </c>
      <c r="F9" s="1">
        <v>9</v>
      </c>
      <c r="G9" s="1">
        <v>2</v>
      </c>
      <c r="H9" s="1">
        <v>0</v>
      </c>
      <c r="I9" s="1">
        <v>1</v>
      </c>
      <c r="J9" s="1">
        <v>17</v>
      </c>
      <c r="K9" s="1">
        <v>6</v>
      </c>
      <c r="L9" s="1">
        <v>0</v>
      </c>
      <c r="M9" s="1">
        <v>2</v>
      </c>
      <c r="N9" s="1">
        <v>36</v>
      </c>
      <c r="O9" s="1">
        <v>79</v>
      </c>
      <c r="P9" s="1">
        <v>68</v>
      </c>
      <c r="Q9" s="9">
        <v>1.161764705882353</v>
      </c>
      <c r="R9" s="1">
        <v>1</v>
      </c>
      <c r="S9" s="1">
        <v>7.0000000000000007E-2</v>
      </c>
      <c r="T9" s="1">
        <v>1.07</v>
      </c>
      <c r="U9" s="1">
        <v>1</v>
      </c>
    </row>
    <row r="10" spans="1:21" x14ac:dyDescent="0.3">
      <c r="A10" s="1" t="s">
        <v>9</v>
      </c>
      <c r="B10" s="1">
        <v>7</v>
      </c>
      <c r="C10" s="1">
        <v>6</v>
      </c>
      <c r="D10" s="1">
        <v>0</v>
      </c>
      <c r="E10" s="1">
        <v>0</v>
      </c>
      <c r="F10" s="1">
        <v>7</v>
      </c>
      <c r="G10" s="1">
        <v>3</v>
      </c>
      <c r="H10" s="1">
        <v>0</v>
      </c>
      <c r="I10" s="1">
        <v>2</v>
      </c>
      <c r="J10" s="1">
        <v>14</v>
      </c>
      <c r="K10" s="1">
        <v>9</v>
      </c>
      <c r="L10" s="1">
        <v>0</v>
      </c>
      <c r="M10" s="1">
        <v>2</v>
      </c>
      <c r="N10" s="1">
        <v>30</v>
      </c>
      <c r="O10" s="1">
        <v>84</v>
      </c>
      <c r="P10" s="1">
        <v>73</v>
      </c>
      <c r="Q10" s="9">
        <v>1.1506849315068493</v>
      </c>
      <c r="R10" s="1">
        <v>10</v>
      </c>
      <c r="S10" s="1">
        <v>0.08</v>
      </c>
      <c r="T10" s="1">
        <v>10.08</v>
      </c>
      <c r="U10" s="1">
        <v>10</v>
      </c>
    </row>
    <row r="11" spans="1:21" x14ac:dyDescent="0.3">
      <c r="A11" s="1" t="s">
        <v>15</v>
      </c>
      <c r="B11" s="1">
        <v>5</v>
      </c>
      <c r="C11" s="1">
        <v>5</v>
      </c>
      <c r="D11" s="1">
        <v>0</v>
      </c>
      <c r="E11" s="1">
        <v>1</v>
      </c>
      <c r="F11" s="1">
        <v>7</v>
      </c>
      <c r="G11" s="1">
        <v>4</v>
      </c>
      <c r="H11" s="1">
        <v>0</v>
      </c>
      <c r="I11" s="1">
        <v>3</v>
      </c>
      <c r="J11" s="1">
        <v>12</v>
      </c>
      <c r="K11" s="1">
        <v>9</v>
      </c>
      <c r="L11" s="1">
        <v>0</v>
      </c>
      <c r="M11" s="1">
        <v>4</v>
      </c>
      <c r="N11" s="1">
        <v>28</v>
      </c>
      <c r="O11" s="1">
        <v>66</v>
      </c>
      <c r="P11" s="1">
        <v>69</v>
      </c>
      <c r="Q11" s="9">
        <v>0.95652173913043481</v>
      </c>
      <c r="R11" s="1">
        <v>14</v>
      </c>
      <c r="S11" s="1">
        <v>0.19</v>
      </c>
      <c r="T11" s="1">
        <v>14.19</v>
      </c>
      <c r="U11" s="1">
        <v>15</v>
      </c>
    </row>
    <row r="12" spans="1:21" x14ac:dyDescent="0.3">
      <c r="A12" s="1" t="s">
        <v>24</v>
      </c>
      <c r="B12" s="1">
        <v>4</v>
      </c>
      <c r="C12" s="1">
        <v>7</v>
      </c>
      <c r="D12" s="1">
        <v>0</v>
      </c>
      <c r="E12" s="1">
        <v>2</v>
      </c>
      <c r="F12" s="1">
        <v>5</v>
      </c>
      <c r="G12" s="1">
        <v>4</v>
      </c>
      <c r="H12" s="1">
        <v>0</v>
      </c>
      <c r="I12" s="1">
        <v>3</v>
      </c>
      <c r="J12" s="1">
        <v>9</v>
      </c>
      <c r="K12" s="1">
        <v>11</v>
      </c>
      <c r="L12" s="1">
        <v>0</v>
      </c>
      <c r="M12" s="1">
        <v>5</v>
      </c>
      <c r="N12" s="1">
        <v>23</v>
      </c>
      <c r="O12" s="1">
        <v>68</v>
      </c>
      <c r="P12" s="1">
        <v>90</v>
      </c>
      <c r="Q12" s="9">
        <v>0.75555555555555554</v>
      </c>
      <c r="R12" s="1">
        <v>26</v>
      </c>
      <c r="S12" s="1">
        <v>0.3</v>
      </c>
      <c r="T12" s="1">
        <v>26.3</v>
      </c>
      <c r="U12" s="1">
        <v>28</v>
      </c>
    </row>
    <row r="13" spans="1:21" x14ac:dyDescent="0.3">
      <c r="A13" s="1" t="s">
        <v>17</v>
      </c>
      <c r="B13" s="1">
        <v>9</v>
      </c>
      <c r="C13" s="1">
        <v>4</v>
      </c>
      <c r="D13" s="1">
        <v>0</v>
      </c>
      <c r="E13" s="1">
        <v>2</v>
      </c>
      <c r="F13" s="1">
        <v>6</v>
      </c>
      <c r="G13" s="1">
        <v>2</v>
      </c>
      <c r="H13" s="1">
        <v>0</v>
      </c>
      <c r="I13" s="1">
        <v>2</v>
      </c>
      <c r="J13" s="1">
        <v>15</v>
      </c>
      <c r="K13" s="1">
        <v>6</v>
      </c>
      <c r="L13" s="1">
        <v>0</v>
      </c>
      <c r="M13" s="1">
        <v>4</v>
      </c>
      <c r="N13" s="1">
        <v>34</v>
      </c>
      <c r="O13" s="1">
        <v>95</v>
      </c>
      <c r="P13" s="1">
        <v>70</v>
      </c>
      <c r="Q13" s="9">
        <v>1.3571428571428572</v>
      </c>
      <c r="R13" s="1">
        <v>4</v>
      </c>
      <c r="S13" s="1">
        <v>0.03</v>
      </c>
      <c r="T13" s="1">
        <v>4.03</v>
      </c>
      <c r="U13" s="1">
        <v>5</v>
      </c>
    </row>
    <row r="14" spans="1:21" x14ac:dyDescent="0.3">
      <c r="A14" s="1" t="s">
        <v>20</v>
      </c>
      <c r="B14" s="1">
        <v>8</v>
      </c>
      <c r="C14" s="1">
        <v>4</v>
      </c>
      <c r="D14" s="1">
        <v>0</v>
      </c>
      <c r="E14" s="1">
        <v>1</v>
      </c>
      <c r="F14" s="1">
        <v>7</v>
      </c>
      <c r="G14" s="1">
        <v>4</v>
      </c>
      <c r="H14" s="1">
        <v>0</v>
      </c>
      <c r="I14" s="1">
        <v>1</v>
      </c>
      <c r="J14" s="1">
        <v>15</v>
      </c>
      <c r="K14" s="1">
        <v>8</v>
      </c>
      <c r="L14" s="1">
        <v>0</v>
      </c>
      <c r="M14" s="1">
        <v>2</v>
      </c>
      <c r="N14" s="1">
        <v>32</v>
      </c>
      <c r="O14" s="1">
        <v>88</v>
      </c>
      <c r="P14" s="1">
        <v>80</v>
      </c>
      <c r="Q14" s="9">
        <v>1.1000000000000001</v>
      </c>
      <c r="R14" s="1">
        <v>7</v>
      </c>
      <c r="S14" s="1">
        <v>0.11</v>
      </c>
      <c r="T14" s="1">
        <v>7.11</v>
      </c>
      <c r="U14" s="1">
        <v>9</v>
      </c>
    </row>
    <row r="15" spans="1:21" x14ac:dyDescent="0.3">
      <c r="A15" s="1" t="s">
        <v>19</v>
      </c>
      <c r="B15" s="1">
        <v>4</v>
      </c>
      <c r="C15" s="1">
        <v>7</v>
      </c>
      <c r="D15" s="1">
        <v>0</v>
      </c>
      <c r="E15" s="1">
        <v>2</v>
      </c>
      <c r="F15" s="1">
        <v>8</v>
      </c>
      <c r="G15" s="1">
        <v>3</v>
      </c>
      <c r="H15" s="1">
        <v>0</v>
      </c>
      <c r="I15" s="1">
        <v>1</v>
      </c>
      <c r="J15" s="1">
        <v>12</v>
      </c>
      <c r="K15" s="1">
        <v>10</v>
      </c>
      <c r="L15" s="1">
        <v>0</v>
      </c>
      <c r="M15" s="1">
        <v>3</v>
      </c>
      <c r="N15" s="1">
        <v>27</v>
      </c>
      <c r="O15" s="1">
        <v>68</v>
      </c>
      <c r="P15" s="1">
        <v>67</v>
      </c>
      <c r="Q15" s="9">
        <v>1.0149253731343284</v>
      </c>
      <c r="R15" s="1">
        <v>16</v>
      </c>
      <c r="S15" s="1">
        <v>0.13</v>
      </c>
      <c r="T15" s="1">
        <v>16.13</v>
      </c>
      <c r="U15" s="1">
        <v>16</v>
      </c>
    </row>
    <row r="16" spans="1:21" x14ac:dyDescent="0.3">
      <c r="A16" s="1" t="s">
        <v>21</v>
      </c>
      <c r="B16" s="1">
        <v>4</v>
      </c>
      <c r="C16" s="1">
        <v>6</v>
      </c>
      <c r="D16" s="1">
        <v>0</v>
      </c>
      <c r="E16" s="1">
        <v>1</v>
      </c>
      <c r="F16" s="1">
        <v>7</v>
      </c>
      <c r="G16" s="1">
        <v>5</v>
      </c>
      <c r="H16" s="1">
        <v>0</v>
      </c>
      <c r="I16" s="1">
        <v>2</v>
      </c>
      <c r="J16" s="1">
        <v>11</v>
      </c>
      <c r="K16" s="1">
        <v>11</v>
      </c>
      <c r="L16" s="1">
        <v>0</v>
      </c>
      <c r="M16" s="1">
        <v>3</v>
      </c>
      <c r="N16" s="1">
        <v>25</v>
      </c>
      <c r="O16" s="1">
        <v>72</v>
      </c>
      <c r="P16" s="1">
        <v>83</v>
      </c>
      <c r="Q16" s="9">
        <v>0.86746987951807231</v>
      </c>
      <c r="R16" s="1">
        <v>20</v>
      </c>
      <c r="S16" s="1">
        <v>0.24</v>
      </c>
      <c r="T16" s="1">
        <v>20.239999999999998</v>
      </c>
      <c r="U16" s="1">
        <v>23</v>
      </c>
    </row>
    <row r="17" spans="1:21" x14ac:dyDescent="0.3">
      <c r="A17" s="1" t="s">
        <v>33</v>
      </c>
      <c r="B17" s="1">
        <v>6</v>
      </c>
      <c r="C17" s="1">
        <v>7</v>
      </c>
      <c r="D17" s="1">
        <v>0</v>
      </c>
      <c r="E17" s="1">
        <v>1</v>
      </c>
      <c r="F17" s="1">
        <v>6</v>
      </c>
      <c r="G17" s="1">
        <v>4</v>
      </c>
      <c r="H17" s="1">
        <v>0</v>
      </c>
      <c r="I17" s="1">
        <v>1</v>
      </c>
      <c r="J17" s="1">
        <v>12</v>
      </c>
      <c r="K17" s="1">
        <v>11</v>
      </c>
      <c r="L17" s="1">
        <v>0</v>
      </c>
      <c r="M17" s="1">
        <v>2</v>
      </c>
      <c r="N17" s="1">
        <v>26</v>
      </c>
      <c r="O17" s="1">
        <v>68</v>
      </c>
      <c r="P17" s="1">
        <v>78</v>
      </c>
      <c r="Q17" s="9">
        <v>0.87179487179487181</v>
      </c>
      <c r="R17" s="1">
        <v>18</v>
      </c>
      <c r="S17" s="1">
        <v>0.22</v>
      </c>
      <c r="T17" s="1">
        <v>18.22</v>
      </c>
      <c r="U17" s="1">
        <v>19</v>
      </c>
    </row>
    <row r="18" spans="1:21" x14ac:dyDescent="0.3">
      <c r="A18" s="1" t="s">
        <v>35</v>
      </c>
      <c r="B18" s="1">
        <v>5</v>
      </c>
      <c r="C18" s="1">
        <v>6</v>
      </c>
      <c r="D18" s="1">
        <v>0</v>
      </c>
      <c r="E18" s="1">
        <v>2</v>
      </c>
      <c r="F18" s="1">
        <v>5</v>
      </c>
      <c r="G18" s="1">
        <v>4</v>
      </c>
      <c r="H18" s="1">
        <v>0</v>
      </c>
      <c r="I18" s="1">
        <v>3</v>
      </c>
      <c r="J18" s="1">
        <v>10</v>
      </c>
      <c r="K18" s="1">
        <v>10</v>
      </c>
      <c r="L18" s="1">
        <v>0</v>
      </c>
      <c r="M18" s="1">
        <v>5</v>
      </c>
      <c r="N18" s="1">
        <v>25</v>
      </c>
      <c r="O18" s="1">
        <v>82</v>
      </c>
      <c r="P18" s="1">
        <v>91</v>
      </c>
      <c r="Q18" s="9">
        <v>0.90109890109890112</v>
      </c>
      <c r="R18" s="1">
        <v>20</v>
      </c>
      <c r="S18" s="1">
        <v>0.21</v>
      </c>
      <c r="T18" s="1">
        <v>20.21</v>
      </c>
      <c r="U18" s="1">
        <v>22</v>
      </c>
    </row>
    <row r="19" spans="1:21" x14ac:dyDescent="0.3">
      <c r="A19" s="1" t="s">
        <v>31</v>
      </c>
      <c r="B19" s="1">
        <v>4</v>
      </c>
      <c r="C19" s="1">
        <v>7</v>
      </c>
      <c r="D19" s="1">
        <v>0</v>
      </c>
      <c r="E19" s="1">
        <v>0</v>
      </c>
      <c r="F19" s="1">
        <v>5</v>
      </c>
      <c r="G19" s="1">
        <v>8</v>
      </c>
      <c r="H19" s="1">
        <v>0</v>
      </c>
      <c r="I19" s="1">
        <v>1</v>
      </c>
      <c r="J19" s="1">
        <v>9</v>
      </c>
      <c r="K19" s="1">
        <v>15</v>
      </c>
      <c r="L19" s="1">
        <v>0</v>
      </c>
      <c r="M19" s="1">
        <v>1</v>
      </c>
      <c r="N19" s="1">
        <v>19</v>
      </c>
      <c r="O19" s="1">
        <v>55</v>
      </c>
      <c r="P19" s="1">
        <v>78</v>
      </c>
      <c r="Q19" s="9">
        <v>0.70512820512820518</v>
      </c>
      <c r="R19" s="1">
        <v>31</v>
      </c>
      <c r="S19" s="1">
        <v>0.31</v>
      </c>
      <c r="T19" s="1">
        <v>31.31</v>
      </c>
      <c r="U19" s="1">
        <v>31</v>
      </c>
    </row>
    <row r="20" spans="1:21" x14ac:dyDescent="0.3">
      <c r="A20" s="1" t="s">
        <v>16</v>
      </c>
      <c r="B20" s="1">
        <v>6</v>
      </c>
      <c r="C20" s="1">
        <v>6</v>
      </c>
      <c r="D20" s="1">
        <v>0</v>
      </c>
      <c r="E20" s="1">
        <v>0</v>
      </c>
      <c r="F20" s="1">
        <v>8</v>
      </c>
      <c r="G20" s="1">
        <v>3</v>
      </c>
      <c r="H20" s="1">
        <v>0</v>
      </c>
      <c r="I20" s="1">
        <v>2</v>
      </c>
      <c r="J20" s="1">
        <v>14</v>
      </c>
      <c r="K20" s="1">
        <v>9</v>
      </c>
      <c r="L20" s="1">
        <v>0</v>
      </c>
      <c r="M20" s="1">
        <v>2</v>
      </c>
      <c r="N20" s="1">
        <v>30</v>
      </c>
      <c r="O20" s="1">
        <v>80</v>
      </c>
      <c r="P20" s="1">
        <v>71</v>
      </c>
      <c r="Q20" s="9">
        <v>1.1267605633802817</v>
      </c>
      <c r="R20" s="1">
        <v>10</v>
      </c>
      <c r="S20" s="1">
        <v>0.1</v>
      </c>
      <c r="T20" s="1">
        <v>10.1</v>
      </c>
      <c r="U20" s="1">
        <v>11</v>
      </c>
    </row>
    <row r="21" spans="1:21" x14ac:dyDescent="0.3">
      <c r="A21" s="1" t="s">
        <v>6</v>
      </c>
      <c r="B21" s="1">
        <v>5</v>
      </c>
      <c r="C21" s="1">
        <v>4</v>
      </c>
      <c r="D21" s="1">
        <v>0</v>
      </c>
      <c r="E21" s="1">
        <v>3</v>
      </c>
      <c r="F21" s="1">
        <v>6</v>
      </c>
      <c r="G21" s="1">
        <v>5</v>
      </c>
      <c r="H21" s="1">
        <v>0</v>
      </c>
      <c r="I21" s="1">
        <v>2</v>
      </c>
      <c r="J21" s="1">
        <v>11</v>
      </c>
      <c r="K21" s="1">
        <v>9</v>
      </c>
      <c r="L21" s="1">
        <v>0</v>
      </c>
      <c r="M21" s="1">
        <v>5</v>
      </c>
      <c r="N21" s="1">
        <v>27</v>
      </c>
      <c r="O21" s="1">
        <v>77</v>
      </c>
      <c r="P21" s="1">
        <v>83</v>
      </c>
      <c r="Q21" s="9">
        <v>0.92771084337349397</v>
      </c>
      <c r="R21" s="1">
        <v>16</v>
      </c>
      <c r="S21" s="1">
        <v>0.2</v>
      </c>
      <c r="T21" s="1">
        <v>16.2</v>
      </c>
      <c r="U21" s="1">
        <v>17</v>
      </c>
    </row>
    <row r="22" spans="1:21" x14ac:dyDescent="0.3">
      <c r="A22" s="1" t="s">
        <v>22</v>
      </c>
      <c r="B22" s="1">
        <v>8</v>
      </c>
      <c r="C22" s="1">
        <v>3</v>
      </c>
      <c r="D22" s="1">
        <v>0</v>
      </c>
      <c r="E22" s="1">
        <v>1</v>
      </c>
      <c r="F22" s="1">
        <v>9</v>
      </c>
      <c r="G22" s="1">
        <v>4</v>
      </c>
      <c r="H22" s="1">
        <v>0</v>
      </c>
      <c r="I22" s="1">
        <v>0</v>
      </c>
      <c r="J22" s="1">
        <v>17</v>
      </c>
      <c r="K22" s="1">
        <v>7</v>
      </c>
      <c r="L22" s="1">
        <v>0</v>
      </c>
      <c r="M22" s="1">
        <v>1</v>
      </c>
      <c r="N22" s="1">
        <v>35</v>
      </c>
      <c r="O22" s="1">
        <v>83</v>
      </c>
      <c r="P22" s="1">
        <v>61</v>
      </c>
      <c r="Q22" s="9">
        <v>1.360655737704918</v>
      </c>
      <c r="R22" s="1">
        <v>2</v>
      </c>
      <c r="S22" s="1">
        <v>0.02</v>
      </c>
      <c r="T22" s="1">
        <v>2.02</v>
      </c>
      <c r="U22" s="1">
        <v>2</v>
      </c>
    </row>
    <row r="23" spans="1:21" x14ac:dyDescent="0.3">
      <c r="A23" s="1" t="s">
        <v>34</v>
      </c>
      <c r="B23" s="1">
        <v>2</v>
      </c>
      <c r="C23" s="1">
        <v>10</v>
      </c>
      <c r="D23" s="1">
        <v>0</v>
      </c>
      <c r="E23" s="1">
        <v>1</v>
      </c>
      <c r="F23" s="1">
        <v>7</v>
      </c>
      <c r="G23" s="1">
        <v>1</v>
      </c>
      <c r="H23" s="1">
        <v>0</v>
      </c>
      <c r="I23" s="1">
        <v>4</v>
      </c>
      <c r="J23" s="1">
        <v>9</v>
      </c>
      <c r="K23" s="1">
        <v>11</v>
      </c>
      <c r="L23" s="1">
        <v>0</v>
      </c>
      <c r="M23" s="1">
        <v>5</v>
      </c>
      <c r="N23" s="1">
        <v>23</v>
      </c>
      <c r="O23" s="1">
        <v>74</v>
      </c>
      <c r="P23" s="1">
        <v>86</v>
      </c>
      <c r="Q23" s="9">
        <v>0.86046511627906974</v>
      </c>
      <c r="R23" s="1">
        <v>26</v>
      </c>
      <c r="S23" s="1">
        <v>0.26</v>
      </c>
      <c r="T23" s="1">
        <v>26.26</v>
      </c>
      <c r="U23" s="1">
        <v>26</v>
      </c>
    </row>
    <row r="24" spans="1:21" x14ac:dyDescent="0.3">
      <c r="A24" s="1" t="s">
        <v>14</v>
      </c>
      <c r="B24" s="1">
        <v>6</v>
      </c>
      <c r="C24" s="1">
        <v>6</v>
      </c>
      <c r="D24" s="1">
        <v>0</v>
      </c>
      <c r="E24" s="1">
        <v>1</v>
      </c>
      <c r="F24" s="1">
        <v>7</v>
      </c>
      <c r="G24" s="1">
        <v>3</v>
      </c>
      <c r="H24" s="1">
        <v>0</v>
      </c>
      <c r="I24" s="1">
        <v>2</v>
      </c>
      <c r="J24" s="1">
        <v>13</v>
      </c>
      <c r="K24" s="1">
        <v>9</v>
      </c>
      <c r="L24" s="1">
        <v>0</v>
      </c>
      <c r="M24" s="1">
        <v>3</v>
      </c>
      <c r="N24" s="1">
        <v>29</v>
      </c>
      <c r="O24" s="1">
        <v>76</v>
      </c>
      <c r="P24" s="1">
        <v>72</v>
      </c>
      <c r="Q24" s="9">
        <v>1.0555555555555556</v>
      </c>
      <c r="R24" s="1">
        <v>12</v>
      </c>
      <c r="S24" s="1">
        <v>0.12</v>
      </c>
      <c r="T24" s="1">
        <v>12.12</v>
      </c>
      <c r="U24" s="1">
        <v>12</v>
      </c>
    </row>
    <row r="25" spans="1:21" x14ac:dyDescent="0.3">
      <c r="A25" s="1" t="s">
        <v>23</v>
      </c>
      <c r="B25" s="1">
        <v>3</v>
      </c>
      <c r="C25" s="1">
        <v>6</v>
      </c>
      <c r="D25" s="1">
        <v>0</v>
      </c>
      <c r="E25" s="1">
        <v>2</v>
      </c>
      <c r="F25" s="1">
        <v>10</v>
      </c>
      <c r="G25" s="1">
        <v>4</v>
      </c>
      <c r="H25" s="1">
        <v>0</v>
      </c>
      <c r="I25" s="1">
        <v>0</v>
      </c>
      <c r="J25" s="1">
        <v>13</v>
      </c>
      <c r="K25" s="1">
        <v>10</v>
      </c>
      <c r="L25" s="1">
        <v>0</v>
      </c>
      <c r="M25" s="1">
        <v>2</v>
      </c>
      <c r="N25" s="1">
        <v>28</v>
      </c>
      <c r="O25" s="1">
        <v>75</v>
      </c>
      <c r="P25" s="1">
        <v>76</v>
      </c>
      <c r="Q25" s="9">
        <v>0.98684210526315785</v>
      </c>
      <c r="R25" s="1">
        <v>14</v>
      </c>
      <c r="S25" s="1">
        <v>0.17</v>
      </c>
      <c r="T25" s="1">
        <v>14.17</v>
      </c>
      <c r="U25" s="1">
        <v>14</v>
      </c>
    </row>
    <row r="26" spans="1:21" x14ac:dyDescent="0.3">
      <c r="A26" s="1" t="s">
        <v>25</v>
      </c>
      <c r="B26" s="1">
        <v>3</v>
      </c>
      <c r="C26" s="1">
        <v>8</v>
      </c>
      <c r="D26" s="1">
        <v>0</v>
      </c>
      <c r="E26" s="1">
        <v>1</v>
      </c>
      <c r="F26" s="1">
        <v>7</v>
      </c>
      <c r="G26" s="1">
        <v>4</v>
      </c>
      <c r="H26" s="1">
        <v>0</v>
      </c>
      <c r="I26" s="1">
        <v>2</v>
      </c>
      <c r="J26" s="1">
        <v>10</v>
      </c>
      <c r="K26" s="1">
        <v>12</v>
      </c>
      <c r="L26" s="1">
        <v>0</v>
      </c>
      <c r="M26" s="1">
        <v>3</v>
      </c>
      <c r="N26" s="1">
        <v>23</v>
      </c>
      <c r="O26" s="1">
        <v>89</v>
      </c>
      <c r="P26" s="1">
        <v>107</v>
      </c>
      <c r="Q26" s="9">
        <v>0.83177570093457942</v>
      </c>
      <c r="R26" s="1">
        <v>26</v>
      </c>
      <c r="S26" s="1">
        <v>0.27</v>
      </c>
      <c r="T26" s="1">
        <v>26.27</v>
      </c>
      <c r="U26" s="1">
        <v>27</v>
      </c>
    </row>
    <row r="27" spans="1:21" x14ac:dyDescent="0.3">
      <c r="A27" s="1" t="s">
        <v>29</v>
      </c>
      <c r="B27" s="1">
        <v>6</v>
      </c>
      <c r="C27" s="1">
        <v>5</v>
      </c>
      <c r="D27" s="1">
        <v>0</v>
      </c>
      <c r="E27" s="1">
        <v>1</v>
      </c>
      <c r="F27" s="1">
        <v>5</v>
      </c>
      <c r="G27" s="1">
        <v>7</v>
      </c>
      <c r="H27" s="1">
        <v>0</v>
      </c>
      <c r="I27" s="1">
        <v>1</v>
      </c>
      <c r="J27" s="1">
        <v>11</v>
      </c>
      <c r="K27" s="1">
        <v>12</v>
      </c>
      <c r="L27" s="1">
        <v>0</v>
      </c>
      <c r="M27" s="1">
        <v>2</v>
      </c>
      <c r="N27" s="1">
        <v>24</v>
      </c>
      <c r="O27" s="1">
        <v>76</v>
      </c>
      <c r="P27" s="1">
        <v>88</v>
      </c>
      <c r="Q27" s="9">
        <v>0.86363636363636365</v>
      </c>
      <c r="R27" s="1">
        <v>25</v>
      </c>
      <c r="S27" s="1">
        <v>0.25</v>
      </c>
      <c r="T27" s="1">
        <v>25.25</v>
      </c>
      <c r="U27" s="1">
        <v>25</v>
      </c>
    </row>
    <row r="28" spans="1:21" x14ac:dyDescent="0.3">
      <c r="A28" s="1" t="s">
        <v>26</v>
      </c>
      <c r="B28" s="1">
        <v>5</v>
      </c>
      <c r="C28" s="1">
        <v>4</v>
      </c>
      <c r="D28" s="1">
        <v>0</v>
      </c>
      <c r="E28" s="1">
        <v>3</v>
      </c>
      <c r="F28" s="1">
        <v>5</v>
      </c>
      <c r="G28" s="1">
        <v>6</v>
      </c>
      <c r="H28" s="1">
        <v>0</v>
      </c>
      <c r="I28" s="1">
        <v>2</v>
      </c>
      <c r="J28" s="1">
        <v>10</v>
      </c>
      <c r="K28" s="1">
        <v>10</v>
      </c>
      <c r="L28" s="1">
        <v>0</v>
      </c>
      <c r="M28" s="1">
        <v>5</v>
      </c>
      <c r="N28" s="1">
        <v>25</v>
      </c>
      <c r="O28" s="1">
        <v>83</v>
      </c>
      <c r="P28" s="1">
        <v>84</v>
      </c>
      <c r="Q28" s="9">
        <v>0.98809523809523814</v>
      </c>
      <c r="R28" s="1">
        <v>20</v>
      </c>
      <c r="S28" s="1">
        <v>0.16</v>
      </c>
      <c r="T28" s="1">
        <v>20.16</v>
      </c>
      <c r="U28" s="1">
        <v>20</v>
      </c>
    </row>
    <row r="29" spans="1:21" x14ac:dyDescent="0.3">
      <c r="A29" s="1" t="s">
        <v>5</v>
      </c>
      <c r="B29" s="1">
        <v>4</v>
      </c>
      <c r="C29" s="1">
        <v>5</v>
      </c>
      <c r="D29" s="1">
        <v>0</v>
      </c>
      <c r="E29" s="1">
        <v>3</v>
      </c>
      <c r="F29" s="1">
        <v>8</v>
      </c>
      <c r="G29" s="1">
        <v>3</v>
      </c>
      <c r="H29" s="1">
        <v>0</v>
      </c>
      <c r="I29" s="1">
        <v>2</v>
      </c>
      <c r="J29" s="1">
        <v>12</v>
      </c>
      <c r="K29" s="1">
        <v>8</v>
      </c>
      <c r="L29" s="1">
        <v>0</v>
      </c>
      <c r="M29" s="1">
        <v>5</v>
      </c>
      <c r="N29" s="1">
        <v>29</v>
      </c>
      <c r="O29" s="1">
        <v>77</v>
      </c>
      <c r="P29" s="1">
        <v>77</v>
      </c>
      <c r="Q29" s="9">
        <v>1</v>
      </c>
      <c r="R29" s="1">
        <v>12</v>
      </c>
      <c r="S29" s="1">
        <v>0.14499999999999999</v>
      </c>
      <c r="T29" s="1">
        <v>12.145</v>
      </c>
      <c r="U29" s="1">
        <v>13</v>
      </c>
    </row>
    <row r="30" spans="1:21" x14ac:dyDescent="0.3">
      <c r="A30" s="1" t="s">
        <v>36</v>
      </c>
      <c r="B30" s="1">
        <v>7</v>
      </c>
      <c r="C30" s="1">
        <v>3</v>
      </c>
      <c r="D30" s="1">
        <v>0</v>
      </c>
      <c r="E30" s="1">
        <v>1</v>
      </c>
      <c r="F30" s="1">
        <v>10</v>
      </c>
      <c r="G30" s="1">
        <v>4</v>
      </c>
      <c r="H30" s="1">
        <v>0</v>
      </c>
      <c r="I30" s="1">
        <v>0</v>
      </c>
      <c r="J30" s="1">
        <v>17</v>
      </c>
      <c r="K30" s="1">
        <v>7</v>
      </c>
      <c r="L30" s="1">
        <v>0</v>
      </c>
      <c r="M30" s="1">
        <v>1</v>
      </c>
      <c r="N30" s="1">
        <v>35</v>
      </c>
      <c r="O30" s="1">
        <v>93</v>
      </c>
      <c r="P30" s="1">
        <v>71</v>
      </c>
      <c r="Q30" s="9">
        <v>1.3098591549295775</v>
      </c>
      <c r="R30" s="1">
        <v>2</v>
      </c>
      <c r="S30" s="1">
        <v>0.04</v>
      </c>
      <c r="T30" s="1">
        <v>2.04</v>
      </c>
      <c r="U30" s="1">
        <v>3</v>
      </c>
    </row>
    <row r="31" spans="1:21" x14ac:dyDescent="0.3">
      <c r="A31" s="1" t="s">
        <v>7</v>
      </c>
      <c r="B31" s="1">
        <v>9</v>
      </c>
      <c r="C31" s="1">
        <v>3</v>
      </c>
      <c r="D31" s="1">
        <v>0</v>
      </c>
      <c r="E31" s="1">
        <v>0</v>
      </c>
      <c r="F31" s="1">
        <v>8</v>
      </c>
      <c r="G31" s="1">
        <v>5</v>
      </c>
      <c r="H31" s="1">
        <v>0</v>
      </c>
      <c r="I31" s="1">
        <v>0</v>
      </c>
      <c r="J31" s="1">
        <v>17</v>
      </c>
      <c r="K31" s="1">
        <v>8</v>
      </c>
      <c r="L31" s="1">
        <v>0</v>
      </c>
      <c r="M31" s="1">
        <v>0</v>
      </c>
      <c r="N31" s="1">
        <v>34</v>
      </c>
      <c r="O31" s="1">
        <v>88</v>
      </c>
      <c r="P31" s="1">
        <v>64</v>
      </c>
      <c r="Q31" s="9">
        <v>1.375</v>
      </c>
      <c r="R31" s="1">
        <v>4</v>
      </c>
      <c r="S31" s="1">
        <v>0.01</v>
      </c>
      <c r="T31" s="1">
        <v>4.01</v>
      </c>
      <c r="U31" s="1">
        <v>4</v>
      </c>
    </row>
    <row r="32" spans="1:21" x14ac:dyDescent="0.3">
      <c r="A32" s="1" t="s">
        <v>10</v>
      </c>
      <c r="B32" s="1">
        <v>5</v>
      </c>
      <c r="C32" s="1">
        <v>9</v>
      </c>
      <c r="D32" s="1">
        <v>0</v>
      </c>
      <c r="E32" s="1">
        <v>2</v>
      </c>
      <c r="F32" s="1">
        <v>5</v>
      </c>
      <c r="G32" s="1">
        <v>4</v>
      </c>
      <c r="H32" s="1">
        <v>0</v>
      </c>
      <c r="I32" s="1">
        <v>0</v>
      </c>
      <c r="J32" s="1">
        <v>10</v>
      </c>
      <c r="K32" s="1">
        <v>13</v>
      </c>
      <c r="L32" s="1">
        <v>0</v>
      </c>
      <c r="M32" s="1">
        <v>2</v>
      </c>
      <c r="N32" s="1">
        <v>22</v>
      </c>
      <c r="O32" s="1">
        <v>73</v>
      </c>
      <c r="P32" s="1">
        <v>92</v>
      </c>
      <c r="Q32" s="9">
        <v>0.79347826086956519</v>
      </c>
      <c r="R32" s="1">
        <v>29</v>
      </c>
      <c r="S32" s="1">
        <v>0.28000000000000003</v>
      </c>
      <c r="T32" s="1">
        <v>29.28</v>
      </c>
      <c r="U32" s="1">
        <v>29</v>
      </c>
    </row>
    <row r="33" spans="1:21" x14ac:dyDescent="0.3">
      <c r="A33" s="1" t="s">
        <v>30</v>
      </c>
      <c r="B33" s="1">
        <v>5</v>
      </c>
      <c r="C33" s="1">
        <v>9</v>
      </c>
      <c r="D33" s="1">
        <v>0</v>
      </c>
      <c r="E33" s="1">
        <v>0</v>
      </c>
      <c r="F33" s="1">
        <v>7</v>
      </c>
      <c r="G33" s="1">
        <v>3</v>
      </c>
      <c r="H33" s="1">
        <v>0</v>
      </c>
      <c r="I33" s="1">
        <v>1</v>
      </c>
      <c r="J33" s="1">
        <v>12</v>
      </c>
      <c r="K33" s="1">
        <v>12</v>
      </c>
      <c r="L33" s="1">
        <v>0</v>
      </c>
      <c r="M33" s="1">
        <v>1</v>
      </c>
      <c r="N33" s="1">
        <v>25</v>
      </c>
      <c r="O33" s="1">
        <v>69</v>
      </c>
      <c r="P33" s="1">
        <v>70</v>
      </c>
      <c r="Q33" s="9">
        <v>0.98571428571428577</v>
      </c>
      <c r="R33" s="1">
        <v>20</v>
      </c>
      <c r="S33" s="1">
        <v>0.18</v>
      </c>
      <c r="T33" s="1">
        <v>20.18</v>
      </c>
      <c r="U33" s="1">
        <v>21</v>
      </c>
    </row>
    <row r="34" spans="1:21" x14ac:dyDescent="0.3">
      <c r="A34" s="1" t="s">
        <v>12</v>
      </c>
      <c r="B34" s="1">
        <v>7</v>
      </c>
      <c r="C34" s="1">
        <v>4</v>
      </c>
      <c r="D34" s="1">
        <v>0</v>
      </c>
      <c r="E34" s="1">
        <v>1</v>
      </c>
      <c r="F34" s="1">
        <v>8</v>
      </c>
      <c r="G34" s="1">
        <v>3</v>
      </c>
      <c r="H34" s="1">
        <v>0</v>
      </c>
      <c r="I34" s="1">
        <v>2</v>
      </c>
      <c r="J34" s="1">
        <v>15</v>
      </c>
      <c r="K34" s="1">
        <v>7</v>
      </c>
      <c r="L34" s="1">
        <v>0</v>
      </c>
      <c r="M34" s="1">
        <v>3</v>
      </c>
      <c r="N34" s="1">
        <v>33</v>
      </c>
      <c r="O34" s="1">
        <v>90</v>
      </c>
      <c r="P34" s="1">
        <v>77</v>
      </c>
      <c r="Q34" s="9">
        <v>1.1688311688311688</v>
      </c>
      <c r="R34" s="1">
        <v>6</v>
      </c>
      <c r="S34" s="1">
        <v>0.06</v>
      </c>
      <c r="T34" s="1">
        <v>6.06</v>
      </c>
      <c r="U34" s="1">
        <v>6</v>
      </c>
    </row>
    <row r="35" spans="1:21" x14ac:dyDescent="0.3">
      <c r="A35" s="1" t="s">
        <v>27</v>
      </c>
      <c r="B35" s="1">
        <v>6</v>
      </c>
      <c r="C35" s="1">
        <v>5</v>
      </c>
      <c r="D35" s="1">
        <v>0</v>
      </c>
      <c r="E35" s="1">
        <v>0</v>
      </c>
      <c r="F35" s="1">
        <v>9</v>
      </c>
      <c r="G35" s="1">
        <v>3</v>
      </c>
      <c r="H35" s="1">
        <v>0</v>
      </c>
      <c r="I35" s="1">
        <v>2</v>
      </c>
      <c r="J35" s="1">
        <v>15</v>
      </c>
      <c r="K35" s="1">
        <v>8</v>
      </c>
      <c r="L35" s="1">
        <v>0</v>
      </c>
      <c r="M35" s="1">
        <v>2</v>
      </c>
      <c r="N35" s="1">
        <v>32</v>
      </c>
      <c r="O35" s="1">
        <v>87</v>
      </c>
      <c r="P35" s="1">
        <v>74</v>
      </c>
      <c r="Q35" s="9">
        <v>1.1756756756756757</v>
      </c>
      <c r="R35" s="1">
        <v>7</v>
      </c>
      <c r="S35" s="1">
        <v>0.05</v>
      </c>
      <c r="T35" s="1">
        <v>7.05</v>
      </c>
      <c r="U35" s="1">
        <v>7</v>
      </c>
    </row>
    <row r="84" spans="1:9" x14ac:dyDescent="0.3">
      <c r="A84" s="3"/>
      <c r="B84" s="1"/>
      <c r="C84" s="1"/>
      <c r="D84" s="1"/>
      <c r="E84" s="1"/>
      <c r="F84" s="4"/>
      <c r="G84" s="2"/>
      <c r="H84" s="5"/>
      <c r="I84" s="5"/>
    </row>
    <row r="85" spans="1:9" x14ac:dyDescent="0.3">
      <c r="A85" s="3"/>
      <c r="B85" s="1"/>
      <c r="C85" s="1"/>
      <c r="D85" s="1"/>
      <c r="E85" s="1"/>
      <c r="F85" s="4"/>
      <c r="G85" s="2"/>
      <c r="H85" s="5"/>
      <c r="I85" s="5"/>
    </row>
    <row r="86" spans="1:9" x14ac:dyDescent="0.3">
      <c r="A86" s="3"/>
      <c r="B86" s="1"/>
      <c r="C86" s="1"/>
      <c r="D86" s="1"/>
      <c r="E86" s="1"/>
      <c r="F86" s="4"/>
      <c r="G86" s="2"/>
      <c r="H86" s="5"/>
      <c r="I86" s="5"/>
    </row>
    <row r="87" spans="1:9" x14ac:dyDescent="0.3">
      <c r="A87" s="3"/>
      <c r="B87" s="1"/>
      <c r="C87" s="1"/>
      <c r="D87" s="1"/>
      <c r="E87" s="1"/>
      <c r="F87" s="4"/>
      <c r="G87" s="2"/>
      <c r="H87" s="5"/>
      <c r="I87" s="5"/>
    </row>
    <row r="88" spans="1:9" x14ac:dyDescent="0.3">
      <c r="A88" s="3"/>
      <c r="B88" s="1"/>
      <c r="C88" s="1"/>
      <c r="D88" s="1"/>
      <c r="E88" s="1"/>
      <c r="F88" s="4"/>
      <c r="G88" s="2"/>
      <c r="H88" s="5"/>
      <c r="I88" s="5"/>
    </row>
    <row r="89" spans="1:9" x14ac:dyDescent="0.3">
      <c r="A89" s="3"/>
      <c r="B89" s="1"/>
      <c r="C89" s="1"/>
      <c r="D89" s="1"/>
      <c r="E89" s="1"/>
      <c r="F89" s="4"/>
      <c r="G89" s="2"/>
      <c r="H89" s="5"/>
      <c r="I89" s="5"/>
    </row>
    <row r="90" spans="1:9" x14ac:dyDescent="0.3">
      <c r="A90" s="3"/>
      <c r="B90" s="1"/>
      <c r="C90" s="1"/>
      <c r="D90" s="1"/>
      <c r="E90" s="1"/>
      <c r="F90" s="4"/>
      <c r="G90" s="2"/>
      <c r="H90" s="5"/>
      <c r="I90" s="5"/>
    </row>
    <row r="91" spans="1:9" x14ac:dyDescent="0.3">
      <c r="A91" s="3"/>
      <c r="B91" s="1"/>
      <c r="C91" s="1"/>
      <c r="D91" s="1"/>
      <c r="E91" s="1"/>
      <c r="F91" s="4"/>
      <c r="G91" s="2"/>
      <c r="H91" s="5"/>
      <c r="I91" s="5"/>
    </row>
    <row r="92" spans="1:9" x14ac:dyDescent="0.3">
      <c r="A92" s="3"/>
      <c r="B92" s="1"/>
      <c r="C92" s="1"/>
      <c r="D92" s="1"/>
      <c r="E92" s="1"/>
      <c r="F92" s="4"/>
      <c r="G92" s="2"/>
      <c r="H92" s="5"/>
      <c r="I92" s="5"/>
    </row>
    <row r="93" spans="1:9" x14ac:dyDescent="0.3">
      <c r="A93" s="3"/>
      <c r="B93" s="1"/>
      <c r="C93" s="1"/>
      <c r="D93" s="1"/>
      <c r="E93" s="1"/>
      <c r="F93" s="4"/>
      <c r="G93" s="2"/>
      <c r="H93" s="5"/>
      <c r="I93" s="5"/>
    </row>
    <row r="94" spans="1:9" x14ac:dyDescent="0.3">
      <c r="A94" s="3"/>
      <c r="B94" s="1"/>
      <c r="C94" s="1"/>
      <c r="D94" s="1"/>
      <c r="E94" s="1"/>
      <c r="F94" s="4"/>
      <c r="G94" s="2"/>
      <c r="H94" s="5"/>
      <c r="I94" s="5"/>
    </row>
    <row r="95" spans="1:9" x14ac:dyDescent="0.3">
      <c r="A95" s="3"/>
      <c r="B95" s="1"/>
      <c r="C95" s="1"/>
      <c r="D95" s="1"/>
      <c r="E95" s="1"/>
      <c r="F95" s="4"/>
      <c r="G95" s="2"/>
      <c r="H95" s="5"/>
      <c r="I95" s="5"/>
    </row>
    <row r="96" spans="1:9" x14ac:dyDescent="0.3">
      <c r="A96" s="3"/>
      <c r="B96" s="1"/>
      <c r="C96" s="1"/>
      <c r="D96" s="1"/>
      <c r="E96" s="1"/>
      <c r="F96" s="4"/>
      <c r="G96" s="2"/>
      <c r="H96" s="5"/>
      <c r="I96" s="5"/>
    </row>
    <row r="97" spans="1:9" x14ac:dyDescent="0.3">
      <c r="A97" s="3"/>
      <c r="B97" s="1"/>
      <c r="C97" s="1"/>
      <c r="D97" s="1"/>
      <c r="E97" s="1"/>
      <c r="F97" s="4"/>
      <c r="G97" s="2"/>
      <c r="H97" s="5"/>
      <c r="I97" s="5"/>
    </row>
    <row r="98" spans="1:9" x14ac:dyDescent="0.3">
      <c r="A98" s="3"/>
      <c r="B98" s="1"/>
      <c r="C98" s="1"/>
      <c r="D98" s="1"/>
      <c r="E98" s="1"/>
      <c r="F98" s="4"/>
      <c r="G98" s="2"/>
      <c r="H98" s="5"/>
      <c r="I98" s="5"/>
    </row>
    <row r="99" spans="1:9" x14ac:dyDescent="0.3">
      <c r="A99" s="3"/>
      <c r="B99" s="1"/>
      <c r="C99" s="1"/>
      <c r="D99" s="1"/>
      <c r="E99" s="1"/>
      <c r="F99" s="4"/>
      <c r="G99" s="2"/>
      <c r="H99" s="5"/>
      <c r="I99" s="5"/>
    </row>
    <row r="100" spans="1:9" x14ac:dyDescent="0.3">
      <c r="A100" s="3"/>
      <c r="B100" s="1"/>
      <c r="C100" s="1"/>
      <c r="D100" s="1"/>
      <c r="E100" s="1"/>
      <c r="F100" s="4"/>
      <c r="G100" s="2"/>
      <c r="H100" s="5"/>
      <c r="I100" s="5"/>
    </row>
    <row r="101" spans="1:9" x14ac:dyDescent="0.3">
      <c r="A101" s="3"/>
      <c r="B101" s="1"/>
      <c r="C101" s="1"/>
      <c r="D101" s="1"/>
      <c r="E101" s="1"/>
      <c r="F101" s="4"/>
      <c r="G101" s="2"/>
      <c r="H101" s="5"/>
      <c r="I101" s="5"/>
    </row>
    <row r="102" spans="1:9" x14ac:dyDescent="0.3">
      <c r="A102" s="3"/>
      <c r="B102" s="1"/>
      <c r="C102" s="1"/>
      <c r="D102" s="1"/>
      <c r="E102" s="1"/>
      <c r="F102" s="4"/>
      <c r="G102" s="2"/>
      <c r="H102" s="5"/>
      <c r="I102" s="5"/>
    </row>
    <row r="103" spans="1:9" x14ac:dyDescent="0.3">
      <c r="A103" s="3"/>
      <c r="B103" s="1"/>
      <c r="C103" s="1"/>
      <c r="D103" s="1"/>
      <c r="E103" s="1"/>
      <c r="F103" s="4"/>
      <c r="G103" s="2"/>
      <c r="H103" s="5"/>
      <c r="I103" s="5"/>
    </row>
    <row r="104" spans="1:9" x14ac:dyDescent="0.3">
      <c r="A104" s="3"/>
      <c r="B104" s="1"/>
      <c r="C104" s="1"/>
      <c r="D104" s="1"/>
      <c r="E104" s="1"/>
      <c r="F104" s="4"/>
      <c r="G104" s="2"/>
      <c r="H104" s="5"/>
      <c r="I104" s="5"/>
    </row>
    <row r="105" spans="1:9" x14ac:dyDescent="0.3">
      <c r="A105" s="3"/>
      <c r="B105" s="1"/>
      <c r="C105" s="1"/>
      <c r="D105" s="1"/>
      <c r="E105" s="1"/>
      <c r="F105" s="4"/>
      <c r="G105" s="2"/>
      <c r="H105" s="5"/>
      <c r="I105" s="5"/>
    </row>
    <row r="106" spans="1:9" x14ac:dyDescent="0.3">
      <c r="A106" s="3"/>
      <c r="B106" s="1"/>
      <c r="C106" s="1"/>
      <c r="D106" s="1"/>
      <c r="E106" s="1"/>
      <c r="F106" s="4"/>
      <c r="G106" s="2"/>
      <c r="H106" s="5"/>
      <c r="I106" s="5"/>
    </row>
    <row r="107" spans="1:9" x14ac:dyDescent="0.3">
      <c r="A107" s="3"/>
      <c r="B107" s="1"/>
      <c r="C107" s="1"/>
      <c r="D107" s="1"/>
      <c r="E107" s="1"/>
      <c r="F107" s="4"/>
      <c r="G107" s="2"/>
      <c r="H107" s="5"/>
      <c r="I107" s="5"/>
    </row>
    <row r="108" spans="1:9" x14ac:dyDescent="0.3">
      <c r="A108" s="3"/>
      <c r="B108" s="1"/>
      <c r="C108" s="1"/>
      <c r="D108" s="1"/>
      <c r="E108" s="1"/>
      <c r="F108" s="4"/>
      <c r="G108" s="2"/>
      <c r="H108" s="5"/>
      <c r="I108" s="5"/>
    </row>
    <row r="109" spans="1:9" x14ac:dyDescent="0.3">
      <c r="A109" s="3"/>
      <c r="B109" s="1"/>
      <c r="C109" s="1"/>
      <c r="D109" s="1"/>
      <c r="E109" s="1"/>
      <c r="F109" s="4"/>
      <c r="G109" s="2"/>
      <c r="H109" s="5"/>
      <c r="I109" s="5"/>
    </row>
    <row r="110" spans="1:9" x14ac:dyDescent="0.3">
      <c r="A110" s="3"/>
      <c r="B110" s="1"/>
      <c r="C110" s="1"/>
      <c r="D110" s="1"/>
      <c r="E110" s="1"/>
      <c r="F110" s="4"/>
      <c r="G110" s="2"/>
      <c r="H110" s="5"/>
      <c r="I110" s="5"/>
    </row>
    <row r="111" spans="1:9" x14ac:dyDescent="0.3">
      <c r="A111" s="3"/>
      <c r="B111" s="1"/>
      <c r="C111" s="1"/>
      <c r="D111" s="1"/>
      <c r="E111" s="1"/>
      <c r="F111" s="4"/>
      <c r="G111" s="2"/>
      <c r="H111" s="5"/>
      <c r="I111" s="5"/>
    </row>
    <row r="112" spans="1:9" x14ac:dyDescent="0.3">
      <c r="A112" s="3"/>
      <c r="B112" s="1"/>
      <c r="C112" s="1"/>
      <c r="D112" s="1"/>
      <c r="E112" s="1"/>
      <c r="F112" s="4"/>
      <c r="G112" s="2"/>
      <c r="H112" s="5"/>
      <c r="I112" s="5"/>
    </row>
    <row r="113" spans="1:9" x14ac:dyDescent="0.3">
      <c r="A113" s="3"/>
      <c r="B113" s="1"/>
      <c r="C113" s="1"/>
      <c r="D113" s="1"/>
      <c r="E113" s="1"/>
      <c r="F113" s="4"/>
      <c r="G113" s="2"/>
      <c r="H113" s="5"/>
      <c r="I113" s="5"/>
    </row>
    <row r="114" spans="1:9" x14ac:dyDescent="0.3">
      <c r="A114" s="3"/>
      <c r="B114" s="1"/>
      <c r="C114" s="1"/>
      <c r="D114" s="1"/>
      <c r="E114" s="1"/>
      <c r="F114" s="4"/>
      <c r="G114" s="2"/>
      <c r="H114" s="5"/>
      <c r="I114" s="5"/>
    </row>
    <row r="115" spans="1:9" x14ac:dyDescent="0.3">
      <c r="A115" s="3"/>
      <c r="B115" s="1"/>
      <c r="C115" s="1"/>
      <c r="D115" s="1"/>
      <c r="E115" s="1"/>
      <c r="F115" s="4"/>
      <c r="G115" s="2"/>
      <c r="H115" s="5"/>
      <c r="I115" s="5"/>
    </row>
    <row r="116" spans="1:9" x14ac:dyDescent="0.3">
      <c r="A116" s="3"/>
      <c r="B116" s="1"/>
      <c r="C116" s="1"/>
      <c r="D116" s="1"/>
      <c r="E116" s="1"/>
      <c r="F116" s="4"/>
      <c r="G116" s="2"/>
      <c r="H116" s="5"/>
      <c r="I116" s="5"/>
    </row>
    <row r="117" spans="1:9" x14ac:dyDescent="0.3">
      <c r="A117" s="3"/>
      <c r="B117" s="1"/>
      <c r="C117" s="1"/>
      <c r="D117" s="1"/>
      <c r="E117" s="1"/>
      <c r="F117" s="4"/>
      <c r="G117" s="2"/>
      <c r="H117" s="5"/>
      <c r="I117" s="5"/>
    </row>
    <row r="118" spans="1:9" x14ac:dyDescent="0.3">
      <c r="A118" s="3"/>
      <c r="B118" s="1"/>
      <c r="C118" s="1"/>
      <c r="D118" s="1"/>
      <c r="E118" s="1"/>
      <c r="F118" s="4"/>
      <c r="G118" s="2"/>
      <c r="H118" s="5"/>
      <c r="I118" s="5"/>
    </row>
    <row r="119" spans="1:9" x14ac:dyDescent="0.3">
      <c r="A119" s="3"/>
      <c r="B119" s="1"/>
      <c r="C119" s="1"/>
      <c r="D119" s="1"/>
      <c r="E119" s="1"/>
      <c r="F119" s="4"/>
      <c r="G119" s="2"/>
      <c r="H119" s="5"/>
      <c r="I119" s="5"/>
    </row>
    <row r="120" spans="1:9" x14ac:dyDescent="0.3">
      <c r="A120" s="3"/>
      <c r="B120" s="1"/>
      <c r="C120" s="1"/>
      <c r="D120" s="1"/>
      <c r="E120" s="1"/>
      <c r="F120" s="4"/>
      <c r="G120" s="2"/>
      <c r="H120" s="5"/>
      <c r="I120" s="5"/>
    </row>
    <row r="121" spans="1:9" x14ac:dyDescent="0.3">
      <c r="A121" s="3"/>
      <c r="B121" s="1"/>
      <c r="C121" s="1"/>
      <c r="D121" s="1"/>
      <c r="E121" s="1"/>
      <c r="F121" s="4"/>
      <c r="G121" s="2"/>
      <c r="H121" s="5"/>
      <c r="I121" s="5"/>
    </row>
    <row r="122" spans="1:9" x14ac:dyDescent="0.3">
      <c r="A122" s="3"/>
      <c r="B122" s="1"/>
      <c r="C122" s="1"/>
      <c r="D122" s="1"/>
      <c r="E122" s="1"/>
      <c r="F122" s="4"/>
      <c r="G122" s="2"/>
      <c r="H122" s="5"/>
      <c r="I122" s="5"/>
    </row>
    <row r="123" spans="1:9" x14ac:dyDescent="0.3">
      <c r="A123" s="3"/>
      <c r="B123" s="1"/>
      <c r="C123" s="1"/>
      <c r="D123" s="1"/>
      <c r="E123" s="1"/>
      <c r="F123" s="4"/>
      <c r="G123" s="2"/>
      <c r="H123" s="5"/>
      <c r="I123" s="5"/>
    </row>
    <row r="124" spans="1:9" x14ac:dyDescent="0.3">
      <c r="A124" s="3"/>
      <c r="B124" s="1"/>
      <c r="C124" s="1"/>
      <c r="D124" s="1"/>
      <c r="E124" s="1"/>
      <c r="F124" s="4"/>
      <c r="G124" s="2"/>
      <c r="H124" s="5"/>
      <c r="I124" s="5"/>
    </row>
    <row r="125" spans="1:9" x14ac:dyDescent="0.3">
      <c r="A125" s="3"/>
      <c r="B125" s="1"/>
      <c r="C125" s="1"/>
      <c r="D125" s="1"/>
      <c r="E125" s="1"/>
      <c r="F125" s="4"/>
      <c r="G125" s="2"/>
      <c r="H125" s="5"/>
      <c r="I125" s="5"/>
    </row>
    <row r="126" spans="1:9" x14ac:dyDescent="0.3">
      <c r="A126" s="3"/>
      <c r="B126" s="1"/>
      <c r="C126" s="1"/>
      <c r="D126" s="1"/>
      <c r="E126" s="1"/>
      <c r="F126" s="4"/>
      <c r="G126" s="2"/>
      <c r="H126" s="5"/>
      <c r="I126" s="5"/>
    </row>
    <row r="127" spans="1:9" x14ac:dyDescent="0.3">
      <c r="A127" s="3"/>
      <c r="B127" s="1"/>
      <c r="C127" s="1"/>
      <c r="D127" s="1"/>
      <c r="E127" s="1"/>
      <c r="F127" s="4"/>
      <c r="G127" s="2"/>
      <c r="H127" s="5"/>
      <c r="I127" s="5"/>
    </row>
    <row r="128" spans="1:9" x14ac:dyDescent="0.3">
      <c r="A128" s="3"/>
      <c r="B128" s="1"/>
      <c r="C128" s="1"/>
      <c r="D128" s="1"/>
      <c r="E128" s="1"/>
      <c r="F128" s="4"/>
      <c r="G128" s="2"/>
      <c r="H128" s="5"/>
      <c r="I128" s="5"/>
    </row>
    <row r="129" spans="1:9" x14ac:dyDescent="0.3">
      <c r="A129" s="3"/>
      <c r="B129" s="1"/>
      <c r="C129" s="1"/>
      <c r="D129" s="1"/>
      <c r="E129" s="1"/>
      <c r="F129" s="4"/>
      <c r="G129" s="2"/>
      <c r="H129" s="5"/>
      <c r="I129" s="5"/>
    </row>
    <row r="130" spans="1:9" x14ac:dyDescent="0.3">
      <c r="A130" s="3"/>
      <c r="B130" s="1"/>
      <c r="C130" s="1"/>
      <c r="D130" s="1"/>
      <c r="E130" s="1"/>
      <c r="F130" s="4"/>
      <c r="G130" s="2"/>
      <c r="H130" s="5"/>
      <c r="I130" s="5"/>
    </row>
    <row r="131" spans="1:9" x14ac:dyDescent="0.3">
      <c r="A131" s="3"/>
      <c r="B131" s="1"/>
      <c r="C131" s="1"/>
      <c r="D131" s="1"/>
      <c r="E131" s="1"/>
      <c r="F131" s="4"/>
      <c r="G131" s="2"/>
      <c r="H131" s="5"/>
      <c r="I131" s="5"/>
    </row>
    <row r="132" spans="1:9" x14ac:dyDescent="0.3">
      <c r="A132" s="3"/>
      <c r="B132" s="1"/>
      <c r="C132" s="1"/>
      <c r="D132" s="1"/>
      <c r="E132" s="1"/>
      <c r="F132" s="4"/>
      <c r="G132" s="2"/>
      <c r="H132" s="5"/>
      <c r="I132" s="5"/>
    </row>
    <row r="133" spans="1:9" x14ac:dyDescent="0.3">
      <c r="A133" s="3"/>
      <c r="B133" s="1"/>
      <c r="C133" s="1"/>
      <c r="D133" s="1"/>
      <c r="E133" s="1"/>
      <c r="F133" s="4"/>
      <c r="G133" s="2"/>
      <c r="H133" s="5"/>
      <c r="I133" s="5"/>
    </row>
    <row r="134" spans="1:9" x14ac:dyDescent="0.3">
      <c r="A134" s="3"/>
      <c r="B134" s="1"/>
      <c r="C134" s="1"/>
      <c r="D134" s="1"/>
      <c r="E134" s="1"/>
      <c r="F134" s="4"/>
      <c r="G134" s="2"/>
      <c r="H134" s="5"/>
      <c r="I134" s="5"/>
    </row>
    <row r="135" spans="1:9" x14ac:dyDescent="0.3">
      <c r="A135" s="3"/>
      <c r="B135" s="1"/>
      <c r="C135" s="1"/>
      <c r="D135" s="1"/>
      <c r="E135" s="1"/>
      <c r="F135" s="4"/>
      <c r="G135" s="2"/>
      <c r="H135" s="5"/>
      <c r="I135" s="5"/>
    </row>
    <row r="136" spans="1:9" x14ac:dyDescent="0.3">
      <c r="A136" s="3"/>
      <c r="B136" s="1"/>
      <c r="C136" s="1"/>
      <c r="D136" s="1"/>
      <c r="E136" s="1"/>
      <c r="F136" s="4"/>
      <c r="G136" s="2"/>
      <c r="H136" s="5"/>
      <c r="I136" s="5"/>
    </row>
    <row r="137" spans="1:9" x14ac:dyDescent="0.3">
      <c r="A137" s="3"/>
      <c r="B137" s="1"/>
      <c r="C137" s="1"/>
      <c r="D137" s="1"/>
      <c r="E137" s="1"/>
      <c r="F137" s="4"/>
      <c r="G137" s="2"/>
      <c r="H137" s="5"/>
      <c r="I137" s="5"/>
    </row>
    <row r="138" spans="1:9" x14ac:dyDescent="0.3">
      <c r="A138" s="3"/>
      <c r="B138" s="1"/>
      <c r="C138" s="1"/>
      <c r="D138" s="1"/>
      <c r="E138" s="1"/>
      <c r="F138" s="4"/>
      <c r="G138" s="2"/>
      <c r="H138" s="5"/>
      <c r="I138" s="5"/>
    </row>
    <row r="139" spans="1:9" x14ac:dyDescent="0.3">
      <c r="A139" s="3"/>
      <c r="B139" s="1"/>
      <c r="C139" s="1"/>
      <c r="D139" s="1"/>
      <c r="E139" s="1"/>
      <c r="F139" s="4"/>
      <c r="G139" s="2"/>
      <c r="H139" s="5"/>
      <c r="I139" s="5"/>
    </row>
    <row r="140" spans="1:9" x14ac:dyDescent="0.3">
      <c r="A140" s="3"/>
      <c r="B140" s="1"/>
      <c r="C140" s="1"/>
      <c r="D140" s="1"/>
      <c r="E140" s="1"/>
      <c r="F140" s="4"/>
      <c r="G140" s="2"/>
      <c r="H140" s="5"/>
      <c r="I140" s="5"/>
    </row>
    <row r="141" spans="1:9" x14ac:dyDescent="0.3">
      <c r="A141" s="3"/>
      <c r="B141" s="1"/>
      <c r="C141" s="1"/>
      <c r="D141" s="1"/>
      <c r="E141" s="1"/>
      <c r="F141" s="4"/>
      <c r="G141" s="2"/>
      <c r="H141" s="5"/>
      <c r="I141" s="5"/>
    </row>
    <row r="142" spans="1:9" x14ac:dyDescent="0.3">
      <c r="A142" s="3"/>
      <c r="B142" s="1"/>
      <c r="C142" s="1"/>
      <c r="D142" s="1"/>
      <c r="E142" s="1"/>
      <c r="F142" s="4"/>
      <c r="G142" s="2"/>
      <c r="H142" s="5"/>
      <c r="I142" s="5"/>
    </row>
    <row r="143" spans="1:9" x14ac:dyDescent="0.3">
      <c r="A143" s="3"/>
      <c r="B143" s="1"/>
      <c r="C143" s="1"/>
      <c r="D143" s="1"/>
      <c r="E143" s="1"/>
      <c r="F143" s="4"/>
      <c r="G143" s="2"/>
      <c r="H143" s="5"/>
      <c r="I143" s="5"/>
    </row>
    <row r="144" spans="1:9" x14ac:dyDescent="0.3">
      <c r="A144" s="3"/>
      <c r="B144" s="1"/>
      <c r="C144" s="1"/>
      <c r="D144" s="1"/>
      <c r="E144" s="1"/>
      <c r="F144" s="4"/>
      <c r="G144" s="2"/>
      <c r="H144" s="5"/>
      <c r="I144" s="5"/>
    </row>
    <row r="145" spans="1:9" x14ac:dyDescent="0.3">
      <c r="A145" s="3"/>
      <c r="B145" s="1"/>
      <c r="C145" s="1"/>
      <c r="D145" s="1"/>
      <c r="E145" s="1"/>
      <c r="F145" s="4"/>
      <c r="G145" s="2"/>
      <c r="H145" s="5"/>
      <c r="I145" s="5"/>
    </row>
    <row r="146" spans="1:9" x14ac:dyDescent="0.3">
      <c r="A146" s="3"/>
      <c r="B146" s="1"/>
      <c r="C146" s="1"/>
      <c r="D146" s="1"/>
      <c r="E146" s="1"/>
      <c r="F146" s="4"/>
      <c r="G146" s="2"/>
      <c r="H146" s="5"/>
      <c r="I146" s="5"/>
    </row>
    <row r="147" spans="1:9" x14ac:dyDescent="0.3">
      <c r="A147" s="3"/>
      <c r="B147" s="1"/>
      <c r="C147" s="1"/>
      <c r="D147" s="1"/>
      <c r="E147" s="1"/>
      <c r="F147" s="4"/>
      <c r="G147" s="2"/>
      <c r="H147" s="5"/>
      <c r="I147" s="5"/>
    </row>
    <row r="148" spans="1:9" x14ac:dyDescent="0.3">
      <c r="A148" s="3"/>
      <c r="B148" s="1"/>
      <c r="C148" s="1"/>
      <c r="D148" s="1"/>
      <c r="E148" s="1"/>
      <c r="F148" s="4"/>
      <c r="G148" s="2"/>
      <c r="H148" s="5"/>
      <c r="I148" s="5"/>
    </row>
    <row r="149" spans="1:9" x14ac:dyDescent="0.3">
      <c r="A149" s="3"/>
      <c r="B149" s="1"/>
      <c r="C149" s="1"/>
      <c r="D149" s="1"/>
      <c r="E149" s="1"/>
      <c r="F149" s="4"/>
      <c r="G149" s="2"/>
      <c r="H149" s="5"/>
      <c r="I149" s="5"/>
    </row>
    <row r="150" spans="1:9" x14ac:dyDescent="0.3">
      <c r="A150" s="3"/>
      <c r="B150" s="1"/>
      <c r="C150" s="1"/>
      <c r="D150" s="1"/>
      <c r="E150" s="1"/>
      <c r="F150" s="4"/>
      <c r="G150" s="2"/>
      <c r="H150" s="5"/>
      <c r="I150" s="5"/>
    </row>
    <row r="151" spans="1:9" x14ac:dyDescent="0.3">
      <c r="A151" s="3"/>
      <c r="B151" s="1"/>
      <c r="C151" s="1"/>
      <c r="D151" s="1"/>
      <c r="E151" s="1"/>
      <c r="F151" s="4"/>
      <c r="G151" s="2"/>
      <c r="H151" s="5"/>
      <c r="I151" s="5"/>
    </row>
    <row r="152" spans="1:9" x14ac:dyDescent="0.3">
      <c r="A152" s="3"/>
      <c r="B152" s="1"/>
      <c r="C152" s="1"/>
      <c r="D152" s="1"/>
      <c r="E152" s="1"/>
      <c r="F152" s="4"/>
      <c r="G152" s="2"/>
      <c r="H152" s="5"/>
      <c r="I152" s="5"/>
    </row>
    <row r="153" spans="1:9" x14ac:dyDescent="0.3">
      <c r="A153" s="3"/>
      <c r="B153" s="1"/>
      <c r="C153" s="1"/>
      <c r="D153" s="1"/>
      <c r="E153" s="1"/>
      <c r="F153" s="4"/>
      <c r="G153" s="2"/>
      <c r="H153" s="5"/>
      <c r="I153" s="5"/>
    </row>
    <row r="154" spans="1:9" x14ac:dyDescent="0.3">
      <c r="A154" s="3"/>
      <c r="B154" s="1"/>
      <c r="C154" s="1"/>
      <c r="D154" s="1"/>
      <c r="E154" s="1"/>
      <c r="F154" s="4"/>
      <c r="G154" s="2"/>
      <c r="H154" s="5"/>
      <c r="I154" s="5"/>
    </row>
    <row r="155" spans="1:9" x14ac:dyDescent="0.3">
      <c r="A155" s="3"/>
      <c r="B155" s="1"/>
      <c r="C155" s="1"/>
      <c r="D155" s="1"/>
      <c r="E155" s="1"/>
      <c r="F155" s="4"/>
      <c r="G155" s="2"/>
      <c r="H155" s="5"/>
      <c r="I155" s="5"/>
    </row>
    <row r="156" spans="1:9" x14ac:dyDescent="0.3">
      <c r="A156" s="3"/>
      <c r="B156" s="1"/>
      <c r="C156" s="1"/>
      <c r="D156" s="1"/>
      <c r="E156" s="1"/>
      <c r="F156" s="4"/>
      <c r="G156" s="2"/>
      <c r="H156" s="5"/>
      <c r="I156" s="5"/>
    </row>
    <row r="157" spans="1:9" x14ac:dyDescent="0.3">
      <c r="A157" s="3"/>
      <c r="B157" s="1"/>
      <c r="C157" s="1"/>
      <c r="D157" s="1"/>
      <c r="E157" s="1"/>
      <c r="F157" s="4"/>
      <c r="G157" s="2"/>
      <c r="H157" s="5"/>
      <c r="I157" s="5"/>
    </row>
    <row r="158" spans="1:9" x14ac:dyDescent="0.3">
      <c r="A158" s="3"/>
      <c r="B158" s="1"/>
      <c r="C158" s="1"/>
      <c r="D158" s="1"/>
      <c r="E158" s="1"/>
      <c r="F158" s="4"/>
      <c r="G158" s="2"/>
      <c r="H158" s="5"/>
      <c r="I158" s="5"/>
    </row>
    <row r="159" spans="1:9" x14ac:dyDescent="0.3">
      <c r="A159" s="3"/>
      <c r="B159" s="1"/>
      <c r="C159" s="1"/>
      <c r="D159" s="1"/>
      <c r="E159" s="1"/>
      <c r="F159" s="4"/>
      <c r="G159" s="2"/>
      <c r="H159" s="5"/>
      <c r="I159" s="5"/>
    </row>
    <row r="160" spans="1:9" x14ac:dyDescent="0.3">
      <c r="A160" s="3"/>
      <c r="B160" s="1"/>
      <c r="C160" s="1"/>
      <c r="D160" s="1"/>
      <c r="E160" s="1"/>
      <c r="F160" s="4"/>
      <c r="G160" s="2"/>
      <c r="H160" s="5"/>
      <c r="I160" s="5"/>
    </row>
    <row r="161" spans="1:9" x14ac:dyDescent="0.3">
      <c r="A161" s="3"/>
      <c r="B161" s="1"/>
      <c r="C161" s="1"/>
      <c r="D161" s="1"/>
      <c r="E161" s="1"/>
      <c r="F161" s="4"/>
      <c r="G161" s="2"/>
      <c r="H161" s="5"/>
      <c r="I161" s="5"/>
    </row>
    <row r="162" spans="1:9" x14ac:dyDescent="0.3">
      <c r="A162" s="3"/>
      <c r="B162" s="1"/>
      <c r="C162" s="1"/>
      <c r="D162" s="1"/>
      <c r="E162" s="1"/>
      <c r="F162" s="4"/>
      <c r="G162" s="2"/>
      <c r="H162" s="5"/>
      <c r="I162" s="5"/>
    </row>
    <row r="163" spans="1:9" x14ac:dyDescent="0.3">
      <c r="A163" s="3"/>
      <c r="B163" s="1"/>
      <c r="C163" s="1"/>
      <c r="D163" s="1"/>
      <c r="E163" s="1"/>
      <c r="F163" s="4"/>
      <c r="G163" s="2"/>
      <c r="H163" s="5"/>
      <c r="I163" s="5"/>
    </row>
    <row r="164" spans="1:9" x14ac:dyDescent="0.3">
      <c r="A164" s="3"/>
      <c r="B164" s="1"/>
      <c r="C164" s="1"/>
      <c r="D164" s="1"/>
      <c r="E164" s="1"/>
      <c r="F164" s="4"/>
      <c r="G164" s="2"/>
      <c r="H164" s="5"/>
      <c r="I164" s="5"/>
    </row>
    <row r="165" spans="1:9" x14ac:dyDescent="0.3">
      <c r="A165" s="3"/>
      <c r="B165" s="1"/>
      <c r="C165" s="1"/>
      <c r="D165" s="1"/>
      <c r="E165" s="1"/>
      <c r="F165" s="4"/>
      <c r="G165" s="2"/>
      <c r="H165" s="5"/>
      <c r="I165" s="5"/>
    </row>
    <row r="166" spans="1:9" x14ac:dyDescent="0.3">
      <c r="A166" s="3"/>
      <c r="B166" s="1"/>
      <c r="C166" s="1"/>
      <c r="D166" s="1"/>
      <c r="E166" s="1"/>
      <c r="F166" s="4"/>
      <c r="G166" s="2"/>
      <c r="H166" s="5"/>
      <c r="I166" s="5"/>
    </row>
    <row r="167" spans="1:9" x14ac:dyDescent="0.3">
      <c r="A167" s="3"/>
      <c r="B167" s="1"/>
      <c r="C167" s="1"/>
      <c r="D167" s="1"/>
      <c r="E167" s="1"/>
      <c r="F167" s="4"/>
      <c r="G167" s="2"/>
      <c r="H167" s="5"/>
      <c r="I167" s="5"/>
    </row>
    <row r="168" spans="1:9" x14ac:dyDescent="0.3">
      <c r="A168" s="3"/>
      <c r="B168" s="1"/>
      <c r="C168" s="1"/>
      <c r="D168" s="1"/>
      <c r="E168" s="1"/>
      <c r="F168" s="4"/>
      <c r="G168" s="2"/>
      <c r="H168" s="5"/>
      <c r="I168" s="5"/>
    </row>
    <row r="169" spans="1:9" x14ac:dyDescent="0.3">
      <c r="A169" s="3"/>
      <c r="B169" s="1"/>
      <c r="C169" s="1"/>
      <c r="D169" s="1"/>
      <c r="E169" s="1"/>
      <c r="F169" s="4"/>
      <c r="G169" s="2"/>
      <c r="H169" s="5"/>
      <c r="I169" s="5"/>
    </row>
    <row r="170" spans="1:9" x14ac:dyDescent="0.3">
      <c r="A170" s="3"/>
      <c r="B170" s="1"/>
      <c r="C170" s="1"/>
      <c r="D170" s="1"/>
      <c r="E170" s="1"/>
      <c r="F170" s="4"/>
      <c r="G170" s="2"/>
      <c r="H170" s="5"/>
      <c r="I170" s="5"/>
    </row>
    <row r="171" spans="1:9" x14ac:dyDescent="0.3">
      <c r="A171" s="3"/>
      <c r="B171" s="1"/>
      <c r="C171" s="1"/>
      <c r="D171" s="1"/>
      <c r="E171" s="1"/>
      <c r="F171" s="4"/>
      <c r="G171" s="2"/>
      <c r="H171" s="5"/>
      <c r="I171" s="5"/>
    </row>
    <row r="172" spans="1:9" x14ac:dyDescent="0.3">
      <c r="A172" s="3"/>
      <c r="B172" s="1"/>
      <c r="C172" s="1"/>
      <c r="D172" s="1"/>
      <c r="E172" s="1"/>
      <c r="F172" s="4"/>
      <c r="G172" s="2"/>
      <c r="H172" s="5"/>
      <c r="I172" s="5"/>
    </row>
    <row r="173" spans="1:9" x14ac:dyDescent="0.3">
      <c r="A173" s="3"/>
      <c r="B173" s="1"/>
      <c r="C173" s="1"/>
      <c r="D173" s="1"/>
      <c r="E173" s="1"/>
      <c r="F173" s="4"/>
      <c r="G173" s="2"/>
      <c r="H173" s="5"/>
      <c r="I173" s="5"/>
    </row>
    <row r="174" spans="1:9" x14ac:dyDescent="0.3">
      <c r="A174" s="3"/>
      <c r="B174" s="1"/>
      <c r="C174" s="1"/>
      <c r="D174" s="1"/>
      <c r="E174" s="1"/>
      <c r="F174" s="4"/>
      <c r="G174" s="2"/>
      <c r="H174" s="5"/>
      <c r="I174" s="5"/>
    </row>
    <row r="175" spans="1:9" x14ac:dyDescent="0.3">
      <c r="A175" s="3"/>
      <c r="B175" s="1"/>
      <c r="C175" s="1"/>
      <c r="D175" s="1"/>
      <c r="E175" s="1"/>
      <c r="F175" s="4"/>
      <c r="G175" s="2"/>
      <c r="H175" s="5"/>
      <c r="I175" s="5"/>
    </row>
    <row r="176" spans="1:9" x14ac:dyDescent="0.3">
      <c r="A176" s="3"/>
      <c r="B176" s="1"/>
      <c r="C176" s="1"/>
      <c r="D176" s="1"/>
      <c r="E176" s="1"/>
      <c r="F176" s="4"/>
      <c r="G176" s="2"/>
      <c r="H176" s="5"/>
      <c r="I176" s="5"/>
    </row>
    <row r="177" spans="1:9" x14ac:dyDescent="0.3">
      <c r="A177" s="3"/>
      <c r="B177" s="1"/>
      <c r="C177" s="1"/>
      <c r="D177" s="1"/>
      <c r="E177" s="1"/>
      <c r="F177" s="4"/>
      <c r="G177" s="2"/>
      <c r="H177" s="5"/>
      <c r="I177" s="5"/>
    </row>
    <row r="178" spans="1:9" x14ac:dyDescent="0.3">
      <c r="A178" s="3"/>
      <c r="B178" s="1"/>
      <c r="C178" s="1"/>
      <c r="D178" s="1"/>
      <c r="E178" s="1"/>
      <c r="F178" s="4"/>
      <c r="G178" s="2"/>
      <c r="H178" s="5"/>
      <c r="I178" s="5"/>
    </row>
    <row r="179" spans="1:9" x14ac:dyDescent="0.3">
      <c r="A179" s="3"/>
      <c r="B179" s="1"/>
      <c r="C179" s="1"/>
      <c r="D179" s="1"/>
      <c r="E179" s="1"/>
      <c r="F179" s="4"/>
      <c r="G179" s="2"/>
      <c r="H179" s="5"/>
      <c r="I179" s="5"/>
    </row>
    <row r="180" spans="1:9" x14ac:dyDescent="0.3">
      <c r="A180" s="3"/>
      <c r="B180" s="1"/>
      <c r="C180" s="1"/>
      <c r="D180" s="1"/>
      <c r="E180" s="1"/>
      <c r="F180" s="4"/>
      <c r="G180" s="2"/>
      <c r="H180" s="5"/>
      <c r="I180" s="5"/>
    </row>
    <row r="181" spans="1:9" x14ac:dyDescent="0.3">
      <c r="A181" s="3"/>
      <c r="B181" s="1"/>
      <c r="C181" s="1"/>
      <c r="D181" s="1"/>
      <c r="E181" s="1"/>
      <c r="F181" s="4"/>
      <c r="G181" s="2"/>
      <c r="H181" s="5"/>
      <c r="I181" s="5"/>
    </row>
    <row r="182" spans="1:9" x14ac:dyDescent="0.3">
      <c r="A182" s="3"/>
      <c r="B182" s="1"/>
      <c r="C182" s="1"/>
      <c r="D182" s="1"/>
      <c r="E182" s="1"/>
      <c r="F182" s="4"/>
      <c r="G182" s="2"/>
      <c r="H182" s="5"/>
      <c r="I182" s="5"/>
    </row>
    <row r="183" spans="1:9" x14ac:dyDescent="0.3">
      <c r="A183" s="3"/>
      <c r="B183" s="1"/>
      <c r="C183" s="1"/>
      <c r="D183" s="1"/>
      <c r="E183" s="1"/>
      <c r="F183" s="4"/>
      <c r="G183" s="2"/>
      <c r="H183" s="5"/>
      <c r="I183" s="5"/>
    </row>
    <row r="184" spans="1:9" x14ac:dyDescent="0.3">
      <c r="A184" s="3"/>
      <c r="B184" s="1"/>
      <c r="C184" s="1"/>
      <c r="D184" s="1"/>
      <c r="E184" s="1"/>
      <c r="F184" s="4"/>
      <c r="G184" s="2"/>
      <c r="H184" s="5"/>
      <c r="I184" s="5"/>
    </row>
    <row r="185" spans="1:9" x14ac:dyDescent="0.3">
      <c r="A185" s="3"/>
      <c r="B185" s="1"/>
      <c r="C185" s="1"/>
      <c r="D185" s="1"/>
      <c r="E185" s="1"/>
      <c r="F185" s="4"/>
      <c r="G185" s="2"/>
      <c r="H185" s="5"/>
      <c r="I185" s="5"/>
    </row>
    <row r="186" spans="1:9" x14ac:dyDescent="0.3">
      <c r="A186" s="3"/>
      <c r="B186" s="1"/>
      <c r="C186" s="1"/>
      <c r="D186" s="1"/>
      <c r="E186" s="1"/>
      <c r="F186" s="4"/>
      <c r="G186" s="2"/>
      <c r="H186" s="5"/>
      <c r="I186" s="5"/>
    </row>
    <row r="187" spans="1:9" x14ac:dyDescent="0.3">
      <c r="A187" s="3"/>
      <c r="B187" s="1"/>
      <c r="C187" s="1"/>
      <c r="D187" s="1"/>
      <c r="E187" s="1"/>
      <c r="F187" s="4"/>
      <c r="G187" s="2"/>
      <c r="H187" s="5"/>
      <c r="I187" s="5"/>
    </row>
    <row r="188" spans="1:9" x14ac:dyDescent="0.3">
      <c r="A188" s="3"/>
      <c r="B188" s="1"/>
      <c r="C188" s="1"/>
      <c r="D188" s="1"/>
      <c r="E188" s="1"/>
      <c r="F188" s="4"/>
      <c r="G188" s="2"/>
      <c r="H188" s="5"/>
      <c r="I188" s="5"/>
    </row>
    <row r="189" spans="1:9" x14ac:dyDescent="0.3">
      <c r="A189" s="3"/>
      <c r="B189" s="1"/>
      <c r="C189" s="1"/>
      <c r="D189" s="1"/>
      <c r="E189" s="1"/>
      <c r="F189" s="4"/>
      <c r="G189" s="2"/>
      <c r="H189" s="5"/>
      <c r="I189" s="5"/>
    </row>
    <row r="190" spans="1:9" x14ac:dyDescent="0.3">
      <c r="A190" s="3"/>
      <c r="B190" s="1"/>
      <c r="C190" s="1"/>
      <c r="D190" s="1"/>
      <c r="E190" s="1"/>
      <c r="F190" s="4"/>
      <c r="G190" s="2"/>
      <c r="H190" s="5"/>
      <c r="I190" s="5"/>
    </row>
    <row r="191" spans="1:9" x14ac:dyDescent="0.3">
      <c r="A191" s="3"/>
      <c r="B191" s="1"/>
      <c r="C191" s="1"/>
      <c r="D191" s="1"/>
      <c r="E191" s="1"/>
      <c r="F191" s="4"/>
      <c r="G191" s="2"/>
      <c r="H191" s="5"/>
      <c r="I191" s="5"/>
    </row>
    <row r="192" spans="1:9" x14ac:dyDescent="0.3">
      <c r="A192" s="3"/>
      <c r="B192" s="1"/>
      <c r="C192" s="1"/>
      <c r="D192" s="1"/>
      <c r="E192" s="1"/>
      <c r="F192" s="4"/>
      <c r="G192" s="2"/>
      <c r="H192" s="5"/>
      <c r="I192" s="5"/>
    </row>
    <row r="193" spans="1:9" x14ac:dyDescent="0.3">
      <c r="A193" s="3"/>
      <c r="B193" s="1"/>
      <c r="C193" s="1"/>
      <c r="D193" s="1"/>
      <c r="E193" s="1"/>
      <c r="F193" s="4"/>
      <c r="G193" s="2"/>
      <c r="H193" s="5"/>
      <c r="I193" s="5"/>
    </row>
    <row r="194" spans="1:9" x14ac:dyDescent="0.3">
      <c r="A194" s="3"/>
      <c r="B194" s="1"/>
      <c r="C194" s="1"/>
      <c r="D194" s="1"/>
      <c r="E194" s="1"/>
      <c r="F194" s="4"/>
      <c r="G194" s="2"/>
      <c r="H194" s="5"/>
      <c r="I194" s="5"/>
    </row>
    <row r="195" spans="1:9" x14ac:dyDescent="0.3">
      <c r="A195" s="3"/>
      <c r="B195" s="1"/>
      <c r="C195" s="1"/>
      <c r="D195" s="1"/>
      <c r="E195" s="1"/>
      <c r="F195" s="4"/>
      <c r="G195" s="2"/>
      <c r="H195" s="5"/>
      <c r="I195" s="5"/>
    </row>
    <row r="196" spans="1:9" x14ac:dyDescent="0.3">
      <c r="A196" s="3"/>
      <c r="B196" s="1"/>
      <c r="C196" s="1"/>
      <c r="D196" s="1"/>
      <c r="E196" s="1"/>
      <c r="F196" s="4"/>
      <c r="G196" s="2"/>
      <c r="H196" s="5"/>
      <c r="I196" s="5"/>
    </row>
    <row r="197" spans="1:9" x14ac:dyDescent="0.3">
      <c r="A197" s="3"/>
      <c r="B197" s="1"/>
      <c r="C197" s="1"/>
      <c r="D197" s="1"/>
      <c r="E197" s="1"/>
      <c r="F197" s="4"/>
      <c r="G197" s="2"/>
      <c r="H197" s="5"/>
      <c r="I197" s="5"/>
    </row>
    <row r="198" spans="1:9" x14ac:dyDescent="0.3">
      <c r="A198" s="3"/>
      <c r="B198" s="1"/>
      <c r="C198" s="1"/>
      <c r="D198" s="1"/>
      <c r="E198" s="1"/>
      <c r="F198" s="4"/>
      <c r="G198" s="2"/>
      <c r="H198" s="5"/>
      <c r="I198" s="5"/>
    </row>
    <row r="199" spans="1:9" x14ac:dyDescent="0.3">
      <c r="A199" s="3"/>
      <c r="B199" s="1"/>
      <c r="C199" s="1"/>
      <c r="D199" s="1"/>
      <c r="E199" s="1"/>
      <c r="F199" s="4"/>
      <c r="G199" s="2"/>
      <c r="H199" s="5"/>
      <c r="I199" s="5"/>
    </row>
    <row r="200" spans="1:9" x14ac:dyDescent="0.3">
      <c r="A200" s="3"/>
      <c r="B200" s="1"/>
      <c r="C200" s="1"/>
      <c r="D200" s="1"/>
      <c r="E200" s="1"/>
      <c r="F200" s="4"/>
      <c r="G200" s="2"/>
      <c r="H200" s="5"/>
      <c r="I200" s="5"/>
    </row>
    <row r="201" spans="1:9" x14ac:dyDescent="0.3">
      <c r="A201" s="3"/>
      <c r="B201" s="1"/>
      <c r="C201" s="1"/>
      <c r="D201" s="1"/>
      <c r="E201" s="1"/>
      <c r="F201" s="4"/>
      <c r="G201" s="2"/>
      <c r="H201" s="5"/>
      <c r="I201" s="5"/>
    </row>
    <row r="202" spans="1:9" x14ac:dyDescent="0.3">
      <c r="A202" s="3"/>
      <c r="B202" s="1"/>
      <c r="C202" s="1"/>
      <c r="D202" s="1"/>
      <c r="E202" s="1"/>
      <c r="F202" s="4"/>
      <c r="G202" s="2"/>
      <c r="H202" s="5"/>
      <c r="I202" s="5"/>
    </row>
    <row r="203" spans="1:9" x14ac:dyDescent="0.3">
      <c r="A203" s="3"/>
      <c r="B203" s="1"/>
      <c r="C203" s="1"/>
      <c r="D203" s="1"/>
      <c r="E203" s="1"/>
      <c r="F203" s="4"/>
      <c r="G203" s="2"/>
      <c r="H203" s="5"/>
      <c r="I203" s="5"/>
    </row>
    <row r="204" spans="1:9" x14ac:dyDescent="0.3">
      <c r="A204" s="3"/>
      <c r="B204" s="1"/>
      <c r="C204" s="1"/>
      <c r="D204" s="1"/>
      <c r="E204" s="1"/>
      <c r="F204" s="4"/>
      <c r="G204" s="2"/>
      <c r="H204" s="5"/>
      <c r="I204" s="5"/>
    </row>
    <row r="205" spans="1:9" x14ac:dyDescent="0.3">
      <c r="A205" s="3"/>
      <c r="B205" s="1"/>
      <c r="C205" s="1"/>
      <c r="D205" s="1"/>
      <c r="E205" s="1"/>
      <c r="F205" s="4"/>
      <c r="G205" s="2"/>
      <c r="H205" s="5"/>
      <c r="I205" s="5"/>
    </row>
    <row r="206" spans="1:9" x14ac:dyDescent="0.3">
      <c r="A206" s="3"/>
      <c r="B206" s="1"/>
      <c r="C206" s="1"/>
      <c r="D206" s="1"/>
      <c r="E206" s="1"/>
      <c r="F206" s="4"/>
      <c r="G206" s="2"/>
      <c r="H206" s="5"/>
      <c r="I206" s="5"/>
    </row>
    <row r="207" spans="1:9" x14ac:dyDescent="0.3">
      <c r="A207" s="3"/>
      <c r="B207" s="1"/>
      <c r="C207" s="1"/>
      <c r="D207" s="1"/>
      <c r="E207" s="1"/>
      <c r="F207" s="4"/>
      <c r="G207" s="2"/>
      <c r="H207" s="5"/>
      <c r="I207" s="5"/>
    </row>
    <row r="208" spans="1:9" x14ac:dyDescent="0.3">
      <c r="A208" s="3"/>
      <c r="B208" s="1"/>
      <c r="C208" s="1"/>
      <c r="D208" s="1"/>
      <c r="E208" s="1"/>
      <c r="F208" s="4"/>
      <c r="G208" s="2"/>
      <c r="H208" s="5"/>
      <c r="I208" s="5"/>
    </row>
    <row r="209" spans="1:9" x14ac:dyDescent="0.3">
      <c r="A209" s="3"/>
      <c r="B209" s="1"/>
      <c r="C209" s="1"/>
      <c r="D209" s="1"/>
      <c r="E209" s="1"/>
      <c r="F209" s="4"/>
      <c r="G209" s="2"/>
      <c r="H209" s="5"/>
      <c r="I209" s="5"/>
    </row>
    <row r="210" spans="1:9" x14ac:dyDescent="0.3">
      <c r="A210" s="3"/>
      <c r="B210" s="1"/>
      <c r="C210" s="1"/>
      <c r="D210" s="1"/>
      <c r="E210" s="1"/>
      <c r="F210" s="4"/>
      <c r="G210" s="2"/>
      <c r="H210" s="5"/>
      <c r="I210" s="5"/>
    </row>
    <row r="211" spans="1:9" x14ac:dyDescent="0.3">
      <c r="A211" s="3"/>
      <c r="B211" s="1"/>
      <c r="C211" s="1"/>
      <c r="D211" s="1"/>
      <c r="E211" s="1"/>
      <c r="F211" s="4"/>
      <c r="G211" s="2"/>
      <c r="H211" s="5"/>
      <c r="I211" s="5"/>
    </row>
    <row r="212" spans="1:9" x14ac:dyDescent="0.3">
      <c r="A212" s="3"/>
      <c r="B212" s="1"/>
      <c r="C212" s="1"/>
      <c r="D212" s="1"/>
      <c r="E212" s="1"/>
      <c r="F212" s="4"/>
      <c r="G212" s="2"/>
      <c r="H212" s="5"/>
      <c r="I212" s="5"/>
    </row>
    <row r="213" spans="1:9" x14ac:dyDescent="0.3">
      <c r="A213" s="3"/>
      <c r="B213" s="1"/>
      <c r="C213" s="1"/>
      <c r="D213" s="1"/>
      <c r="E213" s="1"/>
      <c r="F213" s="4"/>
      <c r="G213" s="2"/>
      <c r="H213" s="5"/>
      <c r="I213" s="5"/>
    </row>
    <row r="214" spans="1:9" x14ac:dyDescent="0.3">
      <c r="A214" s="3"/>
      <c r="B214" s="1"/>
      <c r="C214" s="1"/>
      <c r="D214" s="1"/>
      <c r="E214" s="1"/>
      <c r="F214" s="4"/>
      <c r="G214" s="2"/>
      <c r="H214" s="5"/>
      <c r="I214" s="5"/>
    </row>
    <row r="215" spans="1:9" x14ac:dyDescent="0.3">
      <c r="A215" s="3"/>
      <c r="B215" s="1"/>
      <c r="C215" s="1"/>
      <c r="D215" s="1"/>
      <c r="E215" s="1"/>
      <c r="F215" s="4"/>
      <c r="G215" s="2"/>
      <c r="H215" s="5"/>
      <c r="I215" s="5"/>
    </row>
    <row r="216" spans="1:9" x14ac:dyDescent="0.3">
      <c r="A216" s="3"/>
      <c r="B216" s="1"/>
      <c r="C216" s="1"/>
      <c r="D216" s="1"/>
      <c r="E216" s="1"/>
      <c r="F216" s="4"/>
      <c r="G216" s="2"/>
      <c r="H216" s="5"/>
      <c r="I216" s="5"/>
    </row>
    <row r="217" spans="1:9" x14ac:dyDescent="0.3">
      <c r="A217" s="3"/>
      <c r="B217" s="1"/>
      <c r="C217" s="1"/>
      <c r="D217" s="1"/>
      <c r="E217" s="1"/>
      <c r="F217" s="4"/>
      <c r="G217" s="2"/>
      <c r="H217" s="5"/>
      <c r="I217" s="5"/>
    </row>
    <row r="218" spans="1:9" x14ac:dyDescent="0.3">
      <c r="A218" s="3"/>
      <c r="B218" s="1"/>
      <c r="C218" s="1"/>
      <c r="D218" s="1"/>
      <c r="E218" s="1"/>
      <c r="F218" s="4"/>
      <c r="G218" s="2"/>
      <c r="H218" s="5"/>
      <c r="I218" s="5"/>
    </row>
    <row r="219" spans="1:9" x14ac:dyDescent="0.3">
      <c r="A219" s="3"/>
      <c r="B219" s="1"/>
      <c r="C219" s="1"/>
      <c r="D219" s="1"/>
      <c r="E219" s="1"/>
      <c r="F219" s="4"/>
      <c r="G219" s="2"/>
      <c r="H219" s="5"/>
      <c r="I219" s="5"/>
    </row>
    <row r="220" spans="1:9" x14ac:dyDescent="0.3">
      <c r="A220" s="3"/>
      <c r="B220" s="1"/>
      <c r="C220" s="1"/>
      <c r="D220" s="1"/>
      <c r="E220" s="1"/>
      <c r="F220" s="4"/>
      <c r="G220" s="2"/>
      <c r="H220" s="5"/>
      <c r="I220" s="5"/>
    </row>
    <row r="221" spans="1:9" x14ac:dyDescent="0.3">
      <c r="A221" s="3"/>
      <c r="B221" s="1"/>
      <c r="C221" s="1"/>
      <c r="D221" s="1"/>
      <c r="E221" s="1"/>
      <c r="F221" s="4"/>
      <c r="G221" s="2"/>
      <c r="H221" s="5"/>
      <c r="I221" s="5"/>
    </row>
    <row r="222" spans="1:9" x14ac:dyDescent="0.3">
      <c r="A222" s="3"/>
      <c r="B222" s="1"/>
      <c r="C222" s="1"/>
      <c r="D222" s="1"/>
      <c r="E222" s="1"/>
      <c r="F222" s="4"/>
      <c r="G222" s="2"/>
      <c r="H222" s="5"/>
      <c r="I222" s="5"/>
    </row>
    <row r="223" spans="1:9" x14ac:dyDescent="0.3">
      <c r="A223" s="3"/>
      <c r="B223" s="1"/>
      <c r="C223" s="1"/>
      <c r="D223" s="1"/>
      <c r="E223" s="1"/>
      <c r="F223" s="4"/>
      <c r="G223" s="2"/>
      <c r="H223" s="5"/>
      <c r="I223" s="5"/>
    </row>
    <row r="224" spans="1:9" x14ac:dyDescent="0.3">
      <c r="A224" s="3"/>
      <c r="B224" s="1"/>
      <c r="C224" s="1"/>
      <c r="D224" s="1"/>
      <c r="E224" s="1"/>
      <c r="F224" s="4"/>
      <c r="G224" s="2"/>
      <c r="H224" s="5"/>
      <c r="I224" s="5"/>
    </row>
    <row r="225" spans="1:9" x14ac:dyDescent="0.3">
      <c r="A225" s="3"/>
      <c r="B225" s="1"/>
      <c r="C225" s="1"/>
      <c r="D225" s="1"/>
      <c r="E225" s="1"/>
      <c r="F225" s="4"/>
      <c r="G225" s="2"/>
      <c r="H225" s="5"/>
      <c r="I225" s="5"/>
    </row>
    <row r="226" spans="1:9" x14ac:dyDescent="0.3">
      <c r="A226" s="3"/>
      <c r="B226" s="1"/>
      <c r="C226" s="1"/>
      <c r="D226" s="1"/>
      <c r="E226" s="1"/>
      <c r="F226" s="4"/>
      <c r="G226" s="2"/>
      <c r="H226" s="5"/>
      <c r="I226" s="5"/>
    </row>
    <row r="227" spans="1:9" x14ac:dyDescent="0.3">
      <c r="A227" s="3"/>
      <c r="B227" s="1"/>
      <c r="C227" s="1"/>
      <c r="D227" s="1"/>
      <c r="E227" s="1"/>
      <c r="F227" s="4"/>
      <c r="G227" s="2"/>
      <c r="H227" s="5"/>
      <c r="I227" s="5"/>
    </row>
    <row r="228" spans="1:9" x14ac:dyDescent="0.3">
      <c r="A228" s="3"/>
      <c r="B228" s="1"/>
      <c r="C228" s="1"/>
      <c r="D228" s="1"/>
      <c r="E228" s="1"/>
      <c r="F228" s="4"/>
      <c r="G228" s="2"/>
      <c r="H228" s="5"/>
      <c r="I228" s="5"/>
    </row>
    <row r="229" spans="1:9" x14ac:dyDescent="0.3">
      <c r="A229" s="3"/>
      <c r="B229" s="1"/>
      <c r="C229" s="1"/>
      <c r="D229" s="1"/>
      <c r="E229" s="1"/>
      <c r="F229" s="4"/>
      <c r="G229" s="2"/>
      <c r="H229" s="5"/>
      <c r="I229" s="5"/>
    </row>
    <row r="230" spans="1:9" x14ac:dyDescent="0.3">
      <c r="A230" s="3"/>
      <c r="B230" s="1"/>
      <c r="C230" s="1"/>
      <c r="D230" s="1"/>
      <c r="E230" s="1"/>
      <c r="F230" s="4"/>
      <c r="G230" s="2"/>
      <c r="H230" s="5"/>
      <c r="I230" s="5"/>
    </row>
    <row r="231" spans="1:9" x14ac:dyDescent="0.3">
      <c r="A231" s="3"/>
      <c r="B231" s="1"/>
      <c r="C231" s="1"/>
      <c r="D231" s="1"/>
      <c r="E231" s="1"/>
      <c r="F231" s="4"/>
      <c r="G231" s="2"/>
      <c r="H231" s="5"/>
      <c r="I231" s="5"/>
    </row>
    <row r="232" spans="1:9" x14ac:dyDescent="0.3">
      <c r="A232" s="3"/>
      <c r="B232" s="1"/>
      <c r="C232" s="1"/>
      <c r="D232" s="1"/>
      <c r="E232" s="1"/>
      <c r="F232" s="4"/>
      <c r="G232" s="2"/>
      <c r="H232" s="5"/>
      <c r="I232" s="5"/>
    </row>
    <row r="233" spans="1:9" x14ac:dyDescent="0.3">
      <c r="A233" s="3"/>
      <c r="B233" s="1"/>
      <c r="C233" s="1"/>
      <c r="D233" s="1"/>
      <c r="E233" s="1"/>
      <c r="F233" s="4"/>
      <c r="G233" s="2"/>
      <c r="H233" s="5"/>
      <c r="I233" s="5"/>
    </row>
    <row r="234" spans="1:9" x14ac:dyDescent="0.3">
      <c r="A234" s="3"/>
      <c r="B234" s="1"/>
      <c r="C234" s="1"/>
      <c r="D234" s="1"/>
      <c r="E234" s="1"/>
      <c r="F234" s="4"/>
      <c r="G234" s="2"/>
      <c r="H234" s="5"/>
      <c r="I234" s="5"/>
    </row>
    <row r="235" spans="1:9" x14ac:dyDescent="0.3">
      <c r="A235" s="3"/>
      <c r="B235" s="1"/>
      <c r="C235" s="1"/>
      <c r="D235" s="1"/>
      <c r="E235" s="1"/>
      <c r="F235" s="4"/>
      <c r="G235" s="2"/>
      <c r="H235" s="5"/>
      <c r="I235" s="5"/>
    </row>
    <row r="236" spans="1:9" x14ac:dyDescent="0.3">
      <c r="A236" s="3"/>
      <c r="B236" s="1"/>
      <c r="C236" s="1"/>
      <c r="D236" s="1"/>
      <c r="E236" s="1"/>
      <c r="F236" s="4"/>
      <c r="G236" s="2"/>
      <c r="H236" s="5"/>
      <c r="I236" s="5"/>
    </row>
    <row r="237" spans="1:9" x14ac:dyDescent="0.3">
      <c r="A237" s="3"/>
      <c r="B237" s="1"/>
      <c r="C237" s="1"/>
      <c r="D237" s="1"/>
      <c r="E237" s="1"/>
      <c r="F237" s="4"/>
      <c r="G237" s="2"/>
      <c r="H237" s="5"/>
      <c r="I237" s="5"/>
    </row>
    <row r="238" spans="1:9" x14ac:dyDescent="0.3">
      <c r="A238" s="3"/>
      <c r="B238" s="1"/>
      <c r="C238" s="1"/>
      <c r="D238" s="1"/>
      <c r="E238" s="1"/>
      <c r="F238" s="4"/>
      <c r="G238" s="2"/>
      <c r="H238" s="5"/>
      <c r="I238" s="5"/>
    </row>
    <row r="239" spans="1:9" x14ac:dyDescent="0.3">
      <c r="A239" s="3"/>
      <c r="B239" s="1"/>
      <c r="C239" s="1"/>
      <c r="D239" s="1"/>
      <c r="E239" s="1"/>
      <c r="F239" s="4"/>
      <c r="G239" s="2"/>
      <c r="H239" s="5"/>
      <c r="I239" s="5"/>
    </row>
    <row r="240" spans="1:9" x14ac:dyDescent="0.3">
      <c r="A240" s="3"/>
      <c r="B240" s="1"/>
      <c r="C240" s="1"/>
      <c r="D240" s="1"/>
      <c r="E240" s="1"/>
      <c r="F240" s="4"/>
      <c r="G240" s="2"/>
      <c r="H240" s="5"/>
      <c r="I240" s="5"/>
    </row>
    <row r="241" spans="1:9" x14ac:dyDescent="0.3">
      <c r="A241" s="3"/>
      <c r="B241" s="1"/>
      <c r="C241" s="1"/>
      <c r="D241" s="1"/>
      <c r="E241" s="1"/>
      <c r="F241" s="4"/>
      <c r="G241" s="2"/>
      <c r="H241" s="5"/>
      <c r="I241" s="5"/>
    </row>
    <row r="242" spans="1:9" x14ac:dyDescent="0.3">
      <c r="A242" s="3"/>
      <c r="B242" s="1"/>
      <c r="C242" s="1"/>
      <c r="D242" s="1"/>
      <c r="E242" s="1"/>
      <c r="F242" s="4"/>
      <c r="G242" s="2"/>
      <c r="H242" s="5"/>
      <c r="I242" s="5"/>
    </row>
    <row r="243" spans="1:9" x14ac:dyDescent="0.3">
      <c r="A243" s="3"/>
      <c r="B243" s="1"/>
      <c r="C243" s="1"/>
      <c r="D243" s="1"/>
      <c r="E243" s="1"/>
      <c r="F243" s="4"/>
      <c r="G243" s="2"/>
      <c r="H243" s="5"/>
      <c r="I243" s="5"/>
    </row>
    <row r="244" spans="1:9" x14ac:dyDescent="0.3">
      <c r="A244" s="3"/>
      <c r="B244" s="1"/>
      <c r="C244" s="1"/>
      <c r="D244" s="1"/>
      <c r="E244" s="1"/>
      <c r="F244" s="4"/>
      <c r="G244" s="2"/>
      <c r="H244" s="5"/>
      <c r="I244" s="5"/>
    </row>
    <row r="245" spans="1:9" x14ac:dyDescent="0.3">
      <c r="A245" s="3"/>
      <c r="B245" s="1"/>
      <c r="C245" s="1"/>
      <c r="D245" s="1"/>
      <c r="E245" s="1"/>
      <c r="F245" s="4"/>
      <c r="G245" s="2"/>
      <c r="H245" s="5"/>
      <c r="I245" s="5"/>
    </row>
    <row r="246" spans="1:9" x14ac:dyDescent="0.3">
      <c r="A246" s="3"/>
      <c r="B246" s="1"/>
      <c r="C246" s="1"/>
      <c r="D246" s="1"/>
      <c r="E246" s="1"/>
      <c r="F246" s="4"/>
      <c r="G246" s="2"/>
      <c r="H246" s="5"/>
      <c r="I246" s="5"/>
    </row>
    <row r="247" spans="1:9" x14ac:dyDescent="0.3">
      <c r="A247" s="3"/>
      <c r="B247" s="1"/>
      <c r="C247" s="1"/>
      <c r="D247" s="1"/>
      <c r="E247" s="1"/>
      <c r="F247" s="4"/>
      <c r="G247" s="2"/>
      <c r="H247" s="5"/>
      <c r="I247" s="5"/>
    </row>
    <row r="248" spans="1:9" x14ac:dyDescent="0.3">
      <c r="A248" s="3"/>
      <c r="B248" s="1"/>
      <c r="C248" s="1"/>
      <c r="D248" s="1"/>
      <c r="E248" s="1"/>
      <c r="F248" s="4"/>
      <c r="G248" s="2"/>
      <c r="H248" s="5"/>
      <c r="I248" s="5"/>
    </row>
    <row r="249" spans="1:9" x14ac:dyDescent="0.3">
      <c r="A249" s="3"/>
      <c r="B249" s="1"/>
      <c r="C249" s="1"/>
      <c r="D249" s="1"/>
      <c r="E249" s="1"/>
      <c r="F249" s="4"/>
      <c r="G249" s="2"/>
      <c r="H249" s="5"/>
      <c r="I249" s="5"/>
    </row>
    <row r="250" spans="1:9" x14ac:dyDescent="0.3">
      <c r="A250" s="3"/>
      <c r="B250" s="1"/>
      <c r="C250" s="1"/>
      <c r="D250" s="1"/>
      <c r="E250" s="1"/>
      <c r="F250" s="4"/>
      <c r="G250" s="2"/>
      <c r="H250" s="5"/>
      <c r="I250" s="5"/>
    </row>
    <row r="251" spans="1:9" x14ac:dyDescent="0.3">
      <c r="A251" s="3"/>
      <c r="B251" s="1"/>
      <c r="C251" s="1"/>
      <c r="D251" s="1"/>
      <c r="E251" s="1"/>
      <c r="F251" s="4"/>
      <c r="G251" s="2"/>
      <c r="H251" s="5"/>
      <c r="I251" s="5"/>
    </row>
    <row r="252" spans="1:9" x14ac:dyDescent="0.3">
      <c r="A252" s="3"/>
      <c r="B252" s="1"/>
      <c r="C252" s="1"/>
      <c r="D252" s="1"/>
      <c r="E252" s="1"/>
      <c r="F252" s="4"/>
      <c r="G252" s="2"/>
      <c r="H252" s="5"/>
      <c r="I252" s="5"/>
    </row>
    <row r="253" spans="1:9" x14ac:dyDescent="0.3">
      <c r="A253" s="3"/>
      <c r="B253" s="1"/>
      <c r="C253" s="1"/>
      <c r="D253" s="1"/>
      <c r="E253" s="1"/>
      <c r="F253" s="4"/>
      <c r="G253" s="2"/>
      <c r="H253" s="5"/>
      <c r="I253" s="5"/>
    </row>
    <row r="254" spans="1:9" x14ac:dyDescent="0.3">
      <c r="A254" s="3"/>
      <c r="B254" s="1"/>
      <c r="C254" s="1"/>
      <c r="D254" s="1"/>
      <c r="E254" s="1"/>
      <c r="F254" s="4"/>
      <c r="G254" s="2"/>
      <c r="H254" s="5"/>
      <c r="I254" s="5"/>
    </row>
    <row r="255" spans="1:9" x14ac:dyDescent="0.3">
      <c r="A255" s="3"/>
      <c r="B255" s="1"/>
      <c r="C255" s="1"/>
      <c r="D255" s="1"/>
      <c r="E255" s="1"/>
      <c r="F255" s="4"/>
      <c r="G255" s="2"/>
      <c r="H255" s="5"/>
      <c r="I255" s="5"/>
    </row>
    <row r="256" spans="1:9" x14ac:dyDescent="0.3">
      <c r="A256" s="3"/>
      <c r="B256" s="1"/>
      <c r="C256" s="1"/>
      <c r="D256" s="1"/>
      <c r="E256" s="1"/>
      <c r="F256" s="4"/>
      <c r="G256" s="2"/>
      <c r="H256" s="5"/>
      <c r="I256" s="5"/>
    </row>
    <row r="257" spans="1:9" x14ac:dyDescent="0.3">
      <c r="A257" s="3"/>
      <c r="B257" s="1"/>
      <c r="C257" s="1"/>
      <c r="D257" s="1"/>
      <c r="E257" s="1"/>
      <c r="F257" s="4"/>
      <c r="G257" s="2"/>
      <c r="H257" s="5"/>
      <c r="I257" s="5"/>
    </row>
    <row r="258" spans="1:9" x14ac:dyDescent="0.3">
      <c r="A258" s="3"/>
      <c r="B258" s="1"/>
      <c r="C258" s="1"/>
      <c r="D258" s="1"/>
      <c r="E258" s="1"/>
      <c r="F258" s="4"/>
      <c r="G258" s="2"/>
      <c r="H258" s="5"/>
      <c r="I258" s="5"/>
    </row>
    <row r="259" spans="1:9" x14ac:dyDescent="0.3">
      <c r="A259" s="3"/>
      <c r="B259" s="1"/>
      <c r="C259" s="1"/>
      <c r="D259" s="1"/>
      <c r="E259" s="1"/>
      <c r="F259" s="4"/>
      <c r="G259" s="2"/>
      <c r="H259" s="5"/>
      <c r="I259" s="5"/>
    </row>
    <row r="260" spans="1:9" x14ac:dyDescent="0.3">
      <c r="A260" s="3"/>
      <c r="B260" s="1"/>
      <c r="C260" s="1"/>
      <c r="D260" s="1"/>
      <c r="E260" s="1"/>
      <c r="F260" s="4"/>
      <c r="G260" s="2"/>
      <c r="H260" s="5"/>
      <c r="I260" s="5"/>
    </row>
    <row r="261" spans="1:9" x14ac:dyDescent="0.3">
      <c r="A261" s="3"/>
      <c r="B261" s="1"/>
      <c r="C261" s="1"/>
      <c r="D261" s="1"/>
      <c r="E261" s="1"/>
      <c r="F261" s="4"/>
      <c r="G261" s="2"/>
      <c r="H261" s="5"/>
      <c r="I261" s="5"/>
    </row>
    <row r="262" spans="1:9" x14ac:dyDescent="0.3">
      <c r="A262" s="3"/>
      <c r="B262" s="1"/>
      <c r="C262" s="1"/>
      <c r="D262" s="1"/>
      <c r="E262" s="1"/>
      <c r="F262" s="4"/>
      <c r="G262" s="2"/>
      <c r="H262" s="5"/>
      <c r="I262" s="5"/>
    </row>
    <row r="263" spans="1:9" x14ac:dyDescent="0.3">
      <c r="A263" s="3"/>
      <c r="B263" s="1"/>
      <c r="C263" s="1"/>
      <c r="D263" s="1"/>
      <c r="E263" s="1"/>
      <c r="F263" s="4"/>
      <c r="G263" s="2"/>
      <c r="H263" s="5"/>
      <c r="I263" s="5"/>
    </row>
    <row r="264" spans="1:9" x14ac:dyDescent="0.3">
      <c r="A264" s="3"/>
      <c r="B264" s="1"/>
      <c r="C264" s="1"/>
      <c r="D264" s="1"/>
      <c r="E264" s="1"/>
      <c r="F264" s="4"/>
      <c r="G264" s="2"/>
      <c r="H264" s="5"/>
      <c r="I264" s="5"/>
    </row>
    <row r="265" spans="1:9" x14ac:dyDescent="0.3">
      <c r="A265" s="3"/>
      <c r="B265" s="1"/>
      <c r="C265" s="1"/>
      <c r="D265" s="1"/>
      <c r="E265" s="1"/>
      <c r="F265" s="4"/>
      <c r="G265" s="2"/>
      <c r="H265" s="5"/>
      <c r="I265" s="5"/>
    </row>
    <row r="266" spans="1:9" x14ac:dyDescent="0.3">
      <c r="A266" s="3"/>
      <c r="B266" s="1"/>
      <c r="C266" s="1"/>
      <c r="D266" s="1"/>
      <c r="E266" s="1"/>
      <c r="F266" s="4"/>
      <c r="G266" s="2"/>
      <c r="H266" s="5"/>
      <c r="I266" s="5"/>
    </row>
    <row r="267" spans="1:9" x14ac:dyDescent="0.3">
      <c r="A267" s="3"/>
      <c r="B267" s="1"/>
      <c r="C267" s="1"/>
      <c r="D267" s="1"/>
      <c r="E267" s="1"/>
      <c r="F267" s="4"/>
      <c r="G267" s="2"/>
      <c r="H267" s="5"/>
      <c r="I267" s="5"/>
    </row>
    <row r="268" spans="1:9" x14ac:dyDescent="0.3">
      <c r="A268" s="3"/>
      <c r="B268" s="1"/>
      <c r="C268" s="1"/>
      <c r="D268" s="1"/>
      <c r="E268" s="1"/>
      <c r="F268" s="4"/>
      <c r="G268" s="2"/>
      <c r="H268" s="5"/>
      <c r="I268" s="5"/>
    </row>
    <row r="269" spans="1:9" x14ac:dyDescent="0.3">
      <c r="A269" s="3"/>
      <c r="B269" s="1"/>
      <c r="C269" s="1"/>
      <c r="D269" s="1"/>
      <c r="E269" s="1"/>
      <c r="F269" s="4"/>
      <c r="G269" s="2"/>
      <c r="H269" s="5"/>
      <c r="I269" s="5"/>
    </row>
    <row r="270" spans="1:9" x14ac:dyDescent="0.3">
      <c r="A270" s="3"/>
      <c r="B270" s="1"/>
      <c r="C270" s="1"/>
      <c r="D270" s="1"/>
      <c r="E270" s="1"/>
      <c r="F270" s="4"/>
      <c r="G270" s="2"/>
      <c r="H270" s="5"/>
      <c r="I270" s="5"/>
    </row>
    <row r="271" spans="1:9" x14ac:dyDescent="0.3">
      <c r="A271" s="3"/>
      <c r="B271" s="1"/>
      <c r="C271" s="1"/>
      <c r="D271" s="1"/>
      <c r="E271" s="1"/>
      <c r="F271" s="4"/>
      <c r="G271" s="2"/>
      <c r="H271" s="5"/>
      <c r="I271" s="5"/>
    </row>
    <row r="272" spans="1:9" x14ac:dyDescent="0.3">
      <c r="A272" s="3"/>
      <c r="B272" s="1"/>
      <c r="C272" s="1"/>
      <c r="D272" s="1"/>
      <c r="E272" s="1"/>
      <c r="F272" s="4"/>
      <c r="G272" s="2"/>
      <c r="H272" s="5"/>
      <c r="I272" s="5"/>
    </row>
    <row r="273" spans="1:9" x14ac:dyDescent="0.3">
      <c r="A273" s="3"/>
      <c r="B273" s="1"/>
      <c r="C273" s="1"/>
      <c r="D273" s="1"/>
      <c r="E273" s="1"/>
      <c r="F273" s="4"/>
      <c r="G273" s="2"/>
      <c r="H273" s="5"/>
      <c r="I273" s="5"/>
    </row>
    <row r="274" spans="1:9" x14ac:dyDescent="0.3">
      <c r="A274" s="3"/>
      <c r="B274" s="1"/>
      <c r="C274" s="1"/>
      <c r="D274" s="1"/>
      <c r="E274" s="1"/>
      <c r="F274" s="4"/>
      <c r="G274" s="2"/>
      <c r="H274" s="5"/>
      <c r="I274" s="5"/>
    </row>
    <row r="275" spans="1:9" x14ac:dyDescent="0.3">
      <c r="A275" s="3"/>
      <c r="B275" s="1"/>
      <c r="C275" s="1"/>
      <c r="D275" s="1"/>
      <c r="E275" s="1"/>
      <c r="F275" s="4"/>
      <c r="G275" s="2"/>
      <c r="H275" s="5"/>
      <c r="I275" s="5"/>
    </row>
    <row r="276" spans="1:9" x14ac:dyDescent="0.3">
      <c r="A276" s="3"/>
      <c r="B276" s="1"/>
      <c r="C276" s="1"/>
      <c r="D276" s="1"/>
      <c r="E276" s="1"/>
      <c r="F276" s="4"/>
      <c r="G276" s="2"/>
      <c r="H276" s="5"/>
      <c r="I276" s="5"/>
    </row>
    <row r="277" spans="1:9" x14ac:dyDescent="0.3">
      <c r="A277" s="3"/>
      <c r="B277" s="1"/>
      <c r="C277" s="1"/>
      <c r="D277" s="1"/>
      <c r="E277" s="1"/>
      <c r="F277" s="4"/>
      <c r="G277" s="2"/>
      <c r="H277" s="5"/>
      <c r="I277" s="5"/>
    </row>
    <row r="278" spans="1:9" x14ac:dyDescent="0.3">
      <c r="A278" s="3"/>
      <c r="B278" s="1"/>
      <c r="C278" s="1"/>
      <c r="D278" s="1"/>
      <c r="E278" s="1"/>
      <c r="F278" s="4"/>
      <c r="G278" s="2"/>
      <c r="H278" s="5"/>
      <c r="I278" s="5"/>
    </row>
    <row r="279" spans="1:9" x14ac:dyDescent="0.3">
      <c r="A279" s="3"/>
      <c r="B279" s="1"/>
      <c r="C279" s="1"/>
      <c r="D279" s="1"/>
      <c r="E279" s="1"/>
      <c r="F279" s="4"/>
      <c r="G279" s="2"/>
      <c r="H279" s="5"/>
      <c r="I279" s="5"/>
    </row>
    <row r="280" spans="1:9" x14ac:dyDescent="0.3">
      <c r="A280" s="3"/>
      <c r="B280" s="1"/>
      <c r="C280" s="1"/>
      <c r="D280" s="1"/>
      <c r="E280" s="1"/>
      <c r="F280" s="4"/>
      <c r="G280" s="2"/>
      <c r="H280" s="5"/>
      <c r="I280" s="5"/>
    </row>
    <row r="281" spans="1:9" x14ac:dyDescent="0.3">
      <c r="A281" s="3"/>
      <c r="B281" s="1"/>
      <c r="C281" s="1"/>
      <c r="D281" s="1"/>
      <c r="E281" s="1"/>
      <c r="F281" s="4"/>
      <c r="G281" s="2"/>
      <c r="H281" s="5"/>
      <c r="I281" s="5"/>
    </row>
    <row r="282" spans="1:9" x14ac:dyDescent="0.3">
      <c r="A282" s="3"/>
      <c r="B282" s="1"/>
      <c r="C282" s="1"/>
      <c r="D282" s="1"/>
      <c r="E282" s="1"/>
      <c r="F282" s="4"/>
      <c r="G282" s="2"/>
      <c r="H282" s="5"/>
      <c r="I282" s="5"/>
    </row>
    <row r="283" spans="1:9" x14ac:dyDescent="0.3">
      <c r="A283" s="3"/>
      <c r="B283" s="1"/>
      <c r="C283" s="1"/>
      <c r="D283" s="1"/>
      <c r="E283" s="1"/>
      <c r="F283" s="4"/>
      <c r="G283" s="2"/>
      <c r="H283" s="5"/>
      <c r="I283" s="5"/>
    </row>
    <row r="284" spans="1:9" x14ac:dyDescent="0.3">
      <c r="A284" s="3"/>
      <c r="B284" s="1"/>
      <c r="C284" s="1"/>
      <c r="D284" s="1"/>
      <c r="E284" s="1"/>
      <c r="F284" s="4"/>
      <c r="G284" s="2"/>
      <c r="H284" s="5"/>
      <c r="I284" s="5"/>
    </row>
    <row r="285" spans="1:9" x14ac:dyDescent="0.3">
      <c r="A285" s="3"/>
      <c r="B285" s="1"/>
      <c r="C285" s="1"/>
      <c r="D285" s="1"/>
      <c r="E285" s="1"/>
      <c r="F285" s="4"/>
      <c r="G285" s="2"/>
      <c r="H285" s="5"/>
      <c r="I285" s="5"/>
    </row>
    <row r="286" spans="1:9" x14ac:dyDescent="0.3">
      <c r="A286" s="3"/>
      <c r="B286" s="1"/>
      <c r="C286" s="1"/>
      <c r="D286" s="1"/>
      <c r="E286" s="1"/>
      <c r="F286" s="4"/>
      <c r="G286" s="2"/>
      <c r="H286" s="5"/>
      <c r="I286" s="5"/>
    </row>
    <row r="287" spans="1:9" x14ac:dyDescent="0.3">
      <c r="A287" s="3"/>
      <c r="B287" s="1"/>
      <c r="C287" s="1"/>
      <c r="D287" s="1"/>
      <c r="E287" s="1"/>
      <c r="F287" s="4"/>
      <c r="G287" s="2"/>
      <c r="H287" s="5"/>
      <c r="I287" s="5"/>
    </row>
    <row r="288" spans="1:9" x14ac:dyDescent="0.3">
      <c r="A288" s="3"/>
      <c r="B288" s="1"/>
      <c r="C288" s="1"/>
      <c r="D288" s="1"/>
      <c r="E288" s="1"/>
      <c r="F288" s="4"/>
      <c r="G288" s="2"/>
      <c r="H288" s="5"/>
      <c r="I288" s="5"/>
    </row>
    <row r="289" spans="1:9" x14ac:dyDescent="0.3">
      <c r="A289" s="3"/>
      <c r="B289" s="1"/>
      <c r="C289" s="1"/>
      <c r="D289" s="1"/>
      <c r="E289" s="1"/>
      <c r="F289" s="4"/>
      <c r="G289" s="2"/>
      <c r="H289" s="5"/>
      <c r="I289" s="5"/>
    </row>
    <row r="290" spans="1:9" x14ac:dyDescent="0.3">
      <c r="A290" s="3"/>
      <c r="B290" s="1"/>
      <c r="C290" s="1"/>
      <c r="D290" s="1"/>
      <c r="E290" s="1"/>
      <c r="F290" s="4"/>
      <c r="G290" s="2"/>
      <c r="H290" s="5"/>
      <c r="I290" s="5"/>
    </row>
    <row r="291" spans="1:9" x14ac:dyDescent="0.3">
      <c r="A291" s="3"/>
      <c r="B291" s="1"/>
      <c r="C291" s="1"/>
      <c r="D291" s="1"/>
      <c r="E291" s="1"/>
      <c r="F291" s="4"/>
      <c r="G291" s="2"/>
      <c r="H291" s="5"/>
      <c r="I291" s="5"/>
    </row>
    <row r="292" spans="1:9" x14ac:dyDescent="0.3">
      <c r="A292" s="3"/>
      <c r="B292" s="1"/>
      <c r="C292" s="1"/>
      <c r="D292" s="1"/>
      <c r="E292" s="1"/>
      <c r="F292" s="4"/>
      <c r="G292" s="2"/>
      <c r="H292" s="5"/>
      <c r="I292" s="5"/>
    </row>
    <row r="293" spans="1:9" x14ac:dyDescent="0.3">
      <c r="A293" s="3"/>
      <c r="B293" s="1"/>
      <c r="C293" s="1"/>
      <c r="D293" s="1"/>
      <c r="E293" s="1"/>
      <c r="F293" s="4"/>
      <c r="G293" s="2"/>
      <c r="H293" s="5"/>
      <c r="I293" s="5"/>
    </row>
    <row r="294" spans="1:9" x14ac:dyDescent="0.3">
      <c r="A294" s="3"/>
      <c r="B294" s="1"/>
      <c r="C294" s="1"/>
      <c r="D294" s="1"/>
      <c r="E294" s="1"/>
      <c r="F294" s="4"/>
      <c r="G294" s="2"/>
      <c r="H294" s="5"/>
      <c r="I294" s="5"/>
    </row>
    <row r="295" spans="1:9" x14ac:dyDescent="0.3">
      <c r="A295" s="3"/>
      <c r="B295" s="1"/>
      <c r="C295" s="1"/>
      <c r="D295" s="1"/>
      <c r="E295" s="1"/>
      <c r="F295" s="4"/>
      <c r="G295" s="2"/>
      <c r="H295" s="5"/>
      <c r="I295" s="5"/>
    </row>
    <row r="296" spans="1:9" x14ac:dyDescent="0.3">
      <c r="A296" s="3"/>
      <c r="B296" s="1"/>
      <c r="C296" s="1"/>
      <c r="D296" s="1"/>
      <c r="E296" s="1"/>
      <c r="F296" s="4"/>
      <c r="G296" s="2"/>
      <c r="H296" s="5"/>
      <c r="I296" s="5"/>
    </row>
    <row r="297" spans="1:9" x14ac:dyDescent="0.3">
      <c r="A297" s="3"/>
      <c r="B297" s="1"/>
      <c r="C297" s="1"/>
      <c r="D297" s="1"/>
      <c r="E297" s="1"/>
      <c r="F297" s="4"/>
      <c r="G297" s="2"/>
      <c r="H297" s="5"/>
      <c r="I297" s="5"/>
    </row>
    <row r="298" spans="1:9" x14ac:dyDescent="0.3">
      <c r="A298" s="3"/>
      <c r="B298" s="1"/>
      <c r="C298" s="1"/>
      <c r="D298" s="1"/>
      <c r="E298" s="1"/>
      <c r="F298" s="4"/>
      <c r="G298" s="2"/>
      <c r="H298" s="5"/>
      <c r="I298" s="5"/>
    </row>
    <row r="299" spans="1:9" x14ac:dyDescent="0.3">
      <c r="A299" s="3"/>
      <c r="B299" s="1"/>
      <c r="C299" s="1"/>
      <c r="D299" s="1"/>
      <c r="E299" s="1"/>
      <c r="F299" s="4"/>
      <c r="G299" s="2"/>
      <c r="H299" s="5"/>
      <c r="I299" s="5"/>
    </row>
    <row r="300" spans="1:9" x14ac:dyDescent="0.3">
      <c r="A300" s="3"/>
      <c r="B300" s="1"/>
      <c r="C300" s="1"/>
      <c r="D300" s="1"/>
      <c r="E300" s="1"/>
      <c r="F300" s="4"/>
      <c r="G300" s="2"/>
      <c r="H300" s="5"/>
      <c r="I300" s="5"/>
    </row>
    <row r="301" spans="1:9" x14ac:dyDescent="0.3">
      <c r="A301" s="3"/>
      <c r="B301" s="1"/>
      <c r="C301" s="1"/>
      <c r="D301" s="1"/>
      <c r="E301" s="1"/>
      <c r="F301" s="4"/>
      <c r="G301" s="2"/>
      <c r="H301" s="5"/>
      <c r="I301" s="5"/>
    </row>
    <row r="302" spans="1:9" x14ac:dyDescent="0.3">
      <c r="A302" s="3"/>
      <c r="B302" s="1"/>
      <c r="C302" s="1"/>
      <c r="D302" s="1"/>
      <c r="E302" s="1"/>
      <c r="F302" s="4"/>
      <c r="G302" s="2"/>
      <c r="H302" s="5"/>
      <c r="I302" s="5"/>
    </row>
    <row r="303" spans="1:9" x14ac:dyDescent="0.3">
      <c r="A303" s="3"/>
      <c r="B303" s="1"/>
      <c r="C303" s="1"/>
      <c r="D303" s="1"/>
      <c r="E303" s="1"/>
      <c r="F303" s="4"/>
      <c r="G303" s="2"/>
      <c r="H303" s="5"/>
      <c r="I303" s="5"/>
    </row>
    <row r="304" spans="1:9" x14ac:dyDescent="0.3">
      <c r="A304" s="3"/>
      <c r="B304" s="1"/>
      <c r="C304" s="1"/>
      <c r="D304" s="1"/>
      <c r="E304" s="1"/>
      <c r="F304" s="4"/>
      <c r="G304" s="2"/>
      <c r="H304" s="5"/>
      <c r="I304" s="5"/>
    </row>
    <row r="305" spans="1:9" x14ac:dyDescent="0.3">
      <c r="A305" s="3"/>
      <c r="B305" s="1"/>
      <c r="C305" s="1"/>
      <c r="D305" s="1"/>
      <c r="E305" s="1"/>
      <c r="F305" s="4"/>
      <c r="G305" s="2"/>
      <c r="H305" s="5"/>
      <c r="I305" s="5"/>
    </row>
    <row r="306" spans="1:9" x14ac:dyDescent="0.3">
      <c r="A306" s="3"/>
      <c r="B306" s="1"/>
      <c r="C306" s="1"/>
      <c r="D306" s="1"/>
      <c r="E306" s="1"/>
      <c r="F306" s="4"/>
      <c r="G306" s="2"/>
      <c r="H306" s="5"/>
      <c r="I306" s="5"/>
    </row>
    <row r="307" spans="1:9" x14ac:dyDescent="0.3">
      <c r="A307" s="3"/>
      <c r="B307" s="1"/>
      <c r="C307" s="1"/>
      <c r="D307" s="1"/>
      <c r="E307" s="1"/>
      <c r="F307" s="4"/>
      <c r="G307" s="2"/>
      <c r="H307" s="5"/>
      <c r="I307" s="5"/>
    </row>
    <row r="308" spans="1:9" x14ac:dyDescent="0.3">
      <c r="A308" s="3"/>
      <c r="B308" s="1"/>
      <c r="C308" s="1"/>
      <c r="D308" s="1"/>
      <c r="E308" s="1"/>
      <c r="F308" s="4"/>
      <c r="G308" s="2"/>
      <c r="H308" s="5"/>
      <c r="I308" s="5"/>
    </row>
    <row r="309" spans="1:9" x14ac:dyDescent="0.3">
      <c r="A309" s="3"/>
      <c r="B309" s="1"/>
      <c r="C309" s="1"/>
      <c r="D309" s="1"/>
      <c r="E309" s="1"/>
      <c r="F309" s="4"/>
      <c r="G309" s="2"/>
      <c r="H309" s="5"/>
      <c r="I309" s="5"/>
    </row>
    <row r="310" spans="1:9" x14ac:dyDescent="0.3">
      <c r="A310" s="3"/>
      <c r="B310" s="1"/>
      <c r="C310" s="1"/>
      <c r="D310" s="1"/>
      <c r="E310" s="1"/>
      <c r="F310" s="4"/>
      <c r="G310" s="2"/>
      <c r="H310" s="5"/>
      <c r="I310" s="5"/>
    </row>
    <row r="311" spans="1:9" x14ac:dyDescent="0.3">
      <c r="A311" s="3"/>
      <c r="B311" s="1"/>
      <c r="C311" s="1"/>
      <c r="D311" s="1"/>
      <c r="E311" s="1"/>
      <c r="F311" s="4"/>
      <c r="G311" s="2"/>
      <c r="H311" s="5"/>
      <c r="I311" s="5"/>
    </row>
    <row r="312" spans="1:9" x14ac:dyDescent="0.3">
      <c r="A312" s="3"/>
      <c r="B312" s="1"/>
      <c r="C312" s="1"/>
      <c r="D312" s="1"/>
      <c r="E312" s="1"/>
      <c r="F312" s="4"/>
      <c r="G312" s="2"/>
      <c r="H312" s="5"/>
      <c r="I312" s="5"/>
    </row>
    <row r="313" spans="1:9" x14ac:dyDescent="0.3">
      <c r="A313" s="3"/>
      <c r="B313" s="1"/>
      <c r="C313" s="1"/>
      <c r="D313" s="1"/>
      <c r="E313" s="1"/>
      <c r="F313" s="4"/>
      <c r="G313" s="2"/>
      <c r="H313" s="5"/>
      <c r="I313" s="5"/>
    </row>
    <row r="314" spans="1:9" x14ac:dyDescent="0.3">
      <c r="A314" s="3"/>
      <c r="B314" s="1"/>
      <c r="C314" s="1"/>
      <c r="D314" s="1"/>
      <c r="E314" s="1"/>
      <c r="F314" s="4"/>
      <c r="G314" s="2"/>
      <c r="H314" s="5"/>
      <c r="I314" s="5"/>
    </row>
    <row r="315" spans="1:9" x14ac:dyDescent="0.3">
      <c r="A315" s="3"/>
      <c r="B315" s="1"/>
      <c r="C315" s="1"/>
      <c r="D315" s="1"/>
      <c r="E315" s="1"/>
      <c r="F315" s="4"/>
      <c r="G315" s="2"/>
      <c r="H315" s="5"/>
      <c r="I315" s="5"/>
    </row>
    <row r="316" spans="1:9" x14ac:dyDescent="0.3">
      <c r="A316" s="3"/>
      <c r="B316" s="1"/>
      <c r="C316" s="1"/>
      <c r="D316" s="1"/>
      <c r="E316" s="1"/>
      <c r="F316" s="4"/>
      <c r="G316" s="2"/>
      <c r="H316" s="5"/>
      <c r="I316" s="5"/>
    </row>
    <row r="317" spans="1:9" x14ac:dyDescent="0.3">
      <c r="A317" s="3"/>
      <c r="B317" s="1"/>
      <c r="C317" s="1"/>
      <c r="D317" s="1"/>
      <c r="E317" s="1"/>
      <c r="F317" s="4"/>
      <c r="G317" s="2"/>
      <c r="H317" s="5"/>
      <c r="I317" s="5"/>
    </row>
    <row r="318" spans="1:9" x14ac:dyDescent="0.3">
      <c r="A318" s="3"/>
      <c r="B318" s="1"/>
      <c r="C318" s="1"/>
      <c r="D318" s="1"/>
      <c r="E318" s="1"/>
      <c r="F318" s="4"/>
      <c r="G318" s="2"/>
      <c r="H318" s="5"/>
      <c r="I318" s="5"/>
    </row>
    <row r="319" spans="1:9" x14ac:dyDescent="0.3">
      <c r="A319" s="3"/>
      <c r="B319" s="1"/>
      <c r="C319" s="1"/>
      <c r="D319" s="1"/>
      <c r="E319" s="1"/>
      <c r="F319" s="4"/>
      <c r="G319" s="2"/>
      <c r="H319" s="5"/>
      <c r="I319" s="5"/>
    </row>
    <row r="320" spans="1:9" x14ac:dyDescent="0.3">
      <c r="A320" s="3"/>
      <c r="B320" s="1"/>
      <c r="C320" s="1"/>
      <c r="D320" s="1"/>
      <c r="E320" s="1"/>
      <c r="F320" s="4"/>
      <c r="G320" s="2"/>
      <c r="H320" s="5"/>
      <c r="I320" s="5"/>
    </row>
    <row r="321" spans="1:9" x14ac:dyDescent="0.3">
      <c r="A321" s="3"/>
      <c r="B321" s="1"/>
      <c r="C321" s="1"/>
      <c r="D321" s="1"/>
      <c r="E321" s="1"/>
      <c r="F321" s="4"/>
      <c r="G321" s="2"/>
      <c r="H321" s="5"/>
      <c r="I321" s="5"/>
    </row>
    <row r="322" spans="1:9" x14ac:dyDescent="0.3">
      <c r="A322" s="3"/>
      <c r="B322" s="1"/>
      <c r="C322" s="1"/>
      <c r="D322" s="1"/>
      <c r="E322" s="1"/>
      <c r="F322" s="4"/>
      <c r="G322" s="2"/>
      <c r="H322" s="5"/>
      <c r="I322" s="5"/>
    </row>
    <row r="323" spans="1:9" x14ac:dyDescent="0.3">
      <c r="A323" s="3"/>
      <c r="B323" s="1"/>
      <c r="C323" s="1"/>
      <c r="D323" s="1"/>
      <c r="E323" s="1"/>
      <c r="F323" s="4"/>
      <c r="G323" s="2"/>
      <c r="H323" s="5"/>
      <c r="I323" s="5"/>
    </row>
    <row r="324" spans="1:9" x14ac:dyDescent="0.3">
      <c r="A324" s="3"/>
      <c r="B324" s="1"/>
      <c r="C324" s="1"/>
      <c r="D324" s="1"/>
      <c r="E324" s="1"/>
      <c r="F324" s="4"/>
      <c r="G324" s="2"/>
      <c r="H324" s="5"/>
      <c r="I324" s="5"/>
    </row>
    <row r="325" spans="1:9" x14ac:dyDescent="0.3">
      <c r="A325" s="3"/>
      <c r="B325" s="1"/>
      <c r="C325" s="1"/>
      <c r="D325" s="1"/>
      <c r="E325" s="1"/>
      <c r="F325" s="4"/>
      <c r="G325" s="2"/>
      <c r="H325" s="5"/>
      <c r="I325" s="5"/>
    </row>
    <row r="326" spans="1:9" x14ac:dyDescent="0.3">
      <c r="A326" s="3"/>
      <c r="B326" s="1"/>
      <c r="C326" s="1"/>
      <c r="D326" s="1"/>
      <c r="E326" s="1"/>
      <c r="F326" s="4"/>
      <c r="G326" s="2"/>
      <c r="H326" s="5"/>
      <c r="I326" s="5"/>
    </row>
    <row r="327" spans="1:9" x14ac:dyDescent="0.3">
      <c r="A327" s="3"/>
      <c r="B327" s="1"/>
      <c r="C327" s="1"/>
      <c r="D327" s="1"/>
      <c r="E327" s="1"/>
      <c r="F327" s="4"/>
      <c r="G327" s="2"/>
      <c r="H327" s="5"/>
      <c r="I327" s="5"/>
    </row>
    <row r="328" spans="1:9" x14ac:dyDescent="0.3">
      <c r="A328" s="3"/>
      <c r="B328" s="1"/>
      <c r="C328" s="1"/>
      <c r="D328" s="1"/>
      <c r="E328" s="1"/>
      <c r="F328" s="4"/>
      <c r="G328" s="2"/>
      <c r="H328" s="5"/>
      <c r="I328" s="5"/>
    </row>
    <row r="329" spans="1:9" x14ac:dyDescent="0.3">
      <c r="A329" s="3"/>
      <c r="B329" s="1"/>
      <c r="C329" s="1"/>
      <c r="D329" s="1"/>
      <c r="E329" s="1"/>
      <c r="F329" s="4"/>
      <c r="G329" s="2"/>
      <c r="H329" s="5"/>
      <c r="I329" s="5"/>
    </row>
    <row r="330" spans="1:9" x14ac:dyDescent="0.3">
      <c r="A330" s="3"/>
      <c r="B330" s="1"/>
      <c r="C330" s="1"/>
      <c r="D330" s="1"/>
      <c r="E330" s="1"/>
      <c r="F330" s="4"/>
      <c r="G330" s="2"/>
      <c r="H330" s="5"/>
      <c r="I330" s="5"/>
    </row>
    <row r="331" spans="1:9" x14ac:dyDescent="0.3">
      <c r="A331" s="3"/>
      <c r="B331" s="1"/>
      <c r="C331" s="1"/>
      <c r="D331" s="1"/>
      <c r="E331" s="1"/>
      <c r="F331" s="4"/>
      <c r="G331" s="2"/>
      <c r="H331" s="5"/>
      <c r="I331" s="5"/>
    </row>
    <row r="332" spans="1:9" x14ac:dyDescent="0.3">
      <c r="A332" s="3"/>
      <c r="B332" s="1"/>
      <c r="C332" s="1"/>
      <c r="D332" s="1"/>
      <c r="E332" s="1"/>
      <c r="F332" s="4"/>
      <c r="G332" s="2"/>
      <c r="H332" s="5"/>
      <c r="I332" s="5"/>
    </row>
    <row r="333" spans="1:9" x14ac:dyDescent="0.3">
      <c r="A333" s="3"/>
      <c r="B333" s="1"/>
      <c r="C333" s="1"/>
      <c r="D333" s="1"/>
      <c r="E333" s="1"/>
      <c r="F333" s="4"/>
      <c r="G333" s="2"/>
      <c r="H333" s="5"/>
      <c r="I333" s="5"/>
    </row>
    <row r="334" spans="1:9" x14ac:dyDescent="0.3">
      <c r="A334" s="3"/>
      <c r="B334" s="1"/>
      <c r="C334" s="1"/>
      <c r="D334" s="1"/>
      <c r="E334" s="1"/>
      <c r="F334" s="4"/>
      <c r="G334" s="2"/>
      <c r="H334" s="5"/>
      <c r="I334" s="5"/>
    </row>
    <row r="335" spans="1:9" x14ac:dyDescent="0.3">
      <c r="A335" s="3"/>
      <c r="B335" s="1"/>
      <c r="C335" s="1"/>
      <c r="D335" s="1"/>
      <c r="E335" s="1"/>
      <c r="F335" s="4"/>
      <c r="G335" s="2"/>
      <c r="H335" s="5"/>
      <c r="I335" s="5"/>
    </row>
    <row r="336" spans="1:9" x14ac:dyDescent="0.3">
      <c r="A336" s="3"/>
      <c r="B336" s="1"/>
      <c r="C336" s="1"/>
      <c r="D336" s="1"/>
      <c r="E336" s="1"/>
      <c r="F336" s="4"/>
      <c r="G336" s="2"/>
      <c r="H336" s="5"/>
      <c r="I336" s="5"/>
    </row>
    <row r="337" spans="1:9" x14ac:dyDescent="0.3">
      <c r="A337" s="3"/>
      <c r="B337" s="1"/>
      <c r="C337" s="1"/>
      <c r="D337" s="1"/>
      <c r="E337" s="1"/>
      <c r="F337" s="4"/>
      <c r="G337" s="2"/>
      <c r="H337" s="5"/>
      <c r="I337" s="5"/>
    </row>
    <row r="338" spans="1:9" x14ac:dyDescent="0.3">
      <c r="A338" s="3"/>
      <c r="B338" s="1"/>
      <c r="C338" s="1"/>
      <c r="D338" s="1"/>
      <c r="E338" s="1"/>
      <c r="F338" s="4"/>
      <c r="G338" s="2"/>
      <c r="H338" s="5"/>
      <c r="I338" s="5"/>
    </row>
    <row r="339" spans="1:9" x14ac:dyDescent="0.3">
      <c r="A339" s="3"/>
      <c r="B339" s="1"/>
      <c r="C339" s="1"/>
      <c r="D339" s="1"/>
      <c r="E339" s="1"/>
      <c r="F339" s="4"/>
      <c r="G339" s="2"/>
      <c r="H339" s="5"/>
      <c r="I339" s="5"/>
    </row>
    <row r="340" spans="1:9" x14ac:dyDescent="0.3">
      <c r="A340" s="3"/>
      <c r="B340" s="1"/>
      <c r="C340" s="1"/>
      <c r="D340" s="1"/>
      <c r="E340" s="1"/>
      <c r="F340" s="4"/>
      <c r="G340" s="2"/>
      <c r="H340" s="5"/>
      <c r="I340" s="5"/>
    </row>
    <row r="341" spans="1:9" x14ac:dyDescent="0.3">
      <c r="A341" s="3"/>
      <c r="B341" s="1"/>
      <c r="C341" s="1"/>
      <c r="D341" s="1"/>
      <c r="E341" s="1"/>
      <c r="F341" s="4"/>
      <c r="G341" s="2"/>
      <c r="H341" s="5"/>
      <c r="I341" s="5"/>
    </row>
    <row r="342" spans="1:9" x14ac:dyDescent="0.3">
      <c r="A342" s="3"/>
      <c r="B342" s="1"/>
      <c r="C342" s="1"/>
      <c r="D342" s="1"/>
      <c r="E342" s="1"/>
      <c r="F342" s="4"/>
      <c r="G342" s="2"/>
      <c r="H342" s="5"/>
      <c r="I342" s="5"/>
    </row>
    <row r="343" spans="1:9" x14ac:dyDescent="0.3">
      <c r="A343" s="3"/>
      <c r="B343" s="1"/>
      <c r="C343" s="1"/>
      <c r="D343" s="1"/>
      <c r="E343" s="1"/>
      <c r="F343" s="4"/>
      <c r="G343" s="2"/>
      <c r="H343" s="5"/>
      <c r="I343" s="5"/>
    </row>
    <row r="344" spans="1:9" x14ac:dyDescent="0.3">
      <c r="A344" s="3"/>
      <c r="B344" s="1"/>
      <c r="C344" s="1"/>
      <c r="D344" s="1"/>
      <c r="E344" s="1"/>
      <c r="F344" s="4"/>
      <c r="G344" s="2"/>
      <c r="H344" s="5"/>
      <c r="I344" s="5"/>
    </row>
    <row r="345" spans="1:9" x14ac:dyDescent="0.3">
      <c r="A345" s="3"/>
      <c r="B345" s="1"/>
      <c r="C345" s="1"/>
      <c r="D345" s="1"/>
      <c r="E345" s="1"/>
      <c r="F345" s="4"/>
      <c r="G345" s="2"/>
      <c r="H345" s="5"/>
      <c r="I345" s="5"/>
    </row>
    <row r="346" spans="1:9" x14ac:dyDescent="0.3">
      <c r="A346" s="3"/>
      <c r="B346" s="1"/>
      <c r="C346" s="1"/>
      <c r="D346" s="1"/>
      <c r="E346" s="1"/>
      <c r="F346" s="4"/>
      <c r="G346" s="2"/>
      <c r="H346" s="5"/>
      <c r="I346" s="5"/>
    </row>
    <row r="347" spans="1:9" x14ac:dyDescent="0.3">
      <c r="A347" s="3"/>
      <c r="B347" s="1"/>
      <c r="C347" s="1"/>
      <c r="D347" s="1"/>
      <c r="E347" s="1"/>
      <c r="F347" s="4"/>
      <c r="G347" s="2"/>
      <c r="H347" s="5"/>
      <c r="I347" s="5"/>
    </row>
    <row r="348" spans="1:9" x14ac:dyDescent="0.3">
      <c r="A348" s="3"/>
      <c r="B348" s="1"/>
      <c r="C348" s="1"/>
      <c r="D348" s="1"/>
      <c r="E348" s="1"/>
      <c r="F348" s="4"/>
      <c r="G348" s="2"/>
      <c r="H348" s="5"/>
      <c r="I348" s="5"/>
    </row>
    <row r="349" spans="1:9" x14ac:dyDescent="0.3">
      <c r="A349" s="3"/>
      <c r="B349" s="1"/>
      <c r="C349" s="1"/>
      <c r="D349" s="1"/>
      <c r="E349" s="1"/>
      <c r="F349" s="4"/>
      <c r="G349" s="2"/>
      <c r="H349" s="5"/>
      <c r="I349" s="5"/>
    </row>
    <row r="350" spans="1:9" x14ac:dyDescent="0.3">
      <c r="A350" s="3"/>
      <c r="B350" s="1"/>
      <c r="C350" s="1"/>
      <c r="D350" s="1"/>
      <c r="E350" s="1"/>
      <c r="F350" s="4"/>
      <c r="G350" s="2"/>
      <c r="H350" s="5"/>
      <c r="I350" s="5"/>
    </row>
    <row r="351" spans="1:9" x14ac:dyDescent="0.3">
      <c r="A351" s="3"/>
      <c r="B351" s="1"/>
      <c r="C351" s="1"/>
      <c r="D351" s="1"/>
      <c r="E351" s="1"/>
      <c r="F351" s="4"/>
      <c r="G351" s="2"/>
      <c r="H351" s="5"/>
      <c r="I351" s="5"/>
    </row>
    <row r="352" spans="1:9" x14ac:dyDescent="0.3">
      <c r="A352" s="3"/>
      <c r="B352" s="1"/>
      <c r="C352" s="1"/>
      <c r="D352" s="1"/>
      <c r="E352" s="1"/>
      <c r="F352" s="4"/>
      <c r="G352" s="2"/>
      <c r="H352" s="5"/>
      <c r="I352" s="5"/>
    </row>
    <row r="353" spans="1:9" x14ac:dyDescent="0.3">
      <c r="A353" s="3"/>
      <c r="B353" s="1"/>
      <c r="C353" s="1"/>
      <c r="D353" s="1"/>
      <c r="E353" s="1"/>
      <c r="F353" s="4"/>
      <c r="G353" s="2"/>
      <c r="H353" s="5"/>
      <c r="I353" s="5"/>
    </row>
    <row r="354" spans="1:9" x14ac:dyDescent="0.3">
      <c r="A354" s="3"/>
      <c r="B354" s="1"/>
      <c r="C354" s="1"/>
      <c r="D354" s="1"/>
      <c r="E354" s="1"/>
      <c r="F354" s="4"/>
      <c r="G354" s="2"/>
      <c r="H354" s="5"/>
      <c r="I354" s="5"/>
    </row>
    <row r="355" spans="1:9" x14ac:dyDescent="0.3">
      <c r="A355" s="3"/>
      <c r="B355" s="1"/>
      <c r="C355" s="1"/>
      <c r="D355" s="1"/>
      <c r="E355" s="1"/>
      <c r="F355" s="4"/>
      <c r="G355" s="2"/>
      <c r="H355" s="5"/>
      <c r="I355" s="5"/>
    </row>
    <row r="356" spans="1:9" x14ac:dyDescent="0.3">
      <c r="A356" s="3"/>
      <c r="B356" s="1"/>
      <c r="C356" s="1"/>
      <c r="D356" s="1"/>
      <c r="E356" s="1"/>
      <c r="F356" s="4"/>
      <c r="G356" s="2"/>
      <c r="H356" s="5"/>
      <c r="I356" s="5"/>
    </row>
    <row r="357" spans="1:9" x14ac:dyDescent="0.3">
      <c r="A357" s="3"/>
      <c r="B357" s="1"/>
      <c r="C357" s="1"/>
      <c r="D357" s="1"/>
      <c r="E357" s="1"/>
      <c r="F357" s="4"/>
      <c r="G357" s="2"/>
      <c r="H357" s="5"/>
      <c r="I357" s="5"/>
    </row>
    <row r="358" spans="1:9" x14ac:dyDescent="0.3">
      <c r="A358" s="3"/>
      <c r="B358" s="1"/>
      <c r="C358" s="1"/>
      <c r="D358" s="1"/>
      <c r="E358" s="1"/>
      <c r="F358" s="4"/>
      <c r="G358" s="2"/>
      <c r="H358" s="5"/>
      <c r="I358" s="5"/>
    </row>
    <row r="359" spans="1:9" x14ac:dyDescent="0.3">
      <c r="A359" s="3"/>
      <c r="B359" s="1"/>
      <c r="C359" s="1"/>
      <c r="D359" s="1"/>
      <c r="E359" s="1"/>
      <c r="F359" s="4"/>
      <c r="G359" s="2"/>
      <c r="H359" s="5"/>
      <c r="I359" s="5"/>
    </row>
    <row r="360" spans="1:9" x14ac:dyDescent="0.3">
      <c r="A360" s="3"/>
      <c r="B360" s="1"/>
      <c r="C360" s="1"/>
      <c r="D360" s="1"/>
      <c r="E360" s="1"/>
      <c r="F360" s="4"/>
      <c r="G360" s="2"/>
      <c r="H360" s="5"/>
      <c r="I360" s="5"/>
    </row>
    <row r="361" spans="1:9" x14ac:dyDescent="0.3">
      <c r="A361" s="3"/>
      <c r="B361" s="1"/>
      <c r="C361" s="1"/>
      <c r="D361" s="1"/>
      <c r="E361" s="1"/>
      <c r="F361" s="4"/>
      <c r="G361" s="2"/>
      <c r="H361" s="5"/>
      <c r="I361" s="5"/>
    </row>
    <row r="362" spans="1:9" x14ac:dyDescent="0.3">
      <c r="A362" s="3"/>
      <c r="B362" s="1"/>
      <c r="C362" s="1"/>
      <c r="D362" s="1"/>
      <c r="E362" s="1"/>
      <c r="F362" s="4"/>
      <c r="G362" s="2"/>
      <c r="H362" s="5"/>
      <c r="I362" s="5"/>
    </row>
    <row r="363" spans="1:9" x14ac:dyDescent="0.3">
      <c r="A363" s="3"/>
      <c r="B363" s="1"/>
      <c r="C363" s="1"/>
      <c r="D363" s="1"/>
      <c r="E363" s="1"/>
      <c r="F363" s="4"/>
      <c r="G363" s="2"/>
      <c r="H363" s="5"/>
      <c r="I363" s="5"/>
    </row>
    <row r="364" spans="1:9" x14ac:dyDescent="0.3">
      <c r="A364" s="3"/>
      <c r="B364" s="1"/>
      <c r="C364" s="1"/>
      <c r="D364" s="1"/>
      <c r="E364" s="1"/>
      <c r="F364" s="4"/>
      <c r="G364" s="2"/>
      <c r="H364" s="5"/>
      <c r="I364" s="5"/>
    </row>
    <row r="365" spans="1:9" x14ac:dyDescent="0.3">
      <c r="A365" s="3"/>
      <c r="B365" s="1"/>
      <c r="C365" s="1"/>
      <c r="D365" s="1"/>
      <c r="E365" s="1"/>
      <c r="F365" s="4"/>
      <c r="G365" s="2"/>
      <c r="H365" s="5"/>
      <c r="I365" s="5"/>
    </row>
    <row r="366" spans="1:9" x14ac:dyDescent="0.3">
      <c r="A366" s="3"/>
      <c r="B366" s="1"/>
      <c r="C366" s="1"/>
      <c r="D366" s="1"/>
      <c r="E366" s="1"/>
      <c r="F366" s="4"/>
      <c r="G366" s="2"/>
      <c r="H366" s="5"/>
      <c r="I366" s="5"/>
    </row>
    <row r="367" spans="1:9" x14ac:dyDescent="0.3">
      <c r="A367" s="3"/>
      <c r="B367" s="1"/>
      <c r="C367" s="1"/>
      <c r="D367" s="1"/>
      <c r="E367" s="1"/>
      <c r="F367" s="4"/>
      <c r="G367" s="2"/>
      <c r="H367" s="5"/>
      <c r="I367" s="5"/>
    </row>
    <row r="368" spans="1:9" x14ac:dyDescent="0.3">
      <c r="A368" s="3"/>
      <c r="B368" s="1"/>
      <c r="C368" s="1"/>
      <c r="D368" s="1"/>
      <c r="E368" s="1"/>
      <c r="F368" s="4"/>
      <c r="G368" s="2"/>
      <c r="H368" s="5"/>
      <c r="I368" s="5"/>
    </row>
    <row r="369" spans="1:9" x14ac:dyDescent="0.3">
      <c r="A369" s="3"/>
      <c r="B369" s="1"/>
      <c r="C369" s="1"/>
      <c r="D369" s="1"/>
      <c r="E369" s="1"/>
      <c r="F369" s="4"/>
      <c r="G369" s="2"/>
      <c r="H369" s="5"/>
      <c r="I369" s="5"/>
    </row>
    <row r="370" spans="1:9" x14ac:dyDescent="0.3">
      <c r="A370" s="3"/>
      <c r="B370" s="1"/>
      <c r="C370" s="1"/>
      <c r="D370" s="1"/>
      <c r="E370" s="1"/>
      <c r="F370" s="4"/>
      <c r="G370" s="2"/>
      <c r="H370" s="5"/>
      <c r="I370" s="5"/>
    </row>
    <row r="371" spans="1:9" x14ac:dyDescent="0.3">
      <c r="A371" s="3"/>
      <c r="B371" s="1"/>
      <c r="C371" s="1"/>
      <c r="D371" s="1"/>
      <c r="E371" s="1"/>
      <c r="F371" s="4"/>
      <c r="G371" s="2"/>
      <c r="H371" s="5"/>
      <c r="I371" s="5"/>
    </row>
    <row r="372" spans="1:9" x14ac:dyDescent="0.3">
      <c r="A372" s="3"/>
      <c r="B372" s="1"/>
      <c r="C372" s="1"/>
      <c r="D372" s="1"/>
      <c r="E372" s="1"/>
      <c r="F372" s="4"/>
      <c r="G372" s="2"/>
      <c r="H372" s="5"/>
      <c r="I372" s="5"/>
    </row>
    <row r="373" spans="1:9" x14ac:dyDescent="0.3">
      <c r="A373" s="3"/>
      <c r="B373" s="1"/>
      <c r="C373" s="1"/>
      <c r="D373" s="1"/>
      <c r="E373" s="1"/>
      <c r="F373" s="4"/>
      <c r="G373" s="2"/>
      <c r="H373" s="5"/>
      <c r="I373" s="5"/>
    </row>
    <row r="374" spans="1:9" x14ac:dyDescent="0.3">
      <c r="A374" s="3"/>
      <c r="B374" s="1"/>
      <c r="C374" s="1"/>
      <c r="D374" s="1"/>
      <c r="E374" s="1"/>
      <c r="F374" s="4"/>
      <c r="G374" s="2"/>
      <c r="H374" s="5"/>
      <c r="I374" s="5"/>
    </row>
    <row r="375" spans="1:9" x14ac:dyDescent="0.3">
      <c r="A375" s="3"/>
      <c r="B375" s="1"/>
      <c r="C375" s="1"/>
      <c r="D375" s="1"/>
      <c r="E375" s="1"/>
      <c r="F375" s="4"/>
      <c r="G375" s="2"/>
      <c r="H375" s="5"/>
      <c r="I375" s="5"/>
    </row>
    <row r="376" spans="1:9" x14ac:dyDescent="0.3">
      <c r="A376" s="3"/>
      <c r="B376" s="1"/>
      <c r="C376" s="1"/>
      <c r="D376" s="1"/>
      <c r="E376" s="1"/>
      <c r="F376" s="4"/>
      <c r="G376" s="2"/>
      <c r="H376" s="5"/>
      <c r="I376" s="5"/>
    </row>
    <row r="377" spans="1:9" x14ac:dyDescent="0.3">
      <c r="A377" s="3"/>
      <c r="B377" s="1"/>
      <c r="C377" s="1"/>
      <c r="D377" s="1"/>
      <c r="E377" s="1"/>
      <c r="F377" s="4"/>
      <c r="G377" s="2"/>
      <c r="H377" s="5"/>
      <c r="I377" s="5"/>
    </row>
    <row r="378" spans="1:9" x14ac:dyDescent="0.3">
      <c r="A378" s="3"/>
      <c r="B378" s="1"/>
      <c r="C378" s="1"/>
      <c r="D378" s="1"/>
      <c r="E378" s="1"/>
      <c r="F378" s="4"/>
      <c r="G378" s="2"/>
      <c r="H378" s="5"/>
      <c r="I378" s="5"/>
    </row>
    <row r="379" spans="1:9" x14ac:dyDescent="0.3">
      <c r="A379" s="3"/>
      <c r="B379" s="1"/>
      <c r="C379" s="1"/>
      <c r="D379" s="1"/>
      <c r="E379" s="1"/>
      <c r="F379" s="4"/>
      <c r="G379" s="2"/>
      <c r="H379" s="5"/>
      <c r="I379" s="5"/>
    </row>
    <row r="380" spans="1:9" x14ac:dyDescent="0.3">
      <c r="A380" s="3"/>
      <c r="B380" s="1"/>
      <c r="C380" s="1"/>
      <c r="D380" s="1"/>
      <c r="E380" s="1"/>
      <c r="F380" s="4"/>
      <c r="G380" s="2"/>
      <c r="H380" s="5"/>
      <c r="I380" s="5"/>
    </row>
    <row r="381" spans="1:9" x14ac:dyDescent="0.3">
      <c r="A381" s="3"/>
      <c r="B381" s="1"/>
      <c r="C381" s="1"/>
      <c r="D381" s="1"/>
      <c r="E381" s="1"/>
      <c r="F381" s="4"/>
      <c r="G381" s="2"/>
      <c r="H381" s="5"/>
      <c r="I381" s="5"/>
    </row>
    <row r="382" spans="1:9" x14ac:dyDescent="0.3">
      <c r="A382" s="3"/>
      <c r="B382" s="1"/>
      <c r="C382" s="1"/>
      <c r="D382" s="1"/>
      <c r="E382" s="1"/>
      <c r="F382" s="4"/>
      <c r="G382" s="2"/>
      <c r="H382" s="5"/>
      <c r="I382" s="5"/>
    </row>
    <row r="383" spans="1:9" x14ac:dyDescent="0.3">
      <c r="A383" s="3"/>
      <c r="B383" s="1"/>
      <c r="C383" s="1"/>
      <c r="D383" s="1"/>
      <c r="E383" s="1"/>
      <c r="F383" s="4"/>
      <c r="G383" s="2"/>
      <c r="H383" s="5"/>
      <c r="I383" s="5"/>
    </row>
    <row r="384" spans="1:9" x14ac:dyDescent="0.3">
      <c r="A384" s="3"/>
      <c r="B384" s="1"/>
      <c r="C384" s="1"/>
      <c r="D384" s="1"/>
      <c r="E384" s="1"/>
      <c r="F384" s="4"/>
      <c r="G384" s="2"/>
      <c r="H384" s="5"/>
      <c r="I384" s="5"/>
    </row>
    <row r="385" spans="1:9" x14ac:dyDescent="0.3">
      <c r="A385" s="3"/>
      <c r="B385" s="1"/>
      <c r="C385" s="1"/>
      <c r="D385" s="1"/>
      <c r="E385" s="1"/>
      <c r="F385" s="4"/>
      <c r="G385" s="2"/>
      <c r="H385" s="5"/>
      <c r="I385" s="5"/>
    </row>
    <row r="386" spans="1:9" x14ac:dyDescent="0.3">
      <c r="A386" s="3"/>
      <c r="B386" s="1"/>
      <c r="C386" s="1"/>
      <c r="D386" s="1"/>
      <c r="E386" s="1"/>
      <c r="F386" s="4"/>
      <c r="G386" s="2"/>
      <c r="H386" s="5"/>
      <c r="I386" s="5"/>
    </row>
    <row r="387" spans="1:9" x14ac:dyDescent="0.3">
      <c r="A387" s="3"/>
      <c r="B387" s="1"/>
      <c r="C387" s="1"/>
      <c r="D387" s="1"/>
      <c r="E387" s="1"/>
      <c r="F387" s="4"/>
      <c r="G387" s="2"/>
      <c r="H387" s="5"/>
      <c r="I387" s="5"/>
    </row>
    <row r="388" spans="1:9" x14ac:dyDescent="0.3">
      <c r="A388" s="3"/>
      <c r="B388" s="1"/>
      <c r="C388" s="1"/>
      <c r="D388" s="1"/>
      <c r="E388" s="1"/>
      <c r="F388" s="4"/>
      <c r="G388" s="2"/>
      <c r="H388" s="5"/>
      <c r="I388" s="5"/>
    </row>
    <row r="389" spans="1:9" x14ac:dyDescent="0.3">
      <c r="A389" s="3"/>
      <c r="B389" s="1"/>
      <c r="C389" s="1"/>
      <c r="D389" s="1"/>
      <c r="E389" s="1"/>
      <c r="F389" s="4"/>
      <c r="G389" s="2"/>
      <c r="H389" s="5"/>
      <c r="I389" s="5"/>
    </row>
    <row r="390" spans="1:9" x14ac:dyDescent="0.3">
      <c r="A390" s="3"/>
      <c r="B390" s="1"/>
      <c r="C390" s="1"/>
      <c r="D390" s="1"/>
      <c r="E390" s="1"/>
      <c r="F390" s="4"/>
      <c r="G390" s="2"/>
      <c r="H390" s="5"/>
      <c r="I390" s="5"/>
    </row>
    <row r="391" spans="1:9" x14ac:dyDescent="0.3">
      <c r="A391" s="3"/>
      <c r="B391" s="1"/>
      <c r="C391" s="1"/>
      <c r="D391" s="1"/>
      <c r="E391" s="1"/>
      <c r="F391" s="4"/>
      <c r="G391" s="2"/>
      <c r="H391" s="5"/>
      <c r="I391" s="5"/>
    </row>
    <row r="392" spans="1:9" x14ac:dyDescent="0.3">
      <c r="A392" s="3"/>
      <c r="B392" s="1"/>
      <c r="C392" s="1"/>
      <c r="D392" s="1"/>
      <c r="E392" s="1"/>
      <c r="F392" s="4"/>
      <c r="G392" s="2"/>
      <c r="H392" s="5"/>
      <c r="I392" s="5"/>
    </row>
    <row r="393" spans="1:9" x14ac:dyDescent="0.3">
      <c r="A393" s="3"/>
      <c r="B393" s="1"/>
      <c r="C393" s="1"/>
      <c r="D393" s="1"/>
      <c r="E393" s="1"/>
      <c r="F393" s="4"/>
      <c r="G393" s="2"/>
      <c r="H393" s="5"/>
      <c r="I393" s="5"/>
    </row>
    <row r="394" spans="1:9" x14ac:dyDescent="0.3">
      <c r="A394" s="3"/>
      <c r="B394" s="1"/>
      <c r="C394" s="1"/>
      <c r="D394" s="1"/>
      <c r="E394" s="1"/>
      <c r="F394" s="4"/>
      <c r="G394" s="2"/>
      <c r="H394" s="5"/>
      <c r="I394" s="5"/>
    </row>
    <row r="395" spans="1:9" x14ac:dyDescent="0.3">
      <c r="A395" s="3"/>
      <c r="B395" s="1"/>
      <c r="C395" s="1"/>
      <c r="D395" s="1"/>
      <c r="E395" s="1"/>
      <c r="F395" s="4"/>
      <c r="G395" s="2"/>
      <c r="H395" s="5"/>
      <c r="I395" s="5"/>
    </row>
    <row r="396" spans="1:9" x14ac:dyDescent="0.3">
      <c r="A396" s="3"/>
      <c r="B396" s="1"/>
      <c r="C396" s="1"/>
      <c r="D396" s="1"/>
      <c r="E396" s="1"/>
      <c r="F396" s="4"/>
      <c r="G396" s="2"/>
      <c r="H396" s="5"/>
      <c r="I396" s="5"/>
    </row>
    <row r="397" spans="1:9" x14ac:dyDescent="0.3">
      <c r="A397" s="3"/>
      <c r="B397" s="1"/>
      <c r="C397" s="1"/>
      <c r="D397" s="1"/>
      <c r="E397" s="1"/>
      <c r="F397" s="4"/>
      <c r="G397" s="2"/>
      <c r="H397" s="5"/>
      <c r="I397" s="5"/>
    </row>
    <row r="398" spans="1:9" x14ac:dyDescent="0.3">
      <c r="A398" s="3"/>
      <c r="B398" s="1"/>
      <c r="C398" s="1"/>
      <c r="D398" s="1"/>
      <c r="E398" s="1"/>
      <c r="F398" s="4"/>
      <c r="G398" s="2"/>
      <c r="H398" s="5"/>
      <c r="I398" s="5"/>
    </row>
    <row r="399" spans="1:9" x14ac:dyDescent="0.3">
      <c r="A399" s="3"/>
      <c r="B399" s="1"/>
      <c r="C399" s="1"/>
      <c r="D399" s="1"/>
      <c r="E399" s="1"/>
      <c r="F399" s="4"/>
      <c r="G399" s="2"/>
      <c r="H399" s="5"/>
      <c r="I399" s="5"/>
    </row>
    <row r="400" spans="1:9" x14ac:dyDescent="0.3">
      <c r="A400" s="3"/>
      <c r="B400" s="1"/>
      <c r="C400" s="1"/>
      <c r="D400" s="1"/>
      <c r="E400" s="1"/>
      <c r="F400" s="4"/>
      <c r="G400" s="2"/>
      <c r="H400" s="5"/>
      <c r="I400" s="5"/>
    </row>
    <row r="401" spans="1:9" x14ac:dyDescent="0.3">
      <c r="A401" s="3"/>
      <c r="B401" s="1"/>
      <c r="C401" s="1"/>
      <c r="D401" s="1"/>
      <c r="E401" s="1"/>
      <c r="F401" s="4"/>
      <c r="G401" s="2"/>
      <c r="H401" s="5"/>
      <c r="I401" s="5"/>
    </row>
    <row r="402" spans="1:9" x14ac:dyDescent="0.3">
      <c r="A402" s="3"/>
      <c r="B402" s="1"/>
      <c r="C402" s="1"/>
      <c r="D402" s="1"/>
      <c r="E402" s="1"/>
      <c r="F402" s="4"/>
      <c r="G402" s="2"/>
      <c r="H402" s="5"/>
      <c r="I402" s="5"/>
    </row>
    <row r="403" spans="1:9" x14ac:dyDescent="0.3">
      <c r="A403" s="3"/>
      <c r="B403" s="1"/>
      <c r="C403" s="1"/>
      <c r="D403" s="1"/>
      <c r="E403" s="1"/>
      <c r="F403" s="4"/>
      <c r="G403" s="2"/>
      <c r="H403" s="5"/>
      <c r="I403" s="5"/>
    </row>
    <row r="404" spans="1:9" x14ac:dyDescent="0.3">
      <c r="A404" s="3"/>
      <c r="B404" s="1"/>
      <c r="C404" s="1"/>
      <c r="D404" s="1"/>
      <c r="E404" s="1"/>
      <c r="F404" s="4"/>
      <c r="G404" s="2"/>
      <c r="H404" s="5"/>
      <c r="I404" s="5"/>
    </row>
    <row r="405" spans="1:9" x14ac:dyDescent="0.3">
      <c r="A405" s="3"/>
      <c r="B405" s="1"/>
      <c r="C405" s="1"/>
      <c r="D405" s="1"/>
      <c r="E405" s="1"/>
      <c r="F405" s="4"/>
      <c r="G405" s="2"/>
      <c r="H405" s="5"/>
      <c r="I405" s="5"/>
    </row>
    <row r="406" spans="1:9" x14ac:dyDescent="0.3">
      <c r="A406" s="3"/>
      <c r="B406" s="1"/>
      <c r="C406" s="1"/>
      <c r="D406" s="1"/>
      <c r="E406" s="1"/>
      <c r="F406" s="4"/>
      <c r="G406" s="2"/>
      <c r="H406" s="5"/>
      <c r="I406" s="5"/>
    </row>
    <row r="407" spans="1:9" x14ac:dyDescent="0.3">
      <c r="A407" s="3"/>
      <c r="B407" s="1"/>
      <c r="C407" s="1"/>
      <c r="D407" s="1"/>
      <c r="E407" s="1"/>
      <c r="F407" s="4"/>
      <c r="G407" s="2"/>
      <c r="H407" s="5"/>
      <c r="I407" s="5"/>
    </row>
    <row r="408" spans="1:9" x14ac:dyDescent="0.3">
      <c r="A408" s="3"/>
      <c r="B408" s="1"/>
      <c r="C408" s="1"/>
      <c r="D408" s="1"/>
      <c r="E408" s="1"/>
      <c r="F408" s="4"/>
      <c r="G408" s="2"/>
      <c r="H408" s="5"/>
      <c r="I408" s="5"/>
    </row>
    <row r="409" spans="1:9" x14ac:dyDescent="0.3">
      <c r="A409" s="3"/>
      <c r="B409" s="1"/>
      <c r="C409" s="1"/>
      <c r="D409" s="1"/>
      <c r="E409" s="1"/>
      <c r="F409" s="4"/>
      <c r="G409" s="2"/>
      <c r="H409" s="5"/>
      <c r="I409" s="5"/>
    </row>
    <row r="410" spans="1:9" x14ac:dyDescent="0.3">
      <c r="A410" s="3"/>
      <c r="B410" s="1"/>
      <c r="C410" s="1"/>
      <c r="D410" s="1"/>
      <c r="E410" s="1"/>
      <c r="F410" s="4"/>
      <c r="G410" s="2"/>
      <c r="H410" s="5"/>
      <c r="I410" s="5"/>
    </row>
    <row r="411" spans="1:9" x14ac:dyDescent="0.3">
      <c r="A411" s="3"/>
      <c r="B411" s="1"/>
      <c r="C411" s="1"/>
      <c r="D411" s="1"/>
      <c r="E411" s="1"/>
      <c r="F411" s="4"/>
      <c r="G411" s="2"/>
      <c r="H411" s="5"/>
      <c r="I411" s="5"/>
    </row>
    <row r="412" spans="1:9" x14ac:dyDescent="0.3">
      <c r="A412" s="3"/>
      <c r="B412" s="1"/>
      <c r="C412" s="1"/>
      <c r="D412" s="1"/>
      <c r="E412" s="1"/>
      <c r="F412" s="4"/>
      <c r="G412" s="2"/>
      <c r="H412" s="5"/>
      <c r="I412" s="5"/>
    </row>
    <row r="413" spans="1:9" x14ac:dyDescent="0.3">
      <c r="A413" s="3"/>
      <c r="B413" s="1"/>
      <c r="C413" s="1"/>
      <c r="D413" s="1"/>
      <c r="E413" s="1"/>
      <c r="F413" s="4"/>
      <c r="G413" s="2"/>
      <c r="H413" s="5"/>
      <c r="I413" s="5"/>
    </row>
    <row r="414" spans="1:9" x14ac:dyDescent="0.3">
      <c r="A414" s="3"/>
      <c r="B414" s="1"/>
      <c r="C414" s="1"/>
      <c r="D414" s="1"/>
      <c r="E414" s="1"/>
      <c r="F414" s="4"/>
      <c r="G414" s="2"/>
      <c r="H414" s="5"/>
      <c r="I414" s="5"/>
    </row>
    <row r="415" spans="1:9" x14ac:dyDescent="0.3">
      <c r="A415" s="3"/>
      <c r="B415" s="1"/>
      <c r="C415" s="1"/>
      <c r="D415" s="1"/>
      <c r="E415" s="1"/>
      <c r="F415" s="4"/>
      <c r="G415" s="2"/>
      <c r="H415" s="5"/>
      <c r="I415" s="5"/>
    </row>
    <row r="416" spans="1:9" x14ac:dyDescent="0.3">
      <c r="A416" s="3"/>
      <c r="B416" s="1"/>
      <c r="C416" s="1"/>
      <c r="D416" s="1"/>
      <c r="E416" s="1"/>
      <c r="F416" s="4"/>
      <c r="G416" s="2"/>
      <c r="H416" s="5"/>
      <c r="I416" s="5"/>
    </row>
    <row r="417" spans="1:9" x14ac:dyDescent="0.3">
      <c r="A417" s="3"/>
      <c r="B417" s="1"/>
      <c r="C417" s="1"/>
      <c r="D417" s="1"/>
      <c r="E417" s="1"/>
      <c r="F417" s="4"/>
      <c r="G417" s="2"/>
      <c r="H417" s="5"/>
      <c r="I417" s="5"/>
    </row>
    <row r="418" spans="1:9" x14ac:dyDescent="0.3">
      <c r="A418" s="3"/>
      <c r="B418" s="1"/>
      <c r="C418" s="1"/>
      <c r="D418" s="1"/>
      <c r="E418" s="1"/>
      <c r="F418" s="4"/>
      <c r="G418" s="2"/>
      <c r="H418" s="5"/>
      <c r="I418" s="5"/>
    </row>
    <row r="419" spans="1:9" x14ac:dyDescent="0.3">
      <c r="A419" s="3"/>
      <c r="B419" s="1"/>
      <c r="C419" s="1"/>
      <c r="D419" s="1"/>
      <c r="E419" s="1"/>
      <c r="F419" s="4"/>
      <c r="G419" s="2"/>
      <c r="H419" s="5"/>
      <c r="I419" s="5"/>
    </row>
    <row r="420" spans="1:9" x14ac:dyDescent="0.3">
      <c r="A420" s="3"/>
      <c r="B420" s="1"/>
      <c r="C420" s="1"/>
      <c r="D420" s="1"/>
      <c r="E420" s="1"/>
      <c r="F420" s="4"/>
      <c r="G420" s="2"/>
      <c r="H420" s="5"/>
      <c r="I420" s="5"/>
    </row>
    <row r="421" spans="1:9" x14ac:dyDescent="0.3">
      <c r="A421" s="3"/>
      <c r="B421" s="1"/>
      <c r="C421" s="1"/>
      <c r="D421" s="1"/>
      <c r="E421" s="1"/>
      <c r="F421" s="4"/>
      <c r="G421" s="2"/>
      <c r="H421" s="5"/>
      <c r="I421" s="5"/>
    </row>
    <row r="422" spans="1:9" x14ac:dyDescent="0.3">
      <c r="A422" s="3"/>
      <c r="B422" s="1"/>
      <c r="C422" s="1"/>
      <c r="D422" s="1"/>
      <c r="E422" s="1"/>
      <c r="F422" s="4"/>
      <c r="G422" s="2"/>
      <c r="H422" s="5"/>
      <c r="I422" s="5"/>
    </row>
    <row r="423" spans="1:9" x14ac:dyDescent="0.3">
      <c r="A423" s="3"/>
      <c r="B423" s="1"/>
      <c r="C423" s="1"/>
      <c r="D423" s="1"/>
      <c r="E423" s="1"/>
      <c r="F423" s="4"/>
      <c r="G423" s="2"/>
      <c r="H423" s="5"/>
      <c r="I423" s="5"/>
    </row>
    <row r="424" spans="1:9" x14ac:dyDescent="0.3">
      <c r="A424" s="3"/>
      <c r="B424" s="1"/>
      <c r="C424" s="1"/>
      <c r="D424" s="1"/>
      <c r="E424" s="1"/>
      <c r="F424" s="4"/>
      <c r="G424" s="2"/>
      <c r="H424" s="5"/>
      <c r="I424" s="5"/>
    </row>
    <row r="425" spans="1:9" x14ac:dyDescent="0.3">
      <c r="A425" s="3"/>
      <c r="B425" s="1"/>
      <c r="C425" s="1"/>
      <c r="D425" s="1"/>
      <c r="E425" s="1"/>
      <c r="F425" s="4"/>
      <c r="G425" s="2"/>
      <c r="H425" s="5"/>
      <c r="I425" s="5"/>
    </row>
    <row r="426" spans="1:9" x14ac:dyDescent="0.3">
      <c r="A426" s="3"/>
      <c r="B426" s="1"/>
      <c r="C426" s="1"/>
      <c r="D426" s="1"/>
      <c r="E426" s="1"/>
      <c r="F426" s="4"/>
      <c r="G426" s="2"/>
      <c r="H426" s="5"/>
      <c r="I426" s="5"/>
    </row>
    <row r="427" spans="1:9" x14ac:dyDescent="0.3">
      <c r="A427" s="3"/>
      <c r="B427" s="1"/>
      <c r="C427" s="1"/>
      <c r="D427" s="1"/>
      <c r="E427" s="1"/>
      <c r="F427" s="4"/>
      <c r="G427" s="2"/>
      <c r="H427" s="5"/>
      <c r="I427" s="5"/>
    </row>
    <row r="428" spans="1:9" x14ac:dyDescent="0.3">
      <c r="A428" s="3"/>
      <c r="B428" s="1"/>
      <c r="C428" s="1"/>
      <c r="D428" s="1"/>
      <c r="E428" s="1"/>
      <c r="F428" s="4"/>
      <c r="G428" s="2"/>
      <c r="H428" s="5"/>
      <c r="I428" s="5"/>
    </row>
    <row r="429" spans="1:9" x14ac:dyDescent="0.3">
      <c r="A429" s="3"/>
      <c r="B429" s="1"/>
      <c r="C429" s="1"/>
      <c r="D429" s="1"/>
      <c r="E429" s="1"/>
      <c r="F429" s="4"/>
      <c r="G429" s="2"/>
      <c r="H429" s="5"/>
      <c r="I429" s="5"/>
    </row>
    <row r="430" spans="1:9" x14ac:dyDescent="0.3">
      <c r="A430" s="3"/>
      <c r="B430" s="1"/>
      <c r="C430" s="1"/>
      <c r="D430" s="1"/>
      <c r="E430" s="1"/>
      <c r="F430" s="4"/>
      <c r="G430" s="2"/>
      <c r="H430" s="5"/>
      <c r="I430" s="5"/>
    </row>
    <row r="431" spans="1:9" x14ac:dyDescent="0.3">
      <c r="A431" s="3"/>
      <c r="B431" s="1"/>
      <c r="C431" s="1"/>
      <c r="D431" s="1"/>
      <c r="E431" s="1"/>
      <c r="F431" s="4"/>
      <c r="G431" s="2"/>
      <c r="H431" s="5"/>
      <c r="I431" s="5"/>
    </row>
    <row r="432" spans="1:9" x14ac:dyDescent="0.3">
      <c r="A432" s="3"/>
      <c r="B432" s="1"/>
      <c r="C432" s="1"/>
      <c r="D432" s="1"/>
      <c r="E432" s="1"/>
      <c r="F432" s="4"/>
      <c r="G432" s="2"/>
      <c r="H432" s="5"/>
      <c r="I432" s="5"/>
    </row>
    <row r="433" spans="1:9" x14ac:dyDescent="0.3">
      <c r="A433" s="3"/>
      <c r="B433" s="1"/>
      <c r="C433" s="1"/>
      <c r="D433" s="1"/>
      <c r="E433" s="1"/>
      <c r="F433" s="4"/>
      <c r="G433" s="2"/>
      <c r="H433" s="5"/>
      <c r="I433" s="5"/>
    </row>
    <row r="434" spans="1:9" x14ac:dyDescent="0.3">
      <c r="A434" s="3"/>
      <c r="B434" s="1"/>
      <c r="C434" s="1"/>
      <c r="D434" s="1"/>
      <c r="E434" s="1"/>
      <c r="F434" s="4"/>
      <c r="G434" s="2"/>
      <c r="H434" s="5"/>
      <c r="I434" s="5"/>
    </row>
    <row r="435" spans="1:9" x14ac:dyDescent="0.3">
      <c r="A435" s="3"/>
      <c r="B435" s="1"/>
      <c r="C435" s="1"/>
      <c r="D435" s="1"/>
      <c r="E435" s="1"/>
      <c r="F435" s="4"/>
      <c r="G435" s="2"/>
      <c r="H435" s="5"/>
      <c r="I435" s="5"/>
    </row>
    <row r="436" spans="1:9" x14ac:dyDescent="0.3">
      <c r="A436" s="3"/>
      <c r="B436" s="1"/>
      <c r="C436" s="1"/>
      <c r="D436" s="1"/>
      <c r="E436" s="1"/>
      <c r="F436" s="4"/>
      <c r="G436" s="2"/>
      <c r="H436" s="5"/>
      <c r="I436" s="5"/>
    </row>
    <row r="437" spans="1:9" x14ac:dyDescent="0.3">
      <c r="A437" s="3"/>
      <c r="B437" s="1"/>
      <c r="C437" s="1"/>
      <c r="D437" s="1"/>
      <c r="E437" s="1"/>
      <c r="F437" s="4"/>
      <c r="G437" s="2"/>
      <c r="H437" s="5"/>
      <c r="I437" s="5"/>
    </row>
    <row r="438" spans="1:9" x14ac:dyDescent="0.3">
      <c r="A438" s="3"/>
      <c r="B438" s="1"/>
      <c r="C438" s="1"/>
      <c r="D438" s="1"/>
      <c r="E438" s="1"/>
      <c r="F438" s="4"/>
      <c r="G438" s="2"/>
      <c r="H438" s="5"/>
      <c r="I438" s="5"/>
    </row>
    <row r="439" spans="1:9" x14ac:dyDescent="0.3">
      <c r="A439" s="3"/>
      <c r="B439" s="1"/>
      <c r="C439" s="1"/>
      <c r="D439" s="1"/>
      <c r="E439" s="1"/>
      <c r="F439" s="4"/>
      <c r="G439" s="2"/>
      <c r="H439" s="5"/>
      <c r="I439" s="5"/>
    </row>
    <row r="440" spans="1:9" x14ac:dyDescent="0.3">
      <c r="A440" s="3"/>
      <c r="B440" s="1"/>
      <c r="C440" s="1"/>
      <c r="D440" s="1"/>
      <c r="E440" s="1"/>
      <c r="F440" s="4"/>
      <c r="G440" s="2"/>
      <c r="H440" s="5"/>
      <c r="I440" s="5"/>
    </row>
    <row r="441" spans="1:9" x14ac:dyDescent="0.3">
      <c r="A441" s="3"/>
      <c r="B441" s="1"/>
      <c r="C441" s="1"/>
      <c r="D441" s="1"/>
      <c r="E441" s="1"/>
      <c r="F441" s="4"/>
      <c r="G441" s="2"/>
      <c r="H441" s="5"/>
      <c r="I441" s="5"/>
    </row>
    <row r="442" spans="1:9" x14ac:dyDescent="0.3">
      <c r="A442" s="3"/>
      <c r="B442" s="1"/>
      <c r="C442" s="1"/>
      <c r="D442" s="1"/>
      <c r="E442" s="1"/>
      <c r="F442" s="4"/>
      <c r="G442" s="2"/>
      <c r="H442" s="5"/>
      <c r="I442" s="5"/>
    </row>
    <row r="443" spans="1:9" x14ac:dyDescent="0.3">
      <c r="A443" s="3"/>
      <c r="B443" s="1"/>
      <c r="C443" s="1"/>
      <c r="D443" s="1"/>
      <c r="E443" s="1"/>
      <c r="F443" s="4"/>
      <c r="G443" s="2"/>
      <c r="H443" s="5"/>
      <c r="I443" s="5"/>
    </row>
    <row r="444" spans="1:9" x14ac:dyDescent="0.3">
      <c r="A444" s="3"/>
      <c r="B444" s="1"/>
      <c r="C444" s="1"/>
      <c r="D444" s="1"/>
      <c r="E444" s="1"/>
      <c r="F444" s="4"/>
      <c r="G444" s="2"/>
      <c r="H444" s="5"/>
      <c r="I444" s="5"/>
    </row>
    <row r="445" spans="1:9" x14ac:dyDescent="0.3">
      <c r="A445" s="3"/>
      <c r="B445" s="1"/>
      <c r="C445" s="1"/>
      <c r="D445" s="1"/>
      <c r="E445" s="1"/>
      <c r="F445" s="4"/>
      <c r="G445" s="2"/>
      <c r="H445" s="5"/>
      <c r="I445" s="5"/>
    </row>
    <row r="446" spans="1:9" x14ac:dyDescent="0.3">
      <c r="A446" s="3"/>
      <c r="B446" s="1"/>
      <c r="C446" s="1"/>
      <c r="D446" s="1"/>
      <c r="E446" s="1"/>
      <c r="F446" s="4"/>
      <c r="G446" s="2"/>
      <c r="H446" s="5"/>
      <c r="I446" s="5"/>
    </row>
    <row r="447" spans="1:9" x14ac:dyDescent="0.3">
      <c r="A447" s="3"/>
      <c r="B447" s="1"/>
      <c r="C447" s="1"/>
      <c r="D447" s="1"/>
      <c r="E447" s="1"/>
      <c r="F447" s="4"/>
      <c r="G447" s="2"/>
      <c r="H447" s="5"/>
      <c r="I447" s="5"/>
    </row>
    <row r="448" spans="1:9" x14ac:dyDescent="0.3">
      <c r="A448" s="3"/>
      <c r="B448" s="1"/>
      <c r="C448" s="1"/>
      <c r="D448" s="1"/>
      <c r="E448" s="1"/>
      <c r="F448" s="4"/>
      <c r="G448" s="2"/>
      <c r="H448" s="5"/>
      <c r="I448" s="5"/>
    </row>
    <row r="449" spans="1:9" x14ac:dyDescent="0.3">
      <c r="A449" s="3"/>
      <c r="B449" s="1"/>
      <c r="C449" s="1"/>
      <c r="D449" s="1"/>
      <c r="E449" s="1"/>
      <c r="F449" s="4"/>
      <c r="G449" s="2"/>
      <c r="H449" s="5"/>
      <c r="I449" s="5"/>
    </row>
    <row r="450" spans="1:9" x14ac:dyDescent="0.3">
      <c r="A450" s="3"/>
      <c r="B450" s="1"/>
      <c r="C450" s="1"/>
      <c r="D450" s="1"/>
      <c r="E450" s="1"/>
      <c r="F450" s="4"/>
      <c r="G450" s="2"/>
      <c r="H450" s="5"/>
      <c r="I450" s="5"/>
    </row>
    <row r="451" spans="1:9" x14ac:dyDescent="0.3">
      <c r="A451" s="3"/>
      <c r="B451" s="1"/>
      <c r="C451" s="1"/>
      <c r="D451" s="1"/>
      <c r="E451" s="1"/>
      <c r="F451" s="4"/>
      <c r="G451" s="2"/>
      <c r="H451" s="5"/>
      <c r="I451" s="5"/>
    </row>
    <row r="452" spans="1:9" x14ac:dyDescent="0.3">
      <c r="A452" s="3"/>
      <c r="B452" s="1"/>
      <c r="C452" s="1"/>
      <c r="D452" s="1"/>
      <c r="E452" s="1"/>
      <c r="F452" s="4"/>
      <c r="G452" s="2"/>
      <c r="H452" s="5"/>
      <c r="I452" s="5"/>
    </row>
    <row r="453" spans="1:9" x14ac:dyDescent="0.3">
      <c r="A453" s="3"/>
      <c r="B453" s="1"/>
      <c r="C453" s="1"/>
      <c r="D453" s="1"/>
      <c r="E453" s="1"/>
      <c r="F453" s="4"/>
      <c r="G453" s="2"/>
      <c r="H453" s="5"/>
      <c r="I453" s="5"/>
    </row>
    <row r="454" spans="1:9" x14ac:dyDescent="0.3">
      <c r="A454" s="3"/>
      <c r="B454" s="1"/>
      <c r="C454" s="1"/>
      <c r="D454" s="1"/>
      <c r="E454" s="1"/>
      <c r="F454" s="4"/>
      <c r="G454" s="2"/>
      <c r="H454" s="5"/>
      <c r="I454" s="5"/>
    </row>
    <row r="455" spans="1:9" x14ac:dyDescent="0.3">
      <c r="A455" s="3"/>
      <c r="B455" s="1"/>
      <c r="C455" s="1"/>
      <c r="D455" s="1"/>
      <c r="E455" s="1"/>
      <c r="F455" s="4"/>
      <c r="G455" s="2"/>
      <c r="H455" s="5"/>
      <c r="I455" s="5"/>
    </row>
    <row r="456" spans="1:9" x14ac:dyDescent="0.3">
      <c r="A456" s="3"/>
      <c r="B456" s="1"/>
      <c r="C456" s="1"/>
      <c r="D456" s="1"/>
      <c r="E456" s="1"/>
      <c r="F456" s="4"/>
      <c r="G456" s="2"/>
      <c r="H456" s="5"/>
      <c r="I456" s="5"/>
    </row>
    <row r="457" spans="1:9" x14ac:dyDescent="0.3">
      <c r="A457" s="3"/>
      <c r="B457" s="1"/>
      <c r="C457" s="1"/>
      <c r="D457" s="1"/>
      <c r="E457" s="1"/>
      <c r="F457" s="4"/>
      <c r="G457" s="2"/>
      <c r="H457" s="5"/>
      <c r="I457" s="5"/>
    </row>
    <row r="458" spans="1:9" x14ac:dyDescent="0.3">
      <c r="A458" s="3"/>
      <c r="B458" s="1"/>
      <c r="C458" s="1"/>
      <c r="D458" s="1"/>
      <c r="E458" s="1"/>
      <c r="F458" s="4"/>
      <c r="G458" s="2"/>
      <c r="H458" s="5"/>
      <c r="I458" s="5"/>
    </row>
    <row r="459" spans="1:9" x14ac:dyDescent="0.3">
      <c r="A459" s="3"/>
      <c r="B459" s="1"/>
      <c r="C459" s="1"/>
      <c r="D459" s="1"/>
      <c r="E459" s="1"/>
      <c r="F459" s="4"/>
      <c r="G459" s="2"/>
      <c r="H459" s="5"/>
      <c r="I459" s="5"/>
    </row>
    <row r="460" spans="1:9" x14ac:dyDescent="0.3">
      <c r="A460" s="3"/>
      <c r="B460" s="1"/>
      <c r="C460" s="1"/>
      <c r="D460" s="1"/>
      <c r="E460" s="1"/>
      <c r="F460" s="4"/>
      <c r="G460" s="2"/>
      <c r="H460" s="5"/>
      <c r="I460" s="5"/>
    </row>
    <row r="461" spans="1:9" x14ac:dyDescent="0.3">
      <c r="A461" s="3"/>
      <c r="B461" s="1"/>
      <c r="C461" s="1"/>
      <c r="D461" s="1"/>
      <c r="E461" s="1"/>
      <c r="F461" s="4"/>
      <c r="G461" s="2"/>
      <c r="H461" s="5"/>
      <c r="I461" s="5"/>
    </row>
    <row r="462" spans="1:9" x14ac:dyDescent="0.3">
      <c r="A462" s="3"/>
      <c r="B462" s="1"/>
      <c r="C462" s="1"/>
      <c r="D462" s="1"/>
      <c r="E462" s="1"/>
      <c r="F462" s="4"/>
      <c r="G462" s="2"/>
      <c r="H462" s="5"/>
      <c r="I462" s="5"/>
    </row>
    <row r="463" spans="1:9" x14ac:dyDescent="0.3">
      <c r="A463" s="3"/>
      <c r="B463" s="1"/>
      <c r="C463" s="1"/>
      <c r="D463" s="1"/>
      <c r="E463" s="1"/>
      <c r="F463" s="4"/>
      <c r="G463" s="2"/>
      <c r="H463" s="5"/>
      <c r="I463" s="5"/>
    </row>
    <row r="464" spans="1:9" x14ac:dyDescent="0.3">
      <c r="A464" s="3"/>
      <c r="B464" s="1"/>
      <c r="C464" s="1"/>
      <c r="D464" s="1"/>
      <c r="E464" s="1"/>
      <c r="F464" s="4"/>
      <c r="G464" s="2"/>
      <c r="H464" s="5"/>
      <c r="I464" s="5"/>
    </row>
    <row r="465" spans="1:9" x14ac:dyDescent="0.3">
      <c r="A465" s="3"/>
      <c r="B465" s="1"/>
      <c r="C465" s="1"/>
      <c r="D465" s="1"/>
      <c r="E465" s="1"/>
      <c r="F465" s="4"/>
      <c r="G465" s="2"/>
      <c r="H465" s="5"/>
      <c r="I465" s="5"/>
    </row>
    <row r="466" spans="1:9" x14ac:dyDescent="0.3">
      <c r="A466" s="3"/>
      <c r="B466" s="1"/>
      <c r="C466" s="1"/>
      <c r="D466" s="1"/>
      <c r="E466" s="1"/>
      <c r="F466" s="4"/>
      <c r="G466" s="2"/>
      <c r="H466" s="5"/>
      <c r="I466" s="5"/>
    </row>
    <row r="467" spans="1:9" x14ac:dyDescent="0.3">
      <c r="A467" s="3"/>
      <c r="B467" s="1"/>
      <c r="C467" s="1"/>
      <c r="D467" s="1"/>
      <c r="E467" s="1"/>
      <c r="F467" s="4"/>
      <c r="G467" s="2"/>
      <c r="H467" s="5"/>
      <c r="I467" s="5"/>
    </row>
    <row r="468" spans="1:9" x14ac:dyDescent="0.3">
      <c r="A468" s="3"/>
      <c r="B468" s="1"/>
      <c r="C468" s="1"/>
      <c r="D468" s="1"/>
      <c r="E468" s="1"/>
      <c r="F468" s="4"/>
      <c r="G468" s="2"/>
      <c r="H468" s="5"/>
      <c r="I468" s="5"/>
    </row>
    <row r="469" spans="1:9" x14ac:dyDescent="0.3">
      <c r="A469" s="3"/>
      <c r="B469" s="1"/>
      <c r="C469" s="1"/>
      <c r="D469" s="1"/>
      <c r="E469" s="1"/>
      <c r="F469" s="4"/>
      <c r="G469" s="2"/>
      <c r="H469" s="5"/>
      <c r="I469" s="5"/>
    </row>
    <row r="470" spans="1:9" x14ac:dyDescent="0.3">
      <c r="A470" s="3"/>
      <c r="B470" s="1"/>
      <c r="C470" s="1"/>
      <c r="D470" s="1"/>
      <c r="E470" s="1"/>
      <c r="F470" s="4"/>
      <c r="G470" s="2"/>
      <c r="H470" s="5"/>
      <c r="I470" s="5"/>
    </row>
    <row r="471" spans="1:9" x14ac:dyDescent="0.3">
      <c r="A471" s="3"/>
      <c r="B471" s="1"/>
      <c r="C471" s="1"/>
      <c r="D471" s="1"/>
      <c r="E471" s="1"/>
      <c r="F471" s="4"/>
      <c r="G471" s="2"/>
      <c r="H471" s="5"/>
      <c r="I471" s="5"/>
    </row>
    <row r="472" spans="1:9" x14ac:dyDescent="0.3">
      <c r="A472" s="3"/>
      <c r="B472" s="1"/>
      <c r="C472" s="1"/>
      <c r="D472" s="1"/>
      <c r="E472" s="1"/>
      <c r="F472" s="4"/>
      <c r="G472" s="2"/>
      <c r="H472" s="5"/>
      <c r="I472" s="5"/>
    </row>
    <row r="473" spans="1:9" x14ac:dyDescent="0.3">
      <c r="A473" s="3"/>
      <c r="B473" s="1"/>
      <c r="C473" s="1"/>
      <c r="D473" s="1"/>
      <c r="E473" s="1"/>
      <c r="F473" s="4"/>
      <c r="G473" s="2"/>
      <c r="H473" s="5"/>
      <c r="I473" s="5"/>
    </row>
    <row r="474" spans="1:9" x14ac:dyDescent="0.3">
      <c r="A474" s="3"/>
      <c r="B474" s="1"/>
      <c r="C474" s="1"/>
      <c r="D474" s="1"/>
      <c r="E474" s="1"/>
      <c r="F474" s="4"/>
      <c r="G474" s="2"/>
      <c r="H474" s="5"/>
      <c r="I474" s="5"/>
    </row>
    <row r="475" spans="1:9" x14ac:dyDescent="0.3">
      <c r="A475" s="3"/>
      <c r="B475" s="1"/>
      <c r="C475" s="1"/>
      <c r="D475" s="1"/>
      <c r="E475" s="1"/>
      <c r="F475" s="4"/>
      <c r="G475" s="2"/>
      <c r="H475" s="5"/>
      <c r="I475" s="5"/>
    </row>
    <row r="476" spans="1:9" x14ac:dyDescent="0.3">
      <c r="A476" s="3"/>
      <c r="B476" s="1"/>
      <c r="C476" s="1"/>
      <c r="D476" s="1"/>
      <c r="E476" s="1"/>
      <c r="F476" s="4"/>
      <c r="G476" s="2"/>
      <c r="H476" s="5"/>
      <c r="I476" s="5"/>
    </row>
    <row r="477" spans="1:9" x14ac:dyDescent="0.3">
      <c r="A477" s="3"/>
      <c r="B477" s="1"/>
      <c r="C477" s="1"/>
      <c r="D477" s="1"/>
      <c r="E477" s="1"/>
      <c r="F477" s="4"/>
      <c r="G477" s="2"/>
      <c r="H477" s="5"/>
      <c r="I477" s="5"/>
    </row>
    <row r="478" spans="1:9" x14ac:dyDescent="0.3">
      <c r="A478" s="3"/>
      <c r="B478" s="1"/>
      <c r="C478" s="1"/>
      <c r="D478" s="1"/>
      <c r="E478" s="1"/>
      <c r="F478" s="4"/>
      <c r="G478" s="2"/>
      <c r="H478" s="5"/>
      <c r="I478" s="5"/>
    </row>
    <row r="479" spans="1:9" x14ac:dyDescent="0.3">
      <c r="A479" s="3"/>
      <c r="B479" s="1"/>
      <c r="C479" s="1"/>
      <c r="D479" s="1"/>
      <c r="E479" s="1"/>
      <c r="F479" s="4"/>
      <c r="G479" s="2"/>
      <c r="H479" s="5"/>
      <c r="I479" s="5"/>
    </row>
    <row r="480" spans="1:9" x14ac:dyDescent="0.3">
      <c r="A480" s="3"/>
      <c r="B480" s="1"/>
      <c r="C480" s="1"/>
      <c r="D480" s="1"/>
      <c r="E480" s="1"/>
      <c r="F480" s="4"/>
      <c r="G480" s="2"/>
      <c r="H480" s="5"/>
      <c r="I480" s="5"/>
    </row>
    <row r="481" spans="1:9" x14ac:dyDescent="0.3">
      <c r="A481" s="3"/>
      <c r="B481" s="1"/>
      <c r="C481" s="1"/>
      <c r="D481" s="1"/>
      <c r="E481" s="1"/>
      <c r="F481" s="4"/>
      <c r="G481" s="2"/>
      <c r="H481" s="5"/>
      <c r="I481" s="5"/>
    </row>
    <row r="482" spans="1:9" x14ac:dyDescent="0.3">
      <c r="A482" s="3"/>
      <c r="B482" s="1"/>
      <c r="C482" s="1"/>
      <c r="D482" s="1"/>
      <c r="E482" s="1"/>
      <c r="F482" s="4"/>
      <c r="G482" s="2"/>
      <c r="H482" s="5"/>
      <c r="I482" s="5"/>
    </row>
    <row r="483" spans="1:9" x14ac:dyDescent="0.3">
      <c r="A483" s="3"/>
      <c r="B483" s="1"/>
      <c r="C483" s="1"/>
      <c r="D483" s="1"/>
      <c r="E483" s="1"/>
      <c r="F483" s="4"/>
      <c r="G483" s="2"/>
      <c r="H483" s="5"/>
      <c r="I483" s="5"/>
    </row>
    <row r="484" spans="1:9" x14ac:dyDescent="0.3">
      <c r="A484" s="3"/>
      <c r="B484" s="1"/>
      <c r="C484" s="1"/>
      <c r="D484" s="1"/>
      <c r="E484" s="1"/>
      <c r="F484" s="4"/>
      <c r="G484" s="2"/>
      <c r="H484" s="5"/>
      <c r="I484" s="5"/>
    </row>
    <row r="485" spans="1:9" x14ac:dyDescent="0.3">
      <c r="A485" s="3"/>
      <c r="B485" s="1"/>
      <c r="C485" s="1"/>
      <c r="D485" s="1"/>
      <c r="E485" s="1"/>
      <c r="F485" s="4"/>
      <c r="G485" s="2"/>
      <c r="H485" s="5"/>
      <c r="I485" s="5"/>
    </row>
    <row r="486" spans="1:9" x14ac:dyDescent="0.3">
      <c r="A486" s="3"/>
      <c r="B486" s="1"/>
      <c r="C486" s="1"/>
      <c r="D486" s="1"/>
      <c r="E486" s="1"/>
      <c r="F486" s="4"/>
      <c r="G486" s="2"/>
      <c r="H486" s="5"/>
      <c r="I486" s="5"/>
    </row>
    <row r="487" spans="1:9" x14ac:dyDescent="0.3">
      <c r="A487" s="3"/>
      <c r="B487" s="1"/>
      <c r="C487" s="1"/>
      <c r="D487" s="1"/>
      <c r="E487" s="1"/>
      <c r="F487" s="4"/>
      <c r="G487" s="2"/>
      <c r="H487" s="5"/>
      <c r="I487" s="5"/>
    </row>
    <row r="488" spans="1:9" x14ac:dyDescent="0.3">
      <c r="A488" s="3"/>
      <c r="B488" s="1"/>
      <c r="C488" s="1"/>
      <c r="D488" s="1"/>
      <c r="E488" s="1"/>
      <c r="F488" s="4"/>
      <c r="G488" s="2"/>
      <c r="H488" s="5"/>
      <c r="I488" s="5"/>
    </row>
    <row r="489" spans="1:9" x14ac:dyDescent="0.3">
      <c r="A489" s="3"/>
      <c r="B489" s="1"/>
      <c r="C489" s="1"/>
      <c r="D489" s="1"/>
      <c r="E489" s="1"/>
      <c r="F489" s="4"/>
      <c r="G489" s="2"/>
      <c r="H489" s="5"/>
      <c r="I489" s="5"/>
    </row>
    <row r="490" spans="1:9" x14ac:dyDescent="0.3">
      <c r="A490" s="3"/>
      <c r="B490" s="1"/>
      <c r="C490" s="1"/>
      <c r="D490" s="1"/>
      <c r="E490" s="1"/>
      <c r="F490" s="4"/>
      <c r="G490" s="2"/>
      <c r="H490" s="5"/>
      <c r="I490" s="5"/>
    </row>
    <row r="491" spans="1:9" x14ac:dyDescent="0.3">
      <c r="A491" s="3"/>
      <c r="B491" s="1"/>
      <c r="C491" s="1"/>
      <c r="D491" s="1"/>
      <c r="E491" s="1"/>
      <c r="F491" s="4"/>
      <c r="G491" s="2"/>
      <c r="H491" s="5"/>
      <c r="I491" s="5"/>
    </row>
    <row r="492" spans="1:9" x14ac:dyDescent="0.3">
      <c r="A492" s="3"/>
      <c r="B492" s="1"/>
      <c r="C492" s="1"/>
      <c r="D492" s="1"/>
      <c r="E492" s="1"/>
      <c r="F492" s="4"/>
      <c r="G492" s="2"/>
      <c r="H492" s="5"/>
      <c r="I492" s="5"/>
    </row>
    <row r="493" spans="1:9" x14ac:dyDescent="0.3">
      <c r="A493" s="3"/>
      <c r="B493" s="1"/>
      <c r="C493" s="1"/>
      <c r="D493" s="1"/>
      <c r="E493" s="1"/>
      <c r="F493" s="4"/>
      <c r="G493" s="2"/>
      <c r="H493" s="5"/>
      <c r="I493" s="5"/>
    </row>
    <row r="494" spans="1:9" x14ac:dyDescent="0.3">
      <c r="A494" s="3"/>
      <c r="B494" s="1"/>
      <c r="C494" s="1"/>
      <c r="D494" s="1"/>
      <c r="E494" s="1"/>
      <c r="F494" s="4"/>
      <c r="G494" s="2"/>
      <c r="H494" s="5"/>
      <c r="I494" s="5"/>
    </row>
    <row r="495" spans="1:9" x14ac:dyDescent="0.3">
      <c r="A495" s="3"/>
      <c r="B495" s="1"/>
      <c r="C495" s="1"/>
      <c r="D495" s="1"/>
      <c r="E495" s="1"/>
      <c r="F495" s="4"/>
      <c r="G495" s="2"/>
      <c r="H495" s="5"/>
      <c r="I495" s="5"/>
    </row>
    <row r="496" spans="1:9" x14ac:dyDescent="0.3">
      <c r="A496" s="3"/>
      <c r="B496" s="1"/>
      <c r="C496" s="1"/>
      <c r="D496" s="1"/>
      <c r="E496" s="1"/>
      <c r="F496" s="4"/>
      <c r="G496" s="2"/>
      <c r="H496" s="5"/>
      <c r="I496" s="5"/>
    </row>
    <row r="497" spans="1:9" x14ac:dyDescent="0.3">
      <c r="A497" s="3"/>
      <c r="B497" s="1"/>
      <c r="C497" s="1"/>
      <c r="D497" s="1"/>
      <c r="E497" s="1"/>
      <c r="F497" s="4"/>
      <c r="G497" s="2"/>
      <c r="H497" s="5"/>
      <c r="I497" s="5"/>
    </row>
    <row r="498" spans="1:9" x14ac:dyDescent="0.3">
      <c r="A498" s="3"/>
      <c r="B498" s="1"/>
      <c r="C498" s="1"/>
      <c r="D498" s="1"/>
      <c r="E498" s="1"/>
      <c r="F498" s="4"/>
      <c r="G498" s="2"/>
      <c r="H498" s="5"/>
      <c r="I498" s="5"/>
    </row>
    <row r="499" spans="1:9" x14ac:dyDescent="0.3">
      <c r="A499" s="3"/>
      <c r="B499" s="1"/>
      <c r="C499" s="1"/>
      <c r="D499" s="1"/>
      <c r="E499" s="1"/>
      <c r="F499" s="4"/>
      <c r="G499" s="2"/>
      <c r="H499" s="5"/>
      <c r="I499" s="5"/>
    </row>
    <row r="500" spans="1:9" x14ac:dyDescent="0.3">
      <c r="A500" s="3"/>
      <c r="B500" s="1"/>
      <c r="C500" s="1"/>
      <c r="D500" s="1"/>
      <c r="E500" s="1"/>
      <c r="F500" s="4"/>
      <c r="G500" s="2"/>
      <c r="H500" s="5"/>
      <c r="I500" s="5"/>
    </row>
    <row r="501" spans="1:9" x14ac:dyDescent="0.3">
      <c r="A501" s="3"/>
      <c r="B501" s="1"/>
      <c r="C501" s="1"/>
      <c r="D501" s="1"/>
      <c r="E501" s="1"/>
      <c r="F501" s="4"/>
      <c r="G501" s="2"/>
      <c r="H501" s="5"/>
      <c r="I501" s="5"/>
    </row>
    <row r="502" spans="1:9" x14ac:dyDescent="0.3">
      <c r="A502" s="3"/>
      <c r="B502" s="1"/>
      <c r="C502" s="1"/>
      <c r="D502" s="1"/>
      <c r="E502" s="1"/>
      <c r="F502" s="4"/>
      <c r="G502" s="2"/>
      <c r="H502" s="5"/>
      <c r="I502" s="5"/>
    </row>
    <row r="503" spans="1:9" x14ac:dyDescent="0.3">
      <c r="A503" s="3"/>
      <c r="B503" s="1"/>
      <c r="C503" s="1"/>
      <c r="D503" s="1"/>
      <c r="E503" s="1"/>
      <c r="F503" s="4"/>
      <c r="G503" s="2"/>
      <c r="H503" s="5"/>
      <c r="I503" s="5"/>
    </row>
    <row r="504" spans="1:9" x14ac:dyDescent="0.3">
      <c r="A504" s="3"/>
      <c r="B504" s="1"/>
      <c r="C504" s="1"/>
      <c r="D504" s="1"/>
      <c r="E504" s="1"/>
      <c r="F504" s="4"/>
      <c r="G504" s="2"/>
      <c r="H504" s="5"/>
      <c r="I504" s="5"/>
    </row>
    <row r="505" spans="1:9" x14ac:dyDescent="0.3">
      <c r="A505" s="3"/>
      <c r="B505" s="1"/>
      <c r="C505" s="1"/>
      <c r="D505" s="1"/>
      <c r="E505" s="1"/>
      <c r="F505" s="4"/>
      <c r="G505" s="2"/>
      <c r="H505" s="5"/>
      <c r="I505" s="5"/>
    </row>
    <row r="506" spans="1:9" x14ac:dyDescent="0.3">
      <c r="A506" s="3"/>
      <c r="B506" s="1"/>
      <c r="C506" s="1"/>
      <c r="D506" s="1"/>
      <c r="E506" s="1"/>
      <c r="F506" s="4"/>
      <c r="G506" s="2"/>
      <c r="H506" s="5"/>
      <c r="I506" s="5"/>
    </row>
    <row r="507" spans="1:9" x14ac:dyDescent="0.3">
      <c r="A507" s="3"/>
      <c r="B507" s="1"/>
      <c r="C507" s="1"/>
      <c r="D507" s="1"/>
      <c r="E507" s="1"/>
      <c r="F507" s="4"/>
      <c r="G507" s="2"/>
      <c r="H507" s="5"/>
      <c r="I507" s="5"/>
    </row>
    <row r="508" spans="1:9" x14ac:dyDescent="0.3">
      <c r="A508" s="3"/>
      <c r="B508" s="1"/>
      <c r="C508" s="1"/>
      <c r="D508" s="1"/>
      <c r="E508" s="1"/>
      <c r="F508" s="4"/>
      <c r="G508" s="2"/>
      <c r="H508" s="5"/>
      <c r="I508" s="5"/>
    </row>
    <row r="509" spans="1:9" x14ac:dyDescent="0.3">
      <c r="A509" s="3"/>
      <c r="B509" s="1"/>
      <c r="C509" s="1"/>
      <c r="D509" s="1"/>
      <c r="E509" s="1"/>
      <c r="F509" s="4"/>
      <c r="G509" s="2"/>
      <c r="H509" s="5"/>
      <c r="I509" s="5"/>
    </row>
    <row r="510" spans="1:9" x14ac:dyDescent="0.3">
      <c r="A510" s="3"/>
      <c r="B510" s="1"/>
      <c r="C510" s="1"/>
      <c r="D510" s="1"/>
      <c r="E510" s="1"/>
      <c r="F510" s="4"/>
      <c r="G510" s="2"/>
      <c r="H510" s="5"/>
      <c r="I510" s="5"/>
    </row>
    <row r="511" spans="1:9" x14ac:dyDescent="0.3">
      <c r="A511" s="3"/>
      <c r="B511" s="1"/>
      <c r="C511" s="1"/>
      <c r="D511" s="1"/>
      <c r="E511" s="1"/>
      <c r="F511" s="4"/>
      <c r="G511" s="2"/>
      <c r="H511" s="5"/>
      <c r="I511" s="5"/>
    </row>
    <row r="512" spans="1:9" x14ac:dyDescent="0.3">
      <c r="A512" s="3"/>
      <c r="B512" s="1"/>
      <c r="C512" s="1"/>
      <c r="D512" s="1"/>
      <c r="E512" s="1"/>
      <c r="F512" s="4"/>
      <c r="G512" s="2"/>
      <c r="H512" s="5"/>
      <c r="I512" s="5"/>
    </row>
    <row r="513" spans="1:9" x14ac:dyDescent="0.3">
      <c r="A513" s="3"/>
      <c r="B513" s="1"/>
      <c r="C513" s="1"/>
      <c r="D513" s="1"/>
      <c r="E513" s="1"/>
      <c r="F513" s="4"/>
      <c r="G513" s="2"/>
      <c r="H513" s="5"/>
      <c r="I513" s="5"/>
    </row>
    <row r="514" spans="1:9" x14ac:dyDescent="0.3">
      <c r="A514" s="3"/>
      <c r="B514" s="1"/>
      <c r="C514" s="1"/>
      <c r="D514" s="1"/>
      <c r="E514" s="1"/>
      <c r="F514" s="4"/>
      <c r="G514" s="2"/>
      <c r="H514" s="5"/>
      <c r="I514" s="5"/>
    </row>
    <row r="515" spans="1:9" x14ac:dyDescent="0.3">
      <c r="A515" s="3"/>
      <c r="B515" s="1"/>
      <c r="C515" s="1"/>
      <c r="D515" s="1"/>
      <c r="E515" s="1"/>
      <c r="F515" s="4"/>
      <c r="G515" s="2"/>
      <c r="H515" s="5"/>
      <c r="I515" s="5"/>
    </row>
    <row r="516" spans="1:9" x14ac:dyDescent="0.3">
      <c r="A516" s="3"/>
      <c r="B516" s="1"/>
      <c r="C516" s="1"/>
      <c r="D516" s="1"/>
      <c r="E516" s="1"/>
      <c r="F516" s="4"/>
      <c r="G516" s="2"/>
      <c r="H516" s="5"/>
      <c r="I516" s="5"/>
    </row>
    <row r="517" spans="1:9" x14ac:dyDescent="0.3">
      <c r="A517" s="3"/>
      <c r="B517" s="1"/>
      <c r="C517" s="1"/>
      <c r="D517" s="1"/>
      <c r="E517" s="1"/>
      <c r="F517" s="4"/>
      <c r="G517" s="2"/>
      <c r="H517" s="5"/>
      <c r="I517" s="5"/>
    </row>
    <row r="518" spans="1:9" x14ac:dyDescent="0.3">
      <c r="A518" s="3"/>
      <c r="B518" s="1"/>
      <c r="C518" s="1"/>
      <c r="D518" s="1"/>
      <c r="E518" s="1"/>
      <c r="F518" s="4"/>
      <c r="G518" s="2"/>
      <c r="H518" s="5"/>
      <c r="I518" s="5"/>
    </row>
    <row r="519" spans="1:9" x14ac:dyDescent="0.3">
      <c r="A519" s="3"/>
      <c r="B519" s="1"/>
      <c r="C519" s="1"/>
      <c r="D519" s="1"/>
      <c r="E519" s="1"/>
      <c r="F519" s="4"/>
      <c r="G519" s="2"/>
      <c r="H519" s="5"/>
      <c r="I519" s="5"/>
    </row>
    <row r="520" spans="1:9" x14ac:dyDescent="0.3">
      <c r="A520" s="3"/>
      <c r="B520" s="1"/>
      <c r="C520" s="1"/>
      <c r="D520" s="1"/>
      <c r="E520" s="1"/>
      <c r="F520" s="4"/>
      <c r="G520" s="2"/>
      <c r="H520" s="5"/>
      <c r="I520" s="5"/>
    </row>
    <row r="521" spans="1:9" x14ac:dyDescent="0.3">
      <c r="A521" s="3"/>
      <c r="B521" s="1"/>
      <c r="C521" s="1"/>
      <c r="D521" s="1"/>
      <c r="E521" s="1"/>
      <c r="F521" s="4"/>
      <c r="G521" s="2"/>
      <c r="H521" s="5"/>
      <c r="I521" s="5"/>
    </row>
    <row r="522" spans="1:9" x14ac:dyDescent="0.3">
      <c r="A522" s="3"/>
      <c r="B522" s="1"/>
      <c r="C522" s="1"/>
      <c r="D522" s="1"/>
      <c r="E522" s="1"/>
      <c r="F522" s="4"/>
      <c r="G522" s="2"/>
      <c r="H522" s="5"/>
      <c r="I522" s="5"/>
    </row>
    <row r="523" spans="1:9" x14ac:dyDescent="0.3">
      <c r="A523" s="3"/>
      <c r="B523" s="1"/>
      <c r="C523" s="1"/>
      <c r="D523" s="1"/>
      <c r="E523" s="1"/>
      <c r="F523" s="4"/>
      <c r="G523" s="2"/>
      <c r="H523" s="5"/>
      <c r="I523" s="5"/>
    </row>
    <row r="524" spans="1:9" x14ac:dyDescent="0.3">
      <c r="A524" s="3"/>
      <c r="B524" s="1"/>
      <c r="C524" s="1"/>
      <c r="D524" s="1"/>
      <c r="E524" s="1"/>
      <c r="F524" s="4"/>
      <c r="G524" s="2"/>
      <c r="H524" s="5"/>
      <c r="I524" s="5"/>
    </row>
    <row r="525" spans="1:9" x14ac:dyDescent="0.3">
      <c r="A525" s="3"/>
      <c r="B525" s="1"/>
      <c r="C525" s="1"/>
      <c r="D525" s="1"/>
      <c r="E525" s="1"/>
      <c r="F525" s="4"/>
      <c r="G525" s="2"/>
      <c r="H525" s="5"/>
      <c r="I525" s="5"/>
    </row>
    <row r="526" spans="1:9" x14ac:dyDescent="0.3">
      <c r="A526" s="3"/>
      <c r="B526" s="1"/>
      <c r="C526" s="1"/>
      <c r="D526" s="1"/>
      <c r="E526" s="1"/>
      <c r="F526" s="4"/>
      <c r="G526" s="2"/>
      <c r="H526" s="5"/>
      <c r="I526" s="5"/>
    </row>
    <row r="527" spans="1:9" x14ac:dyDescent="0.3">
      <c r="A527" s="3"/>
      <c r="B527" s="1"/>
      <c r="C527" s="1"/>
      <c r="D527" s="1"/>
      <c r="E527" s="1"/>
      <c r="F527" s="4"/>
      <c r="G527" s="2"/>
      <c r="H527" s="5"/>
      <c r="I527" s="5"/>
    </row>
    <row r="528" spans="1:9" x14ac:dyDescent="0.3">
      <c r="A528" s="3"/>
      <c r="B528" s="1"/>
      <c r="C528" s="1"/>
      <c r="D528" s="1"/>
      <c r="E528" s="1"/>
      <c r="F528" s="4"/>
      <c r="G528" s="2"/>
      <c r="H528" s="5"/>
      <c r="I528" s="5"/>
    </row>
    <row r="529" spans="1:9" x14ac:dyDescent="0.3">
      <c r="A529" s="3"/>
      <c r="B529" s="1"/>
      <c r="C529" s="1"/>
      <c r="D529" s="1"/>
      <c r="E529" s="1"/>
      <c r="F529" s="4"/>
      <c r="G529" s="2"/>
      <c r="H529" s="5"/>
      <c r="I529" s="5"/>
    </row>
    <row r="530" spans="1:9" x14ac:dyDescent="0.3">
      <c r="A530" s="3"/>
      <c r="B530" s="1"/>
      <c r="C530" s="1"/>
      <c r="D530" s="1"/>
      <c r="E530" s="1"/>
      <c r="F530" s="4"/>
      <c r="G530" s="2"/>
      <c r="H530" s="5"/>
      <c r="I530" s="5"/>
    </row>
    <row r="531" spans="1:9" x14ac:dyDescent="0.3">
      <c r="A531" s="3"/>
      <c r="B531" s="1"/>
      <c r="C531" s="1"/>
      <c r="D531" s="1"/>
      <c r="E531" s="1"/>
      <c r="F531" s="4"/>
      <c r="G531" s="2"/>
      <c r="H531" s="5"/>
      <c r="I531" s="5"/>
    </row>
    <row r="532" spans="1:9" x14ac:dyDescent="0.3">
      <c r="A532" s="3"/>
      <c r="B532" s="1"/>
      <c r="C532" s="1"/>
      <c r="D532" s="1"/>
      <c r="E532" s="1"/>
      <c r="F532" s="4"/>
      <c r="G532" s="2"/>
      <c r="H532" s="5"/>
      <c r="I532" s="5"/>
    </row>
    <row r="533" spans="1:9" x14ac:dyDescent="0.3">
      <c r="A533" s="3"/>
      <c r="B533" s="1"/>
      <c r="C533" s="1"/>
      <c r="D533" s="1"/>
      <c r="E533" s="1"/>
      <c r="F533" s="4"/>
      <c r="G533" s="2"/>
      <c r="H533" s="5"/>
      <c r="I533" s="5"/>
    </row>
    <row r="534" spans="1:9" x14ac:dyDescent="0.3">
      <c r="A534" s="3"/>
      <c r="B534" s="1"/>
      <c r="C534" s="1"/>
      <c r="D534" s="1"/>
      <c r="E534" s="1"/>
      <c r="F534" s="4"/>
      <c r="G534" s="2"/>
      <c r="H534" s="5"/>
      <c r="I534" s="5"/>
    </row>
    <row r="535" spans="1:9" x14ac:dyDescent="0.3">
      <c r="A535" s="3"/>
      <c r="B535" s="1"/>
      <c r="C535" s="1"/>
      <c r="D535" s="1"/>
      <c r="E535" s="1"/>
      <c r="F535" s="4"/>
      <c r="G535" s="2"/>
      <c r="H535" s="5"/>
      <c r="I535" s="5"/>
    </row>
    <row r="536" spans="1:9" x14ac:dyDescent="0.3">
      <c r="A536" s="3"/>
      <c r="B536" s="1"/>
      <c r="C536" s="1"/>
      <c r="D536" s="1"/>
      <c r="E536" s="1"/>
      <c r="F536" s="4"/>
      <c r="G536" s="2"/>
      <c r="H536" s="5"/>
      <c r="I536" s="5"/>
    </row>
    <row r="537" spans="1:9" x14ac:dyDescent="0.3">
      <c r="A537" s="3"/>
      <c r="B537" s="1"/>
      <c r="C537" s="1"/>
      <c r="D537" s="1"/>
      <c r="E537" s="1"/>
      <c r="F537" s="4"/>
      <c r="G537" s="2"/>
      <c r="H537" s="5"/>
      <c r="I537" s="5"/>
    </row>
    <row r="538" spans="1:9" x14ac:dyDescent="0.3">
      <c r="A538" s="3"/>
      <c r="B538" s="1"/>
      <c r="C538" s="1"/>
      <c r="D538" s="1"/>
      <c r="E538" s="1"/>
      <c r="F538" s="4"/>
      <c r="G538" s="2"/>
      <c r="H538" s="5"/>
      <c r="I538" s="5"/>
    </row>
    <row r="539" spans="1:9" x14ac:dyDescent="0.3">
      <c r="A539" s="3"/>
      <c r="B539" s="1"/>
      <c r="C539" s="1"/>
      <c r="D539" s="1"/>
      <c r="E539" s="1"/>
      <c r="F539" s="4"/>
      <c r="G539" s="2"/>
      <c r="H539" s="5"/>
      <c r="I539" s="5"/>
    </row>
    <row r="540" spans="1:9" x14ac:dyDescent="0.3">
      <c r="A540" s="3"/>
      <c r="B540" s="1"/>
      <c r="C540" s="1"/>
      <c r="D540" s="1"/>
      <c r="E540" s="1"/>
      <c r="F540" s="4"/>
      <c r="G540" s="2"/>
      <c r="H540" s="5"/>
      <c r="I540" s="5"/>
    </row>
    <row r="541" spans="1:9" x14ac:dyDescent="0.3">
      <c r="A541" s="3"/>
      <c r="B541" s="1"/>
      <c r="C541" s="1"/>
      <c r="D541" s="1"/>
      <c r="E541" s="1"/>
      <c r="F541" s="4"/>
      <c r="G541" s="2"/>
      <c r="H541" s="5"/>
      <c r="I541" s="5"/>
    </row>
    <row r="542" spans="1:9" x14ac:dyDescent="0.3">
      <c r="A542" s="3"/>
      <c r="B542" s="1"/>
      <c r="C542" s="1"/>
      <c r="D542" s="1"/>
      <c r="E542" s="1"/>
      <c r="F542" s="4"/>
      <c r="G542" s="2"/>
      <c r="H542" s="5"/>
      <c r="I542" s="5"/>
    </row>
    <row r="543" spans="1:9" x14ac:dyDescent="0.3">
      <c r="A543" s="3"/>
      <c r="B543" s="1"/>
      <c r="C543" s="1"/>
      <c r="D543" s="1"/>
      <c r="E543" s="1"/>
      <c r="F543" s="4"/>
      <c r="G543" s="2"/>
      <c r="H543" s="5"/>
      <c r="I543" s="5"/>
    </row>
    <row r="544" spans="1:9" x14ac:dyDescent="0.3">
      <c r="A544" s="3"/>
      <c r="B544" s="1"/>
      <c r="C544" s="1"/>
      <c r="D544" s="1"/>
      <c r="E544" s="1"/>
      <c r="F544" s="4"/>
      <c r="G544" s="2"/>
      <c r="H544" s="5"/>
      <c r="I544" s="5"/>
    </row>
    <row r="545" spans="1:9" x14ac:dyDescent="0.3">
      <c r="A545" s="3"/>
      <c r="B545" s="1"/>
      <c r="C545" s="1"/>
      <c r="D545" s="1"/>
      <c r="E545" s="1"/>
      <c r="F545" s="4"/>
      <c r="G545" s="2"/>
      <c r="H545" s="5"/>
      <c r="I545" s="5"/>
    </row>
    <row r="546" spans="1:9" x14ac:dyDescent="0.3">
      <c r="A546" s="3"/>
      <c r="B546" s="1"/>
      <c r="C546" s="1"/>
      <c r="D546" s="1"/>
      <c r="E546" s="1"/>
      <c r="F546" s="4"/>
      <c r="G546" s="2"/>
      <c r="H546" s="5"/>
      <c r="I546" s="5"/>
    </row>
    <row r="547" spans="1:9" x14ac:dyDescent="0.3">
      <c r="A547" s="3"/>
      <c r="B547" s="1"/>
      <c r="C547" s="1"/>
      <c r="D547" s="1"/>
      <c r="E547" s="1"/>
      <c r="F547" s="4"/>
      <c r="G547" s="2"/>
      <c r="H547" s="5"/>
      <c r="I547" s="5"/>
    </row>
    <row r="548" spans="1:9" x14ac:dyDescent="0.3">
      <c r="A548" s="3"/>
      <c r="B548" s="1"/>
      <c r="C548" s="1"/>
      <c r="D548" s="1"/>
      <c r="E548" s="1"/>
      <c r="F548" s="4"/>
      <c r="G548" s="2"/>
      <c r="H548" s="5"/>
      <c r="I548" s="5"/>
    </row>
    <row r="549" spans="1:9" x14ac:dyDescent="0.3">
      <c r="A549" s="3"/>
      <c r="B549" s="1"/>
      <c r="C549" s="1"/>
      <c r="D549" s="1"/>
      <c r="E549" s="1"/>
      <c r="F549" s="4"/>
      <c r="G549" s="2"/>
      <c r="H549" s="5"/>
      <c r="I549" s="5"/>
    </row>
    <row r="550" spans="1:9" x14ac:dyDescent="0.3">
      <c r="A550" s="3"/>
      <c r="B550" s="1"/>
      <c r="C550" s="1"/>
      <c r="D550" s="1"/>
      <c r="E550" s="1"/>
      <c r="F550" s="4"/>
      <c r="G550" s="2"/>
      <c r="H550" s="5"/>
      <c r="I550" s="5"/>
    </row>
    <row r="551" spans="1:9" x14ac:dyDescent="0.3">
      <c r="A551" s="3"/>
      <c r="B551" s="1"/>
      <c r="C551" s="1"/>
      <c r="D551" s="1"/>
      <c r="E551" s="1"/>
      <c r="F551" s="4"/>
      <c r="G551" s="2"/>
      <c r="H551" s="5"/>
      <c r="I551" s="5"/>
    </row>
    <row r="552" spans="1:9" x14ac:dyDescent="0.3">
      <c r="A552" s="3"/>
      <c r="B552" s="1"/>
      <c r="C552" s="1"/>
      <c r="D552" s="1"/>
      <c r="E552" s="1"/>
      <c r="F552" s="4"/>
      <c r="G552" s="2"/>
      <c r="H552" s="5"/>
      <c r="I552" s="5"/>
    </row>
    <row r="553" spans="1:9" x14ac:dyDescent="0.3">
      <c r="A553" s="3"/>
      <c r="B553" s="1"/>
      <c r="C553" s="1"/>
      <c r="D553" s="1"/>
      <c r="E553" s="1"/>
      <c r="F553" s="4"/>
      <c r="G553" s="2"/>
      <c r="H553" s="5"/>
      <c r="I553" s="5"/>
    </row>
    <row r="554" spans="1:9" x14ac:dyDescent="0.3">
      <c r="A554" s="3"/>
      <c r="B554" s="1"/>
      <c r="C554" s="1"/>
      <c r="D554" s="1"/>
      <c r="E554" s="1"/>
      <c r="F554" s="4"/>
      <c r="G554" s="2"/>
      <c r="H554" s="5"/>
      <c r="I554" s="5"/>
    </row>
    <row r="555" spans="1:9" x14ac:dyDescent="0.3">
      <c r="A555" s="3"/>
      <c r="B555" s="1"/>
      <c r="C555" s="1"/>
      <c r="D555" s="1"/>
      <c r="E555" s="1"/>
      <c r="F555" s="4"/>
      <c r="G555" s="2"/>
      <c r="H555" s="5"/>
      <c r="I555" s="5"/>
    </row>
    <row r="556" spans="1:9" x14ac:dyDescent="0.3">
      <c r="A556" s="3"/>
      <c r="B556" s="1"/>
      <c r="C556" s="1"/>
      <c r="D556" s="1"/>
      <c r="E556" s="1"/>
      <c r="F556" s="4"/>
      <c r="G556" s="2"/>
      <c r="H556" s="5"/>
      <c r="I556" s="5"/>
    </row>
    <row r="557" spans="1:9" x14ac:dyDescent="0.3">
      <c r="A557" s="3"/>
      <c r="B557" s="1"/>
      <c r="C557" s="1"/>
      <c r="D557" s="1"/>
      <c r="E557" s="1"/>
      <c r="F557" s="4"/>
      <c r="G557" s="2"/>
      <c r="H557" s="5"/>
      <c r="I557" s="5"/>
    </row>
    <row r="558" spans="1:9" x14ac:dyDescent="0.3">
      <c r="A558" s="3"/>
      <c r="B558" s="1"/>
      <c r="C558" s="1"/>
      <c r="D558" s="1"/>
      <c r="E558" s="1"/>
      <c r="F558" s="4"/>
      <c r="G558" s="2"/>
      <c r="H558" s="5"/>
      <c r="I558" s="5"/>
    </row>
    <row r="559" spans="1:9" x14ac:dyDescent="0.3">
      <c r="A559" s="3"/>
      <c r="B559" s="1"/>
      <c r="C559" s="1"/>
      <c r="D559" s="1"/>
      <c r="E559" s="1"/>
      <c r="F559" s="4"/>
      <c r="G559" s="2"/>
      <c r="H559" s="5"/>
      <c r="I559" s="5"/>
    </row>
    <row r="560" spans="1:9" x14ac:dyDescent="0.3">
      <c r="A560" s="3"/>
      <c r="B560" s="1"/>
      <c r="C560" s="1"/>
      <c r="D560" s="1"/>
      <c r="E560" s="1"/>
      <c r="F560" s="4"/>
      <c r="G560" s="2"/>
      <c r="H560" s="5"/>
      <c r="I560" s="5"/>
    </row>
    <row r="561" spans="1:9" x14ac:dyDescent="0.3">
      <c r="A561" s="3"/>
      <c r="B561" s="1"/>
      <c r="C561" s="1"/>
      <c r="D561" s="1"/>
      <c r="E561" s="1"/>
      <c r="F561" s="4"/>
      <c r="G561" s="2"/>
      <c r="H561" s="5"/>
      <c r="I561" s="5"/>
    </row>
    <row r="562" spans="1:9" x14ac:dyDescent="0.3">
      <c r="A562" s="3"/>
      <c r="B562" s="1"/>
      <c r="C562" s="1"/>
      <c r="D562" s="1"/>
      <c r="E562" s="1"/>
      <c r="F562" s="4"/>
      <c r="G562" s="2"/>
      <c r="H562" s="5"/>
      <c r="I562" s="5"/>
    </row>
    <row r="563" spans="1:9" x14ac:dyDescent="0.3">
      <c r="A563" s="3"/>
      <c r="B563" s="1"/>
      <c r="C563" s="1"/>
      <c r="D563" s="1"/>
      <c r="E563" s="1"/>
      <c r="F563" s="4"/>
      <c r="G563" s="2"/>
      <c r="H563" s="5"/>
      <c r="I563" s="5"/>
    </row>
    <row r="564" spans="1:9" x14ac:dyDescent="0.3">
      <c r="A564" s="3"/>
      <c r="B564" s="1"/>
      <c r="C564" s="1"/>
      <c r="D564" s="1"/>
      <c r="E564" s="1"/>
      <c r="F564" s="4"/>
      <c r="G564" s="2"/>
      <c r="H564" s="5"/>
      <c r="I564" s="5"/>
    </row>
    <row r="565" spans="1:9" x14ac:dyDescent="0.3">
      <c r="A565" s="3"/>
      <c r="B565" s="1"/>
      <c r="C565" s="1"/>
      <c r="D565" s="1"/>
      <c r="E565" s="1"/>
      <c r="F565" s="4"/>
      <c r="G565" s="2"/>
      <c r="H565" s="5"/>
      <c r="I565" s="5"/>
    </row>
    <row r="566" spans="1:9" x14ac:dyDescent="0.3">
      <c r="A566" s="3"/>
      <c r="B566" s="1"/>
      <c r="C566" s="1"/>
      <c r="D566" s="1"/>
      <c r="E566" s="1"/>
      <c r="F566" s="4"/>
      <c r="G566" s="2"/>
      <c r="H566" s="5"/>
      <c r="I566" s="5"/>
    </row>
    <row r="567" spans="1:9" x14ac:dyDescent="0.3">
      <c r="A567" s="3"/>
      <c r="B567" s="1"/>
      <c r="C567" s="1"/>
      <c r="D567" s="1"/>
      <c r="E567" s="1"/>
      <c r="F567" s="4"/>
      <c r="G567" s="2"/>
      <c r="H567" s="5"/>
      <c r="I567" s="5"/>
    </row>
    <row r="568" spans="1:9" x14ac:dyDescent="0.3">
      <c r="A568" s="3"/>
      <c r="B568" s="1"/>
      <c r="C568" s="1"/>
      <c r="D568" s="1"/>
      <c r="E568" s="1"/>
      <c r="F568" s="4"/>
      <c r="G568" s="2"/>
      <c r="H568" s="5"/>
      <c r="I568" s="5"/>
    </row>
    <row r="569" spans="1:9" x14ac:dyDescent="0.3">
      <c r="A569" s="3"/>
      <c r="B569" s="1"/>
      <c r="C569" s="1"/>
      <c r="D569" s="1"/>
      <c r="E569" s="1"/>
      <c r="F569" s="4"/>
      <c r="G569" s="2"/>
      <c r="H569" s="5"/>
      <c r="I569" s="5"/>
    </row>
    <row r="570" spans="1:9" x14ac:dyDescent="0.3">
      <c r="A570" s="3"/>
      <c r="B570" s="1"/>
      <c r="C570" s="1"/>
      <c r="D570" s="1"/>
      <c r="E570" s="1"/>
      <c r="F570" s="4"/>
      <c r="G570" s="2"/>
      <c r="H570" s="5"/>
      <c r="I570" s="5"/>
    </row>
    <row r="571" spans="1:9" x14ac:dyDescent="0.3">
      <c r="A571" s="3"/>
      <c r="B571" s="1"/>
      <c r="C571" s="1"/>
      <c r="D571" s="1"/>
      <c r="E571" s="1"/>
      <c r="F571" s="4"/>
      <c r="G571" s="2"/>
      <c r="H571" s="5"/>
      <c r="I571" s="5"/>
    </row>
    <row r="572" spans="1:9" x14ac:dyDescent="0.3">
      <c r="A572" s="3"/>
      <c r="B572" s="1"/>
      <c r="C572" s="1"/>
      <c r="D572" s="1"/>
      <c r="E572" s="1"/>
      <c r="F572" s="4"/>
      <c r="G572" s="2"/>
      <c r="H572" s="5"/>
      <c r="I572" s="5"/>
    </row>
    <row r="573" spans="1:9" x14ac:dyDescent="0.3">
      <c r="A573" s="3"/>
      <c r="B573" s="1"/>
      <c r="C573" s="1"/>
      <c r="D573" s="1"/>
      <c r="E573" s="1"/>
      <c r="F573" s="4"/>
      <c r="G573" s="2"/>
      <c r="H573" s="5"/>
      <c r="I573" s="5"/>
    </row>
    <row r="574" spans="1:9" x14ac:dyDescent="0.3">
      <c r="A574" s="3"/>
      <c r="B574" s="1"/>
      <c r="C574" s="1"/>
      <c r="D574" s="1"/>
      <c r="E574" s="1"/>
      <c r="F574" s="4"/>
      <c r="G574" s="2"/>
      <c r="H574" s="5"/>
      <c r="I574" s="5"/>
    </row>
    <row r="575" spans="1:9" x14ac:dyDescent="0.3">
      <c r="A575" s="3"/>
      <c r="B575" s="1"/>
      <c r="C575" s="1"/>
      <c r="D575" s="1"/>
      <c r="E575" s="1"/>
      <c r="F575" s="4"/>
      <c r="G575" s="2"/>
      <c r="H575" s="5"/>
      <c r="I575" s="5"/>
    </row>
    <row r="576" spans="1:9" x14ac:dyDescent="0.3">
      <c r="A576" s="3"/>
      <c r="B576" s="1"/>
      <c r="C576" s="1"/>
      <c r="D576" s="1"/>
      <c r="E576" s="1"/>
      <c r="F576" s="4"/>
      <c r="G576" s="2"/>
      <c r="H576" s="5"/>
      <c r="I576" s="5"/>
    </row>
    <row r="577" spans="1:9" x14ac:dyDescent="0.3">
      <c r="A577" s="3"/>
      <c r="B577" s="1"/>
      <c r="C577" s="1"/>
      <c r="D577" s="1"/>
      <c r="E577" s="1"/>
      <c r="F577" s="4"/>
      <c r="G577" s="2"/>
      <c r="H577" s="5"/>
      <c r="I577" s="5"/>
    </row>
    <row r="578" spans="1:9" x14ac:dyDescent="0.3">
      <c r="A578" s="3"/>
      <c r="B578" s="1"/>
      <c r="C578" s="1"/>
      <c r="D578" s="1"/>
      <c r="E578" s="1"/>
      <c r="F578" s="4"/>
      <c r="G578" s="2"/>
      <c r="H578" s="5"/>
      <c r="I578" s="5"/>
    </row>
    <row r="579" spans="1:9" x14ac:dyDescent="0.3">
      <c r="A579" s="3"/>
      <c r="B579" s="1"/>
      <c r="C579" s="1"/>
      <c r="D579" s="1"/>
      <c r="E579" s="1"/>
      <c r="F579" s="4"/>
      <c r="G579" s="2"/>
      <c r="H579" s="5"/>
      <c r="I579" s="5"/>
    </row>
    <row r="580" spans="1:9" x14ac:dyDescent="0.3">
      <c r="A580" s="3"/>
      <c r="B580" s="1"/>
      <c r="C580" s="1"/>
      <c r="D580" s="1"/>
      <c r="E580" s="1"/>
      <c r="F580" s="4"/>
      <c r="G580" s="2"/>
      <c r="H580" s="5"/>
      <c r="I580" s="5"/>
    </row>
    <row r="581" spans="1:9" x14ac:dyDescent="0.3">
      <c r="A581" s="3"/>
      <c r="B581" s="1"/>
      <c r="C581" s="1"/>
      <c r="D581" s="1"/>
      <c r="E581" s="1"/>
      <c r="F581" s="4"/>
      <c r="G581" s="2"/>
      <c r="H581" s="5"/>
      <c r="I581" s="5"/>
    </row>
    <row r="582" spans="1:9" x14ac:dyDescent="0.3">
      <c r="A582" s="3"/>
      <c r="B582" s="1"/>
      <c r="C582" s="1"/>
      <c r="D582" s="1"/>
      <c r="E582" s="1"/>
      <c r="F582" s="4"/>
      <c r="G582" s="2"/>
      <c r="H582" s="5"/>
      <c r="I582" s="5"/>
    </row>
    <row r="583" spans="1:9" x14ac:dyDescent="0.3">
      <c r="A583" s="3"/>
      <c r="B583" s="1"/>
      <c r="C583" s="1"/>
      <c r="D583" s="1"/>
      <c r="E583" s="1"/>
      <c r="F583" s="4"/>
      <c r="G583" s="2"/>
      <c r="H583" s="5"/>
      <c r="I583" s="5"/>
    </row>
    <row r="584" spans="1:9" x14ac:dyDescent="0.3">
      <c r="A584" s="3"/>
      <c r="B584" s="1"/>
      <c r="C584" s="1"/>
      <c r="D584" s="1"/>
      <c r="E584" s="1"/>
      <c r="F584" s="4"/>
      <c r="G584" s="2"/>
      <c r="H584" s="5"/>
      <c r="I584" s="5"/>
    </row>
    <row r="585" spans="1:9" x14ac:dyDescent="0.3">
      <c r="A585" s="3"/>
      <c r="B585" s="1"/>
      <c r="C585" s="1"/>
      <c r="D585" s="1"/>
      <c r="E585" s="1"/>
      <c r="F585" s="4"/>
      <c r="G585" s="2"/>
      <c r="H585" s="5"/>
      <c r="I585" s="5"/>
    </row>
    <row r="586" spans="1:9" x14ac:dyDescent="0.3">
      <c r="A586" s="3"/>
      <c r="B586" s="1"/>
      <c r="C586" s="1"/>
      <c r="D586" s="1"/>
      <c r="E586" s="1"/>
      <c r="F586" s="4"/>
      <c r="G586" s="2"/>
      <c r="H586" s="5"/>
      <c r="I586" s="5"/>
    </row>
    <row r="587" spans="1:9" x14ac:dyDescent="0.3">
      <c r="A587" s="3"/>
      <c r="B587" s="1"/>
      <c r="C587" s="1"/>
      <c r="D587" s="1"/>
      <c r="E587" s="1"/>
      <c r="F587" s="4"/>
      <c r="G587" s="2"/>
      <c r="H587" s="5"/>
      <c r="I587" s="5"/>
    </row>
    <row r="588" spans="1:9" x14ac:dyDescent="0.3">
      <c r="A588" s="3"/>
      <c r="B588" s="1"/>
      <c r="C588" s="1"/>
      <c r="D588" s="1"/>
      <c r="E588" s="1"/>
      <c r="F588" s="4"/>
      <c r="G588" s="2"/>
      <c r="H588" s="5"/>
      <c r="I588" s="5"/>
    </row>
    <row r="589" spans="1:9" x14ac:dyDescent="0.3">
      <c r="A589" s="3"/>
      <c r="B589" s="1"/>
      <c r="C589" s="1"/>
      <c r="D589" s="1"/>
      <c r="E589" s="1"/>
      <c r="F589" s="4"/>
      <c r="G589" s="2"/>
      <c r="H589" s="5"/>
      <c r="I589" s="5"/>
    </row>
    <row r="590" spans="1:9" x14ac:dyDescent="0.3">
      <c r="A590" s="3"/>
      <c r="B590" s="1"/>
      <c r="C590" s="1"/>
      <c r="D590" s="1"/>
      <c r="E590" s="1"/>
      <c r="F590" s="4"/>
      <c r="G590" s="2"/>
      <c r="H590" s="5"/>
      <c r="I590" s="5"/>
    </row>
    <row r="591" spans="1:9" x14ac:dyDescent="0.3">
      <c r="A591" s="3"/>
      <c r="B591" s="1"/>
      <c r="C591" s="1"/>
      <c r="D591" s="1"/>
      <c r="E591" s="1"/>
      <c r="F591" s="4"/>
      <c r="G591" s="2"/>
      <c r="H591" s="5"/>
      <c r="I591" s="5"/>
    </row>
    <row r="592" spans="1:9" x14ac:dyDescent="0.3">
      <c r="A592" s="3"/>
      <c r="B592" s="1"/>
      <c r="C592" s="1"/>
      <c r="D592" s="1"/>
      <c r="E592" s="1"/>
      <c r="F592" s="4"/>
      <c r="G592" s="2"/>
      <c r="H592" s="5"/>
      <c r="I592" s="5"/>
    </row>
    <row r="593" spans="1:9" x14ac:dyDescent="0.3">
      <c r="A593" s="3"/>
      <c r="B593" s="1"/>
      <c r="C593" s="1"/>
      <c r="D593" s="1"/>
      <c r="E593" s="1"/>
      <c r="F593" s="4"/>
      <c r="G593" s="2"/>
      <c r="H593" s="5"/>
      <c r="I593" s="5"/>
    </row>
    <row r="594" spans="1:9" x14ac:dyDescent="0.3">
      <c r="A594" s="3"/>
      <c r="B594" s="1"/>
      <c r="C594" s="1"/>
      <c r="D594" s="1"/>
      <c r="E594" s="1"/>
      <c r="F594" s="4"/>
      <c r="G594" s="2"/>
      <c r="H594" s="5"/>
      <c r="I594" s="5"/>
    </row>
    <row r="595" spans="1:9" x14ac:dyDescent="0.3">
      <c r="A595" s="3"/>
      <c r="B595" s="1"/>
      <c r="C595" s="1"/>
      <c r="D595" s="1"/>
      <c r="E595" s="1"/>
      <c r="F595" s="4"/>
      <c r="G595" s="2"/>
      <c r="H595" s="5"/>
      <c r="I595" s="5"/>
    </row>
    <row r="596" spans="1:9" x14ac:dyDescent="0.3">
      <c r="A596" s="3"/>
      <c r="B596" s="1"/>
      <c r="C596" s="1"/>
      <c r="D596" s="1"/>
      <c r="E596" s="1"/>
      <c r="F596" s="4"/>
      <c r="G596" s="2"/>
      <c r="H596" s="5"/>
      <c r="I596" s="5"/>
    </row>
    <row r="597" spans="1:9" x14ac:dyDescent="0.3">
      <c r="A597" s="3"/>
      <c r="B597" s="1"/>
      <c r="C597" s="1"/>
      <c r="D597" s="1"/>
      <c r="E597" s="1"/>
      <c r="F597" s="4"/>
      <c r="G597" s="2"/>
      <c r="H597" s="5"/>
      <c r="I597" s="5"/>
    </row>
    <row r="598" spans="1:9" x14ac:dyDescent="0.3">
      <c r="A598" s="3"/>
      <c r="B598" s="1"/>
      <c r="C598" s="1"/>
      <c r="D598" s="1"/>
      <c r="E598" s="1"/>
      <c r="F598" s="4"/>
      <c r="G598" s="2"/>
      <c r="H598" s="5"/>
      <c r="I598" s="5"/>
    </row>
    <row r="599" spans="1:9" x14ac:dyDescent="0.3">
      <c r="A599" s="3"/>
      <c r="B599" s="1"/>
      <c r="C599" s="1"/>
      <c r="D599" s="1"/>
      <c r="E599" s="1"/>
      <c r="F599" s="4"/>
      <c r="G599" s="2"/>
      <c r="H599" s="5"/>
      <c r="I599" s="5"/>
    </row>
    <row r="600" spans="1:9" x14ac:dyDescent="0.3">
      <c r="A600" s="3"/>
      <c r="B600" s="1"/>
      <c r="C600" s="1"/>
      <c r="D600" s="1"/>
      <c r="E600" s="1"/>
      <c r="F600" s="4"/>
      <c r="G600" s="2"/>
      <c r="H600" s="5"/>
      <c r="I600" s="5"/>
    </row>
    <row r="601" spans="1:9" x14ac:dyDescent="0.3">
      <c r="A601" s="3"/>
      <c r="B601" s="1"/>
      <c r="C601" s="1"/>
      <c r="D601" s="1"/>
      <c r="E601" s="1"/>
      <c r="F601" s="4"/>
      <c r="G601" s="2"/>
      <c r="H601" s="5"/>
      <c r="I601" s="5"/>
    </row>
    <row r="602" spans="1:9" x14ac:dyDescent="0.3">
      <c r="A602" s="3"/>
      <c r="B602" s="1"/>
      <c r="C602" s="1"/>
      <c r="D602" s="1"/>
      <c r="E602" s="1"/>
      <c r="F602" s="4"/>
      <c r="G602" s="2"/>
      <c r="H602" s="5"/>
      <c r="I602" s="5"/>
    </row>
    <row r="603" spans="1:9" x14ac:dyDescent="0.3">
      <c r="A603" s="3"/>
      <c r="B603" s="1"/>
      <c r="C603" s="1"/>
      <c r="D603" s="1"/>
      <c r="E603" s="1"/>
      <c r="F603" s="4"/>
      <c r="G603" s="2"/>
      <c r="H603" s="5"/>
      <c r="I603" s="5"/>
    </row>
    <row r="604" spans="1:9" x14ac:dyDescent="0.3">
      <c r="A604" s="3"/>
      <c r="B604" s="1"/>
      <c r="C604" s="1"/>
      <c r="D604" s="1"/>
      <c r="E604" s="1"/>
      <c r="F604" s="4"/>
      <c r="G604" s="2"/>
      <c r="H604" s="5"/>
      <c r="I604" s="5"/>
    </row>
    <row r="605" spans="1:9" x14ac:dyDescent="0.3">
      <c r="A605" s="3"/>
      <c r="B605" s="1"/>
      <c r="C605" s="1"/>
      <c r="D605" s="1"/>
      <c r="E605" s="1"/>
      <c r="F605" s="4"/>
      <c r="G605" s="2"/>
      <c r="H605" s="5"/>
      <c r="I605" s="5"/>
    </row>
    <row r="606" spans="1:9" x14ac:dyDescent="0.3">
      <c r="A606" s="3"/>
      <c r="B606" s="1"/>
      <c r="C606" s="1"/>
      <c r="D606" s="1"/>
      <c r="E606" s="1"/>
      <c r="F606" s="4"/>
      <c r="G606" s="2"/>
      <c r="H606" s="5"/>
      <c r="I606" s="5"/>
    </row>
    <row r="607" spans="1:9" x14ac:dyDescent="0.3">
      <c r="A607" s="3"/>
      <c r="B607" s="1"/>
      <c r="C607" s="1"/>
      <c r="D607" s="1"/>
      <c r="E607" s="1"/>
      <c r="F607" s="4"/>
      <c r="G607" s="2"/>
      <c r="H607" s="5"/>
      <c r="I607" s="5"/>
    </row>
    <row r="608" spans="1:9" x14ac:dyDescent="0.3">
      <c r="A608" s="3"/>
      <c r="B608" s="1"/>
      <c r="C608" s="1"/>
      <c r="D608" s="1"/>
      <c r="E608" s="1"/>
      <c r="F608" s="4"/>
      <c r="G608" s="2"/>
      <c r="H608" s="5"/>
      <c r="I608" s="5"/>
    </row>
    <row r="609" spans="1:9" x14ac:dyDescent="0.3">
      <c r="A609" s="3"/>
      <c r="B609" s="1"/>
      <c r="C609" s="1"/>
      <c r="D609" s="1"/>
      <c r="E609" s="1"/>
      <c r="F609" s="4"/>
      <c r="G609" s="2"/>
      <c r="H609" s="5"/>
      <c r="I609" s="5"/>
    </row>
    <row r="610" spans="1:9" x14ac:dyDescent="0.3">
      <c r="A610" s="3"/>
      <c r="B610" s="1"/>
      <c r="C610" s="1"/>
      <c r="D610" s="1"/>
      <c r="E610" s="1"/>
      <c r="F610" s="4"/>
      <c r="G610" s="2"/>
      <c r="H610" s="5"/>
      <c r="I610" s="5"/>
    </row>
    <row r="611" spans="1:9" x14ac:dyDescent="0.3">
      <c r="A611" s="3"/>
      <c r="B611" s="1"/>
      <c r="C611" s="1"/>
      <c r="D611" s="1"/>
      <c r="E611" s="1"/>
      <c r="F611" s="4"/>
      <c r="G611" s="2"/>
      <c r="H611" s="5"/>
      <c r="I611" s="5"/>
    </row>
    <row r="612" spans="1:9" x14ac:dyDescent="0.3">
      <c r="A612" s="3"/>
      <c r="B612" s="1"/>
      <c r="C612" s="1"/>
      <c r="D612" s="1"/>
      <c r="E612" s="1"/>
      <c r="F612" s="4"/>
      <c r="G612" s="2"/>
      <c r="H612" s="5"/>
      <c r="I612" s="5"/>
    </row>
    <row r="613" spans="1:9" x14ac:dyDescent="0.3">
      <c r="A613" s="3"/>
      <c r="B613" s="1"/>
      <c r="C613" s="1"/>
      <c r="D613" s="1"/>
      <c r="E613" s="1"/>
      <c r="F613" s="4"/>
      <c r="G613" s="2"/>
      <c r="H613" s="5"/>
      <c r="I613" s="5"/>
    </row>
    <row r="614" spans="1:9" x14ac:dyDescent="0.3">
      <c r="A614" s="3"/>
      <c r="B614" s="1"/>
      <c r="C614" s="1"/>
      <c r="D614" s="1"/>
      <c r="E614" s="1"/>
      <c r="F614" s="4"/>
      <c r="G614" s="2"/>
      <c r="H614" s="5"/>
      <c r="I614" s="5"/>
    </row>
    <row r="615" spans="1:9" x14ac:dyDescent="0.3">
      <c r="A615" s="3"/>
      <c r="B615" s="1"/>
      <c r="C615" s="1"/>
      <c r="D615" s="1"/>
      <c r="E615" s="1"/>
      <c r="F615" s="4"/>
      <c r="G615" s="2"/>
      <c r="H615" s="5"/>
      <c r="I615" s="5"/>
    </row>
    <row r="616" spans="1:9" x14ac:dyDescent="0.3">
      <c r="A616" s="3"/>
      <c r="B616" s="1"/>
      <c r="C616" s="1"/>
      <c r="D616" s="1"/>
      <c r="E616" s="1"/>
      <c r="F616" s="4"/>
      <c r="G616" s="2"/>
      <c r="H616" s="5"/>
      <c r="I616" s="5"/>
    </row>
    <row r="617" spans="1:9" x14ac:dyDescent="0.3">
      <c r="A617" s="3"/>
      <c r="B617" s="1"/>
      <c r="C617" s="1"/>
      <c r="D617" s="1"/>
      <c r="E617" s="1"/>
      <c r="F617" s="4"/>
      <c r="G617" s="2"/>
      <c r="H617" s="5"/>
      <c r="I617" s="5"/>
    </row>
    <row r="618" spans="1:9" x14ac:dyDescent="0.3">
      <c r="A618" s="3"/>
      <c r="B618" s="1"/>
      <c r="C618" s="1"/>
      <c r="D618" s="1"/>
      <c r="E618" s="1"/>
      <c r="F618" s="4"/>
      <c r="G618" s="2"/>
      <c r="H618" s="5"/>
      <c r="I618" s="5"/>
    </row>
    <row r="619" spans="1:9" x14ac:dyDescent="0.3">
      <c r="A619" s="3"/>
      <c r="B619" s="1"/>
      <c r="C619" s="1"/>
      <c r="D619" s="1"/>
      <c r="E619" s="1"/>
      <c r="F619" s="4"/>
      <c r="G619" s="2"/>
      <c r="H619" s="5"/>
      <c r="I619" s="5"/>
    </row>
    <row r="620" spans="1:9" x14ac:dyDescent="0.3">
      <c r="A620" s="3"/>
      <c r="B620" s="1"/>
      <c r="C620" s="1"/>
      <c r="D620" s="1"/>
      <c r="E620" s="1"/>
      <c r="F620" s="4"/>
      <c r="G620" s="2"/>
      <c r="H620" s="5"/>
      <c r="I620" s="5"/>
    </row>
    <row r="621" spans="1:9" x14ac:dyDescent="0.3">
      <c r="A621" s="3"/>
      <c r="B621" s="1"/>
      <c r="C621" s="1"/>
      <c r="D621" s="1"/>
      <c r="E621" s="1"/>
      <c r="F621" s="4"/>
      <c r="G621" s="2"/>
      <c r="H621" s="5"/>
      <c r="I621" s="5"/>
    </row>
    <row r="622" spans="1:9" x14ac:dyDescent="0.3">
      <c r="A622" s="3"/>
      <c r="B622" s="1"/>
      <c r="C622" s="1"/>
      <c r="D622" s="1"/>
      <c r="E622" s="1"/>
      <c r="F622" s="4"/>
      <c r="G622" s="2"/>
      <c r="H622" s="5"/>
      <c r="I622" s="5"/>
    </row>
    <row r="623" spans="1:9" x14ac:dyDescent="0.3">
      <c r="A623" s="3"/>
      <c r="B623" s="1"/>
      <c r="C623" s="1"/>
      <c r="D623" s="1"/>
      <c r="E623" s="1"/>
      <c r="F623" s="4"/>
      <c r="G623" s="2"/>
      <c r="H623" s="5"/>
      <c r="I623" s="5"/>
    </row>
    <row r="624" spans="1:9" x14ac:dyDescent="0.3">
      <c r="A624" s="3"/>
      <c r="B624" s="1"/>
      <c r="C624" s="1"/>
      <c r="D624" s="1"/>
      <c r="E624" s="1"/>
      <c r="F624" s="4"/>
      <c r="G624" s="2"/>
      <c r="H624" s="5"/>
      <c r="I624" s="5"/>
    </row>
    <row r="625" spans="1:9" x14ac:dyDescent="0.3">
      <c r="A625" s="3"/>
      <c r="B625" s="1"/>
      <c r="C625" s="1"/>
      <c r="D625" s="1"/>
      <c r="E625" s="1"/>
      <c r="F625" s="4"/>
      <c r="G625" s="2"/>
      <c r="H625" s="5"/>
      <c r="I625" s="5"/>
    </row>
    <row r="626" spans="1:9" x14ac:dyDescent="0.3">
      <c r="A626" s="3"/>
      <c r="B626" s="1"/>
      <c r="C626" s="1"/>
      <c r="D626" s="1"/>
      <c r="E626" s="1"/>
      <c r="F626" s="4"/>
      <c r="G626" s="2"/>
      <c r="H626" s="5"/>
      <c r="I626" s="5"/>
    </row>
    <row r="627" spans="1:9" x14ac:dyDescent="0.3">
      <c r="A627" s="3"/>
      <c r="B627" s="1"/>
      <c r="C627" s="1"/>
      <c r="D627" s="1"/>
      <c r="E627" s="1"/>
      <c r="F627" s="4"/>
      <c r="G627" s="2"/>
      <c r="H627" s="5"/>
      <c r="I627" s="5"/>
    </row>
    <row r="628" spans="1:9" x14ac:dyDescent="0.3">
      <c r="A628" s="3"/>
      <c r="B628" s="1"/>
      <c r="C628" s="1"/>
      <c r="D628" s="1"/>
      <c r="E628" s="1"/>
      <c r="F628" s="4"/>
      <c r="G628" s="2"/>
      <c r="H628" s="5"/>
      <c r="I628" s="5"/>
    </row>
    <row r="629" spans="1:9" x14ac:dyDescent="0.3">
      <c r="A629" s="3"/>
      <c r="B629" s="1"/>
      <c r="C629" s="1"/>
      <c r="D629" s="1"/>
      <c r="E629" s="1"/>
      <c r="F629" s="4"/>
      <c r="G629" s="2"/>
      <c r="H629" s="5"/>
      <c r="I629" s="5"/>
    </row>
    <row r="630" spans="1:9" x14ac:dyDescent="0.3">
      <c r="A630" s="3"/>
      <c r="B630" s="1"/>
      <c r="C630" s="1"/>
      <c r="D630" s="1"/>
      <c r="E630" s="1"/>
      <c r="F630" s="4"/>
      <c r="G630" s="2"/>
      <c r="H630" s="5"/>
      <c r="I630" s="5"/>
    </row>
    <row r="631" spans="1:9" x14ac:dyDescent="0.3">
      <c r="A631" s="3"/>
      <c r="B631" s="1"/>
      <c r="C631" s="1"/>
      <c r="D631" s="1"/>
      <c r="E631" s="1"/>
      <c r="F631" s="4"/>
      <c r="G631" s="2"/>
      <c r="H631" s="5"/>
      <c r="I631" s="5"/>
    </row>
    <row r="632" spans="1:9" x14ac:dyDescent="0.3">
      <c r="A632" s="3"/>
      <c r="B632" s="1"/>
      <c r="C632" s="1"/>
      <c r="D632" s="1"/>
      <c r="E632" s="1"/>
      <c r="F632" s="4"/>
      <c r="G632" s="2"/>
      <c r="H632" s="5"/>
      <c r="I632" s="5"/>
    </row>
    <row r="633" spans="1:9" x14ac:dyDescent="0.3">
      <c r="A633" s="3"/>
      <c r="B633" s="1"/>
      <c r="C633" s="1"/>
      <c r="D633" s="1"/>
      <c r="E633" s="1"/>
      <c r="F633" s="4"/>
      <c r="G633" s="2"/>
      <c r="H633" s="5"/>
      <c r="I633" s="5"/>
    </row>
    <row r="634" spans="1:9" x14ac:dyDescent="0.3">
      <c r="A634" s="3"/>
      <c r="B634" s="1"/>
      <c r="C634" s="1"/>
      <c r="D634" s="1"/>
      <c r="E634" s="1"/>
      <c r="F634" s="4"/>
      <c r="G634" s="2"/>
      <c r="H634" s="5"/>
      <c r="I634" s="5"/>
    </row>
    <row r="635" spans="1:9" x14ac:dyDescent="0.3">
      <c r="A635" s="3"/>
      <c r="B635" s="1"/>
      <c r="C635" s="1"/>
      <c r="D635" s="1"/>
      <c r="E635" s="1"/>
      <c r="F635" s="4"/>
      <c r="G635" s="2"/>
      <c r="H635" s="5"/>
      <c r="I635" s="5"/>
    </row>
    <row r="636" spans="1:9" x14ac:dyDescent="0.3">
      <c r="A636" s="3"/>
      <c r="B636" s="1"/>
      <c r="C636" s="1"/>
      <c r="D636" s="1"/>
      <c r="E636" s="1"/>
      <c r="F636" s="4"/>
      <c r="G636" s="2"/>
      <c r="H636" s="5"/>
      <c r="I636" s="5"/>
    </row>
    <row r="637" spans="1:9" x14ac:dyDescent="0.3">
      <c r="A637" s="3"/>
      <c r="B637" s="1"/>
      <c r="C637" s="1"/>
      <c r="D637" s="1"/>
      <c r="E637" s="1"/>
      <c r="F637" s="4"/>
      <c r="G637" s="2"/>
      <c r="H637" s="5"/>
      <c r="I637" s="5"/>
    </row>
    <row r="638" spans="1:9" x14ac:dyDescent="0.3">
      <c r="A638" s="3"/>
      <c r="B638" s="1"/>
      <c r="C638" s="1"/>
      <c r="D638" s="1"/>
      <c r="E638" s="1"/>
      <c r="F638" s="4"/>
      <c r="G638" s="2"/>
      <c r="H638" s="5"/>
      <c r="I638" s="5"/>
    </row>
    <row r="639" spans="1:9" x14ac:dyDescent="0.3">
      <c r="A639" s="3"/>
      <c r="B639" s="1"/>
      <c r="C639" s="1"/>
      <c r="D639" s="1"/>
      <c r="E639" s="1"/>
      <c r="F639" s="4"/>
      <c r="G639" s="2"/>
      <c r="H639" s="5"/>
      <c r="I639" s="5"/>
    </row>
    <row r="640" spans="1:9" x14ac:dyDescent="0.3">
      <c r="A640" s="3"/>
      <c r="B640" s="1"/>
      <c r="C640" s="1"/>
      <c r="D640" s="1"/>
      <c r="E640" s="1"/>
      <c r="F640" s="4"/>
      <c r="G640" s="2"/>
      <c r="H640" s="5"/>
      <c r="I640" s="5"/>
    </row>
    <row r="641" spans="1:9" x14ac:dyDescent="0.3">
      <c r="A641" s="3"/>
      <c r="B641" s="1"/>
      <c r="C641" s="1"/>
      <c r="D641" s="1"/>
      <c r="E641" s="1"/>
      <c r="F641" s="4"/>
      <c r="G641" s="2"/>
      <c r="H641" s="5"/>
      <c r="I641" s="5"/>
    </row>
    <row r="642" spans="1:9" x14ac:dyDescent="0.3">
      <c r="A642" s="3"/>
      <c r="B642" s="1"/>
      <c r="C642" s="1"/>
      <c r="D642" s="1"/>
      <c r="E642" s="1"/>
      <c r="F642" s="4"/>
      <c r="G642" s="2"/>
      <c r="H642" s="5"/>
      <c r="I642" s="5"/>
    </row>
    <row r="643" spans="1:9" x14ac:dyDescent="0.3">
      <c r="A643" s="3"/>
      <c r="B643" s="1"/>
      <c r="C643" s="1"/>
      <c r="D643" s="1"/>
      <c r="E643" s="1"/>
      <c r="F643" s="4"/>
      <c r="G643" s="2"/>
      <c r="H643" s="5"/>
      <c r="I643" s="5"/>
    </row>
    <row r="644" spans="1:9" x14ac:dyDescent="0.3">
      <c r="A644" s="3"/>
      <c r="B644" s="1"/>
      <c r="C644" s="1"/>
      <c r="D644" s="1"/>
      <c r="E644" s="1"/>
      <c r="F644" s="4"/>
      <c r="G644" s="2"/>
      <c r="H644" s="5"/>
      <c r="I644" s="5"/>
    </row>
    <row r="645" spans="1:9" x14ac:dyDescent="0.3">
      <c r="A645" s="3"/>
      <c r="B645" s="1"/>
      <c r="C645" s="1"/>
      <c r="D645" s="1"/>
      <c r="E645" s="1"/>
      <c r="F645" s="4"/>
      <c r="G645" s="2"/>
      <c r="H645" s="5"/>
      <c r="I645" s="5"/>
    </row>
    <row r="646" spans="1:9" x14ac:dyDescent="0.3">
      <c r="A646" s="3"/>
      <c r="B646" s="1"/>
      <c r="C646" s="1"/>
      <c r="D646" s="1"/>
      <c r="E646" s="1"/>
      <c r="F646" s="4"/>
      <c r="G646" s="2"/>
      <c r="H646" s="5"/>
      <c r="I646" s="5"/>
    </row>
    <row r="647" spans="1:9" x14ac:dyDescent="0.3">
      <c r="A647" s="3"/>
      <c r="B647" s="1"/>
      <c r="C647" s="1"/>
      <c r="D647" s="1"/>
      <c r="E647" s="1"/>
      <c r="F647" s="4"/>
      <c r="G647" s="2"/>
      <c r="H647" s="5"/>
      <c r="I647" s="5"/>
    </row>
    <row r="648" spans="1:9" x14ac:dyDescent="0.3">
      <c r="A648" s="3"/>
      <c r="B648" s="1"/>
      <c r="C648" s="1"/>
      <c r="D648" s="1"/>
      <c r="E648" s="1"/>
      <c r="F648" s="4"/>
      <c r="G648" s="2"/>
      <c r="H648" s="5"/>
      <c r="I648" s="5"/>
    </row>
    <row r="649" spans="1:9" x14ac:dyDescent="0.3">
      <c r="A649" s="3"/>
      <c r="B649" s="1"/>
      <c r="C649" s="1"/>
      <c r="D649" s="1"/>
      <c r="E649" s="1"/>
      <c r="F649" s="4"/>
      <c r="G649" s="2"/>
      <c r="H649" s="5"/>
      <c r="I649" s="5"/>
    </row>
    <row r="650" spans="1:9" x14ac:dyDescent="0.3">
      <c r="A650" s="3"/>
      <c r="B650" s="1"/>
      <c r="C650" s="1"/>
      <c r="D650" s="1"/>
      <c r="E650" s="1"/>
      <c r="F650" s="4"/>
      <c r="G650" s="2"/>
      <c r="H650" s="5"/>
      <c r="I650" s="5"/>
    </row>
    <row r="651" spans="1:9" x14ac:dyDescent="0.3">
      <c r="A651" s="3"/>
      <c r="B651" s="1"/>
      <c r="C651" s="1"/>
      <c r="D651" s="1"/>
      <c r="E651" s="1"/>
      <c r="F651" s="4"/>
      <c r="G651" s="2"/>
      <c r="H651" s="5"/>
      <c r="I651" s="5"/>
    </row>
    <row r="652" spans="1:9" x14ac:dyDescent="0.3">
      <c r="A652" s="3"/>
      <c r="B652" s="1"/>
      <c r="C652" s="1"/>
      <c r="D652" s="1"/>
      <c r="E652" s="1"/>
      <c r="F652" s="4"/>
      <c r="G652" s="2"/>
      <c r="H652" s="5"/>
      <c r="I652" s="5"/>
    </row>
    <row r="653" spans="1:9" x14ac:dyDescent="0.3">
      <c r="A653" s="3"/>
      <c r="B653" s="1"/>
      <c r="C653" s="1"/>
      <c r="D653" s="1"/>
      <c r="E653" s="1"/>
      <c r="F653" s="4"/>
      <c r="G653" s="2"/>
      <c r="H653" s="5"/>
      <c r="I653" s="5"/>
    </row>
    <row r="654" spans="1:9" x14ac:dyDescent="0.3">
      <c r="A654" s="3"/>
      <c r="B654" s="1"/>
      <c r="C654" s="1"/>
      <c r="D654" s="1"/>
      <c r="E654" s="1"/>
      <c r="F654" s="4"/>
      <c r="G654" s="2"/>
      <c r="H654" s="5"/>
      <c r="I654" s="5"/>
    </row>
    <row r="655" spans="1:9" x14ac:dyDescent="0.3">
      <c r="A655" s="3"/>
      <c r="B655" s="1"/>
      <c r="C655" s="1"/>
      <c r="D655" s="1"/>
      <c r="E655" s="1"/>
      <c r="F655" s="4"/>
      <c r="G655" s="2"/>
      <c r="H655" s="5"/>
      <c r="I655" s="5"/>
    </row>
    <row r="656" spans="1:9" x14ac:dyDescent="0.3">
      <c r="A656" s="3"/>
      <c r="B656" s="1"/>
      <c r="C656" s="1"/>
      <c r="D656" s="1"/>
      <c r="E656" s="1"/>
      <c r="F656" s="4"/>
      <c r="G656" s="2"/>
      <c r="H656" s="5"/>
      <c r="I656" s="5"/>
    </row>
    <row r="657" spans="1:9" x14ac:dyDescent="0.3">
      <c r="A657" s="3"/>
      <c r="B657" s="1"/>
      <c r="C657" s="1"/>
      <c r="D657" s="1"/>
      <c r="E657" s="1"/>
      <c r="F657" s="4"/>
      <c r="G657" s="2"/>
      <c r="H657" s="5"/>
      <c r="I657" s="5"/>
    </row>
    <row r="658" spans="1:9" x14ac:dyDescent="0.3">
      <c r="A658" s="3"/>
      <c r="B658" s="1"/>
      <c r="C658" s="1"/>
      <c r="D658" s="1"/>
      <c r="E658" s="1"/>
      <c r="F658" s="4"/>
      <c r="G658" s="2"/>
      <c r="H658" s="5"/>
      <c r="I658" s="5"/>
    </row>
    <row r="659" spans="1:9" x14ac:dyDescent="0.3">
      <c r="A659" s="3"/>
      <c r="B659" s="1"/>
      <c r="C659" s="1"/>
      <c r="D659" s="1"/>
      <c r="E659" s="1"/>
      <c r="F659" s="4"/>
      <c r="G659" s="2"/>
      <c r="H659" s="5"/>
      <c r="I659" s="5"/>
    </row>
    <row r="660" spans="1:9" x14ac:dyDescent="0.3">
      <c r="A660" s="3"/>
      <c r="B660" s="1"/>
      <c r="C660" s="1"/>
      <c r="D660" s="1"/>
      <c r="E660" s="1"/>
      <c r="F660" s="4"/>
      <c r="G660" s="2"/>
      <c r="H660" s="5"/>
      <c r="I660" s="5"/>
    </row>
    <row r="661" spans="1:9" x14ac:dyDescent="0.3">
      <c r="A661" s="3"/>
      <c r="B661" s="1"/>
      <c r="C661" s="1"/>
      <c r="D661" s="1"/>
      <c r="E661" s="1"/>
      <c r="F661" s="4"/>
      <c r="G661" s="2"/>
      <c r="H661" s="5"/>
      <c r="I661" s="5"/>
    </row>
    <row r="662" spans="1:9" x14ac:dyDescent="0.3">
      <c r="A662" s="3"/>
      <c r="B662" s="1"/>
      <c r="C662" s="1"/>
      <c r="D662" s="1"/>
      <c r="E662" s="1"/>
      <c r="F662" s="4"/>
      <c r="G662" s="2"/>
      <c r="H662" s="5"/>
      <c r="I662" s="5"/>
    </row>
    <row r="663" spans="1:9" x14ac:dyDescent="0.3">
      <c r="A663" s="3"/>
      <c r="B663" s="1"/>
      <c r="C663" s="1"/>
      <c r="D663" s="1"/>
      <c r="E663" s="1"/>
      <c r="F663" s="4"/>
      <c r="G663" s="2"/>
      <c r="H663" s="5"/>
      <c r="I663" s="5"/>
    </row>
    <row r="664" spans="1:9" x14ac:dyDescent="0.3">
      <c r="A664" s="3"/>
      <c r="B664" s="1"/>
      <c r="C664" s="1"/>
      <c r="D664" s="1"/>
      <c r="E664" s="1"/>
      <c r="F664" s="4"/>
      <c r="G664" s="2"/>
      <c r="H664" s="5"/>
      <c r="I664" s="5"/>
    </row>
    <row r="665" spans="1:9" x14ac:dyDescent="0.3">
      <c r="A665" s="3"/>
      <c r="B665" s="1"/>
      <c r="C665" s="1"/>
      <c r="D665" s="1"/>
      <c r="E665" s="1"/>
      <c r="F665" s="4"/>
      <c r="G665" s="2"/>
      <c r="H665" s="5"/>
      <c r="I665" s="5"/>
    </row>
    <row r="666" spans="1:9" x14ac:dyDescent="0.3">
      <c r="A666" s="3"/>
      <c r="B666" s="1"/>
      <c r="C666" s="1"/>
      <c r="D666" s="1"/>
      <c r="E666" s="1"/>
      <c r="F666" s="4"/>
      <c r="G666" s="2"/>
      <c r="H666" s="5"/>
      <c r="I666" s="5"/>
    </row>
    <row r="667" spans="1:9" x14ac:dyDescent="0.3">
      <c r="A667" s="3"/>
      <c r="B667" s="1"/>
      <c r="C667" s="1"/>
      <c r="D667" s="1"/>
      <c r="E667" s="1"/>
      <c r="F667" s="4"/>
      <c r="G667" s="2"/>
      <c r="H667" s="5"/>
      <c r="I667" s="5"/>
    </row>
    <row r="668" spans="1:9" x14ac:dyDescent="0.3">
      <c r="A668" s="3"/>
      <c r="B668" s="1"/>
      <c r="C668" s="1"/>
      <c r="D668" s="1"/>
      <c r="E668" s="1"/>
      <c r="F668" s="4"/>
      <c r="G668" s="2"/>
      <c r="H668" s="5"/>
      <c r="I668" s="5"/>
    </row>
    <row r="669" spans="1:9" x14ac:dyDescent="0.3">
      <c r="A669" s="3"/>
      <c r="B669" s="1"/>
      <c r="C669" s="1"/>
      <c r="D669" s="1"/>
      <c r="E669" s="1"/>
      <c r="F669" s="4"/>
      <c r="G669" s="2"/>
      <c r="H669" s="5"/>
      <c r="I669" s="5"/>
    </row>
    <row r="670" spans="1:9" x14ac:dyDescent="0.3">
      <c r="A670" s="3"/>
      <c r="B670" s="1"/>
      <c r="C670" s="1"/>
      <c r="D670" s="1"/>
      <c r="E670" s="1"/>
      <c r="F670" s="4"/>
      <c r="G670" s="2"/>
      <c r="H670" s="5"/>
      <c r="I670" s="5"/>
    </row>
    <row r="671" spans="1:9" x14ac:dyDescent="0.3">
      <c r="A671" s="3"/>
      <c r="B671" s="1"/>
      <c r="C671" s="1"/>
      <c r="D671" s="1"/>
      <c r="E671" s="1"/>
      <c r="F671" s="4"/>
      <c r="G671" s="2"/>
      <c r="H671" s="5"/>
      <c r="I671" s="5"/>
    </row>
    <row r="672" spans="1:9" x14ac:dyDescent="0.3">
      <c r="A672" s="3"/>
      <c r="B672" s="1"/>
      <c r="C672" s="1"/>
      <c r="D672" s="1"/>
      <c r="E672" s="1"/>
      <c r="F672" s="4"/>
      <c r="G672" s="2"/>
      <c r="H672" s="5"/>
      <c r="I672" s="5"/>
    </row>
    <row r="673" spans="1:9" x14ac:dyDescent="0.3">
      <c r="A673" s="3"/>
      <c r="B673" s="1"/>
      <c r="C673" s="1"/>
      <c r="D673" s="1"/>
      <c r="E673" s="1"/>
      <c r="F673" s="4"/>
      <c r="G673" s="2"/>
      <c r="H673" s="5"/>
      <c r="I673" s="5"/>
    </row>
    <row r="674" spans="1:9" x14ac:dyDescent="0.3">
      <c r="A674" s="3"/>
      <c r="B674" s="1"/>
      <c r="C674" s="1"/>
      <c r="D674" s="1"/>
      <c r="E674" s="1"/>
      <c r="F674" s="4"/>
      <c r="G674" s="2"/>
      <c r="H674" s="5"/>
      <c r="I674" s="5"/>
    </row>
    <row r="675" spans="1:9" x14ac:dyDescent="0.3">
      <c r="A675" s="3"/>
      <c r="B675" s="1"/>
      <c r="C675" s="1"/>
      <c r="D675" s="1"/>
      <c r="E675" s="1"/>
      <c r="F675" s="4"/>
      <c r="G675" s="2"/>
      <c r="H675" s="5"/>
      <c r="I675" s="5"/>
    </row>
    <row r="676" spans="1:9" x14ac:dyDescent="0.3">
      <c r="A676" s="3"/>
      <c r="B676" s="1"/>
      <c r="C676" s="1"/>
      <c r="D676" s="1"/>
      <c r="E676" s="1"/>
      <c r="F676" s="4"/>
      <c r="G676" s="2"/>
      <c r="H676" s="5"/>
      <c r="I676" s="5"/>
    </row>
    <row r="677" spans="1:9" x14ac:dyDescent="0.3">
      <c r="A677" s="3"/>
      <c r="B677" s="1"/>
      <c r="C677" s="1"/>
      <c r="D677" s="1"/>
      <c r="E677" s="1"/>
      <c r="F677" s="4"/>
      <c r="G677" s="2"/>
      <c r="H677" s="5"/>
      <c r="I677" s="5"/>
    </row>
    <row r="678" spans="1:9" x14ac:dyDescent="0.3">
      <c r="A678" s="3"/>
      <c r="B678" s="1"/>
      <c r="C678" s="1"/>
      <c r="D678" s="1"/>
      <c r="E678" s="1"/>
      <c r="F678" s="4"/>
      <c r="G678" s="2"/>
      <c r="H678" s="5"/>
      <c r="I678" s="5"/>
    </row>
    <row r="679" spans="1:9" x14ac:dyDescent="0.3">
      <c r="A679" s="3"/>
      <c r="B679" s="1"/>
      <c r="C679" s="1"/>
      <c r="D679" s="1"/>
      <c r="E679" s="1"/>
      <c r="F679" s="4"/>
      <c r="G679" s="2"/>
      <c r="H679" s="5"/>
      <c r="I679" s="5"/>
    </row>
    <row r="680" spans="1:9" x14ac:dyDescent="0.3">
      <c r="A680" s="3"/>
      <c r="B680" s="1"/>
      <c r="C680" s="1"/>
      <c r="D680" s="1"/>
      <c r="E680" s="1"/>
      <c r="F680" s="4"/>
      <c r="G680" s="2"/>
      <c r="H680" s="5"/>
      <c r="I680" s="5"/>
    </row>
    <row r="681" spans="1:9" x14ac:dyDescent="0.3">
      <c r="A681" s="3"/>
      <c r="B681" s="1"/>
      <c r="C681" s="1"/>
      <c r="D681" s="1"/>
      <c r="E681" s="1"/>
      <c r="F681" s="4"/>
      <c r="G681" s="2"/>
      <c r="H681" s="5"/>
      <c r="I681" s="5"/>
    </row>
    <row r="682" spans="1:9" x14ac:dyDescent="0.3">
      <c r="A682" s="3"/>
      <c r="B682" s="1"/>
      <c r="C682" s="1"/>
      <c r="D682" s="1"/>
      <c r="E682" s="1"/>
      <c r="F682" s="4"/>
      <c r="G682" s="2"/>
      <c r="H682" s="5"/>
      <c r="I682" s="5"/>
    </row>
    <row r="683" spans="1:9" x14ac:dyDescent="0.3">
      <c r="A683" s="3"/>
      <c r="B683" s="1"/>
      <c r="C683" s="1"/>
      <c r="D683" s="1"/>
      <c r="E683" s="1"/>
      <c r="F683" s="4"/>
      <c r="G683" s="2"/>
      <c r="H683" s="5"/>
      <c r="I683" s="5"/>
    </row>
    <row r="684" spans="1:9" x14ac:dyDescent="0.3">
      <c r="A684" s="3"/>
      <c r="B684" s="1"/>
      <c r="C684" s="1"/>
      <c r="D684" s="1"/>
      <c r="E684" s="1"/>
      <c r="F684" s="4"/>
      <c r="G684" s="2"/>
      <c r="H684" s="5"/>
      <c r="I684" s="5"/>
    </row>
    <row r="685" spans="1:9" x14ac:dyDescent="0.3">
      <c r="A685" s="3"/>
      <c r="B685" s="1"/>
      <c r="C685" s="1"/>
      <c r="D685" s="1"/>
      <c r="E685" s="1"/>
      <c r="F685" s="4"/>
      <c r="G685" s="2"/>
      <c r="H685" s="5"/>
      <c r="I685" s="5"/>
    </row>
    <row r="686" spans="1:9" x14ac:dyDescent="0.3">
      <c r="A686" s="3"/>
      <c r="B686" s="1"/>
      <c r="C686" s="1"/>
      <c r="D686" s="1"/>
      <c r="E686" s="1"/>
      <c r="F686" s="4"/>
      <c r="G686" s="2"/>
      <c r="H686" s="5"/>
      <c r="I686" s="5"/>
    </row>
    <row r="687" spans="1:9" x14ac:dyDescent="0.3">
      <c r="A687" s="3"/>
      <c r="B687" s="1"/>
      <c r="C687" s="1"/>
      <c r="D687" s="1"/>
      <c r="E687" s="1"/>
      <c r="F687" s="4"/>
      <c r="G687" s="2"/>
      <c r="H687" s="5"/>
      <c r="I687" s="5"/>
    </row>
    <row r="688" spans="1:9" x14ac:dyDescent="0.3">
      <c r="A688" s="3"/>
      <c r="B688" s="1"/>
      <c r="C688" s="1"/>
      <c r="D688" s="1"/>
      <c r="E688" s="1"/>
      <c r="F688" s="4"/>
      <c r="G688" s="2"/>
      <c r="H688" s="5"/>
      <c r="I688" s="5"/>
    </row>
    <row r="689" spans="1:9" x14ac:dyDescent="0.3">
      <c r="A689" s="3"/>
      <c r="B689" s="1"/>
      <c r="C689" s="1"/>
      <c r="D689" s="1"/>
      <c r="E689" s="1"/>
      <c r="F689" s="4"/>
      <c r="G689" s="2"/>
      <c r="H689" s="5"/>
      <c r="I689" s="5"/>
    </row>
    <row r="690" spans="1:9" x14ac:dyDescent="0.3">
      <c r="A690" s="3"/>
      <c r="B690" s="1"/>
      <c r="C690" s="1"/>
      <c r="D690" s="1"/>
      <c r="E690" s="1"/>
      <c r="F690" s="4"/>
      <c r="G690" s="2"/>
      <c r="H690" s="5"/>
      <c r="I690" s="5"/>
    </row>
    <row r="691" spans="1:9" x14ac:dyDescent="0.3">
      <c r="A691" s="3"/>
      <c r="B691" s="1"/>
      <c r="C691" s="1"/>
      <c r="D691" s="1"/>
      <c r="E691" s="1"/>
      <c r="F691" s="4"/>
      <c r="G691" s="2"/>
      <c r="H691" s="5"/>
      <c r="I691" s="5"/>
    </row>
    <row r="692" spans="1:9" x14ac:dyDescent="0.3">
      <c r="A692" s="3"/>
      <c r="B692" s="1"/>
      <c r="C692" s="1"/>
      <c r="D692" s="1"/>
      <c r="E692" s="1"/>
      <c r="F692" s="4"/>
      <c r="G692" s="2"/>
      <c r="H692" s="5"/>
      <c r="I692" s="5"/>
    </row>
    <row r="693" spans="1:9" x14ac:dyDescent="0.3">
      <c r="A693" s="3"/>
      <c r="B693" s="1"/>
      <c r="C693" s="1"/>
      <c r="D693" s="1"/>
      <c r="E693" s="1"/>
      <c r="F693" s="4"/>
      <c r="G693" s="2"/>
      <c r="H693" s="5"/>
      <c r="I693" s="5"/>
    </row>
    <row r="694" spans="1:9" x14ac:dyDescent="0.3">
      <c r="A694" s="3"/>
      <c r="B694" s="1"/>
      <c r="C694" s="1"/>
      <c r="D694" s="1"/>
      <c r="E694" s="1"/>
      <c r="F694" s="4"/>
      <c r="G694" s="2"/>
      <c r="H694" s="5"/>
      <c r="I694" s="5"/>
    </row>
    <row r="695" spans="1:9" x14ac:dyDescent="0.3">
      <c r="A695" s="3"/>
      <c r="B695" s="1"/>
      <c r="C695" s="1"/>
      <c r="D695" s="1"/>
      <c r="E695" s="1"/>
      <c r="F695" s="4"/>
      <c r="G695" s="2"/>
      <c r="H695" s="5"/>
      <c r="I695" s="5"/>
    </row>
    <row r="696" spans="1:9" x14ac:dyDescent="0.3">
      <c r="A696" s="3"/>
      <c r="B696" s="1"/>
      <c r="C696" s="1"/>
      <c r="D696" s="1"/>
      <c r="E696" s="1"/>
      <c r="F696" s="4"/>
      <c r="G696" s="2"/>
      <c r="H696" s="5"/>
      <c r="I696" s="5"/>
    </row>
    <row r="697" spans="1:9" x14ac:dyDescent="0.3">
      <c r="A697" s="3"/>
      <c r="B697" s="1"/>
      <c r="C697" s="1"/>
      <c r="D697" s="1"/>
      <c r="E697" s="1"/>
      <c r="F697" s="4"/>
      <c r="G697" s="2"/>
      <c r="H697" s="5"/>
      <c r="I697" s="5"/>
    </row>
    <row r="698" spans="1:9" x14ac:dyDescent="0.3">
      <c r="A698" s="3"/>
      <c r="B698" s="1"/>
      <c r="C698" s="1"/>
      <c r="D698" s="1"/>
      <c r="E698" s="1"/>
      <c r="F698" s="4"/>
      <c r="G698" s="2"/>
      <c r="H698" s="5"/>
      <c r="I698" s="5"/>
    </row>
    <row r="699" spans="1:9" x14ac:dyDescent="0.3">
      <c r="A699" s="3"/>
      <c r="B699" s="1"/>
      <c r="C699" s="1"/>
      <c r="D699" s="1"/>
      <c r="E699" s="1"/>
      <c r="F699" s="4"/>
      <c r="G699" s="2"/>
      <c r="H699" s="5"/>
      <c r="I699" s="5"/>
    </row>
    <row r="700" spans="1:9" x14ac:dyDescent="0.3">
      <c r="A700" s="3"/>
      <c r="B700" s="1"/>
      <c r="C700" s="1"/>
      <c r="D700" s="1"/>
      <c r="E700" s="1"/>
      <c r="F700" s="4"/>
      <c r="G700" s="2"/>
      <c r="H700" s="5"/>
      <c r="I700" s="5"/>
    </row>
    <row r="701" spans="1:9" x14ac:dyDescent="0.3">
      <c r="A701" s="3"/>
      <c r="B701" s="1"/>
      <c r="C701" s="1"/>
      <c r="D701" s="1"/>
      <c r="E701" s="1"/>
      <c r="F701" s="4"/>
      <c r="G701" s="2"/>
      <c r="H701" s="5"/>
      <c r="I701" s="5"/>
    </row>
    <row r="702" spans="1:9" x14ac:dyDescent="0.3">
      <c r="A702" s="3"/>
      <c r="B702" s="1"/>
      <c r="C702" s="1"/>
      <c r="D702" s="1"/>
      <c r="E702" s="1"/>
      <c r="F702" s="4"/>
      <c r="G702" s="2"/>
      <c r="H702" s="5"/>
      <c r="I702" s="5"/>
    </row>
    <row r="703" spans="1:9" x14ac:dyDescent="0.3">
      <c r="A703" s="3"/>
      <c r="B703" s="1"/>
      <c r="C703" s="1"/>
      <c r="D703" s="1"/>
      <c r="E703" s="1"/>
      <c r="F703" s="4"/>
      <c r="G703" s="2"/>
      <c r="H703" s="5"/>
      <c r="I703" s="5"/>
    </row>
    <row r="704" spans="1:9" x14ac:dyDescent="0.3">
      <c r="A704" s="3"/>
      <c r="B704" s="1"/>
      <c r="C704" s="1"/>
      <c r="D704" s="1"/>
      <c r="E704" s="1"/>
      <c r="F704" s="4"/>
      <c r="G704" s="2"/>
      <c r="H704" s="5"/>
      <c r="I704" s="5"/>
    </row>
    <row r="705" spans="1:9" x14ac:dyDescent="0.3">
      <c r="A705" s="3"/>
      <c r="B705" s="1"/>
      <c r="C705" s="1"/>
      <c r="D705" s="1"/>
      <c r="E705" s="1"/>
      <c r="F705" s="4"/>
      <c r="G705" s="2"/>
      <c r="H705" s="5"/>
      <c r="I705" s="5"/>
    </row>
    <row r="706" spans="1:9" x14ac:dyDescent="0.3">
      <c r="A706" s="3"/>
      <c r="B706" s="1"/>
      <c r="C706" s="1"/>
      <c r="D706" s="1"/>
      <c r="E706" s="1"/>
      <c r="F706" s="4"/>
      <c r="G706" s="2"/>
      <c r="H706" s="5"/>
      <c r="I706" s="5"/>
    </row>
    <row r="707" spans="1:9" x14ac:dyDescent="0.3">
      <c r="A707" s="3"/>
      <c r="B707" s="1"/>
      <c r="C707" s="1"/>
      <c r="D707" s="1"/>
      <c r="E707" s="1"/>
      <c r="F707" s="4"/>
      <c r="G707" s="2"/>
      <c r="H707" s="5"/>
      <c r="I707" s="5"/>
    </row>
    <row r="708" spans="1:9" x14ac:dyDescent="0.3">
      <c r="A708" s="3"/>
      <c r="B708" s="1"/>
      <c r="C708" s="1"/>
      <c r="D708" s="1"/>
      <c r="E708" s="1"/>
      <c r="F708" s="4"/>
      <c r="G708" s="2"/>
      <c r="H708" s="5"/>
      <c r="I708" s="5"/>
    </row>
    <row r="709" spans="1:9" x14ac:dyDescent="0.3">
      <c r="A709" s="3"/>
      <c r="B709" s="1"/>
      <c r="C709" s="1"/>
      <c r="D709" s="1"/>
      <c r="E709" s="1"/>
      <c r="F709" s="4"/>
      <c r="G709" s="2"/>
      <c r="H709" s="5"/>
      <c r="I709" s="5"/>
    </row>
    <row r="710" spans="1:9" x14ac:dyDescent="0.3">
      <c r="A710" s="3"/>
      <c r="B710" s="1"/>
      <c r="C710" s="1"/>
      <c r="D710" s="1"/>
      <c r="E710" s="1"/>
      <c r="F710" s="4"/>
      <c r="G710" s="2"/>
      <c r="H710" s="5"/>
      <c r="I710" s="5"/>
    </row>
    <row r="711" spans="1:9" x14ac:dyDescent="0.3">
      <c r="A711" s="3"/>
      <c r="B711" s="1"/>
      <c r="C711" s="1"/>
      <c r="D711" s="1"/>
      <c r="E711" s="1"/>
      <c r="F711" s="4"/>
      <c r="G711" s="2"/>
      <c r="H711" s="5"/>
      <c r="I711" s="5"/>
    </row>
    <row r="712" spans="1:9" x14ac:dyDescent="0.3">
      <c r="A712" s="3"/>
      <c r="B712" s="1"/>
      <c r="C712" s="1"/>
      <c r="D712" s="1"/>
      <c r="E712" s="1"/>
      <c r="F712" s="4"/>
      <c r="G712" s="2"/>
      <c r="H712" s="5"/>
      <c r="I712" s="5"/>
    </row>
    <row r="713" spans="1:9" x14ac:dyDescent="0.3">
      <c r="A713" s="3"/>
      <c r="B713" s="1"/>
      <c r="C713" s="1"/>
      <c r="D713" s="1"/>
      <c r="E713" s="1"/>
      <c r="F713" s="4"/>
      <c r="G713" s="2"/>
      <c r="H713" s="5"/>
      <c r="I713" s="5"/>
    </row>
    <row r="714" spans="1:9" x14ac:dyDescent="0.3">
      <c r="A714" s="3"/>
      <c r="B714" s="1"/>
      <c r="C714" s="1"/>
      <c r="D714" s="1"/>
      <c r="E714" s="1"/>
      <c r="F714" s="4"/>
      <c r="G714" s="2"/>
      <c r="H714" s="5"/>
      <c r="I714" s="5"/>
    </row>
    <row r="715" spans="1:9" x14ac:dyDescent="0.3">
      <c r="A715" s="3"/>
      <c r="B715" s="1"/>
      <c r="C715" s="1"/>
      <c r="D715" s="1"/>
      <c r="E715" s="1"/>
      <c r="F715" s="4"/>
      <c r="G715" s="2"/>
      <c r="H715" s="5"/>
      <c r="I715" s="5"/>
    </row>
    <row r="716" spans="1:9" x14ac:dyDescent="0.3">
      <c r="A716" s="3"/>
      <c r="B716" s="1"/>
      <c r="C716" s="1"/>
      <c r="D716" s="1"/>
      <c r="E716" s="1"/>
      <c r="F716" s="4"/>
      <c r="G716" s="2"/>
      <c r="H716" s="5"/>
      <c r="I716" s="5"/>
    </row>
    <row r="717" spans="1:9" x14ac:dyDescent="0.3">
      <c r="A717" s="3"/>
      <c r="B717" s="1"/>
      <c r="C717" s="1"/>
      <c r="D717" s="1"/>
      <c r="E717" s="1"/>
      <c r="F717" s="4"/>
      <c r="G717" s="2"/>
      <c r="H717" s="5"/>
      <c r="I717" s="5"/>
    </row>
    <row r="718" spans="1:9" x14ac:dyDescent="0.3">
      <c r="A718" s="3"/>
      <c r="B718" s="1"/>
      <c r="C718" s="1"/>
      <c r="D718" s="1"/>
      <c r="E718" s="1"/>
      <c r="F718" s="4"/>
      <c r="G718" s="2"/>
      <c r="H718" s="5"/>
      <c r="I718" s="5"/>
    </row>
    <row r="719" spans="1:9" x14ac:dyDescent="0.3">
      <c r="A719" s="3"/>
      <c r="B719" s="1"/>
      <c r="C719" s="1"/>
      <c r="D719" s="1"/>
      <c r="E719" s="1"/>
      <c r="F719" s="4"/>
      <c r="G719" s="2"/>
      <c r="H719" s="5"/>
      <c r="I719" s="5"/>
    </row>
    <row r="720" spans="1:9" x14ac:dyDescent="0.3">
      <c r="A720" s="3"/>
      <c r="B720" s="1"/>
      <c r="C720" s="1"/>
      <c r="D720" s="1"/>
      <c r="E720" s="1"/>
      <c r="F720" s="4"/>
      <c r="G720" s="2"/>
      <c r="H720" s="5"/>
      <c r="I720" s="5"/>
    </row>
    <row r="721" spans="1:9" x14ac:dyDescent="0.3">
      <c r="A721" s="3"/>
      <c r="B721" s="1"/>
      <c r="C721" s="1"/>
      <c r="D721" s="1"/>
      <c r="E721" s="1"/>
      <c r="F721" s="4"/>
      <c r="G721" s="2"/>
      <c r="H721" s="5"/>
      <c r="I721" s="5"/>
    </row>
    <row r="722" spans="1:9" x14ac:dyDescent="0.3">
      <c r="A722" s="3"/>
      <c r="B722" s="1"/>
      <c r="C722" s="1"/>
      <c r="D722" s="1"/>
      <c r="E722" s="1"/>
      <c r="F722" s="4"/>
      <c r="G722" s="2"/>
      <c r="H722" s="5"/>
      <c r="I722" s="5"/>
    </row>
    <row r="723" spans="1:9" x14ac:dyDescent="0.3">
      <c r="A723" s="3"/>
      <c r="B723" s="1"/>
      <c r="C723" s="1"/>
      <c r="D723" s="1"/>
      <c r="E723" s="1"/>
      <c r="F723" s="4"/>
      <c r="G723" s="2"/>
      <c r="H723" s="5"/>
      <c r="I723" s="5"/>
    </row>
    <row r="724" spans="1:9" x14ac:dyDescent="0.3">
      <c r="A724" s="3"/>
      <c r="B724" s="1"/>
      <c r="C724" s="1"/>
      <c r="D724" s="1"/>
      <c r="E724" s="1"/>
      <c r="F724" s="4"/>
      <c r="G724" s="2"/>
      <c r="H724" s="5"/>
      <c r="I724" s="5"/>
    </row>
    <row r="725" spans="1:9" x14ac:dyDescent="0.3">
      <c r="A725" s="3"/>
      <c r="B725" s="1"/>
      <c r="C725" s="1"/>
      <c r="D725" s="1"/>
      <c r="E725" s="1"/>
      <c r="F725" s="4"/>
      <c r="G725" s="2"/>
      <c r="H725" s="5"/>
      <c r="I725" s="5"/>
    </row>
    <row r="726" spans="1:9" x14ac:dyDescent="0.3">
      <c r="A726" s="3"/>
      <c r="B726" s="1"/>
      <c r="C726" s="1"/>
      <c r="D726" s="1"/>
      <c r="E726" s="1"/>
      <c r="F726" s="4"/>
      <c r="G726" s="2"/>
      <c r="H726" s="5"/>
      <c r="I726" s="5"/>
    </row>
    <row r="727" spans="1:9" x14ac:dyDescent="0.3">
      <c r="A727" s="3"/>
      <c r="B727" s="1"/>
      <c r="C727" s="1"/>
      <c r="D727" s="1"/>
      <c r="E727" s="1"/>
      <c r="F727" s="4"/>
      <c r="G727" s="2"/>
      <c r="H727" s="5"/>
      <c r="I727" s="5"/>
    </row>
    <row r="728" spans="1:9" x14ac:dyDescent="0.3">
      <c r="A728" s="3"/>
      <c r="B728" s="1"/>
      <c r="C728" s="1"/>
      <c r="D728" s="1"/>
      <c r="E728" s="1"/>
      <c r="F728" s="4"/>
      <c r="G728" s="2"/>
      <c r="H728" s="5"/>
      <c r="I728" s="5"/>
    </row>
    <row r="729" spans="1:9" x14ac:dyDescent="0.3">
      <c r="A729" s="3"/>
      <c r="B729" s="1"/>
      <c r="C729" s="1"/>
      <c r="D729" s="1"/>
      <c r="E729" s="1"/>
      <c r="F729" s="4"/>
      <c r="G729" s="2"/>
      <c r="H729" s="5"/>
      <c r="I729" s="5"/>
    </row>
    <row r="730" spans="1:9" x14ac:dyDescent="0.3">
      <c r="A730" s="3"/>
      <c r="B730" s="1"/>
      <c r="C730" s="1"/>
      <c r="D730" s="1"/>
      <c r="E730" s="1"/>
      <c r="F730" s="4"/>
      <c r="G730" s="2"/>
      <c r="H730" s="5"/>
      <c r="I730" s="5"/>
    </row>
    <row r="731" spans="1:9" x14ac:dyDescent="0.3">
      <c r="A731" s="3"/>
      <c r="B731" s="1"/>
      <c r="C731" s="1"/>
      <c r="D731" s="1"/>
      <c r="E731" s="1"/>
      <c r="F731" s="4"/>
      <c r="G731" s="2"/>
      <c r="H731" s="5"/>
      <c r="I731" s="5"/>
    </row>
    <row r="732" spans="1:9" x14ac:dyDescent="0.3">
      <c r="A732" s="3"/>
      <c r="B732" s="1"/>
      <c r="C732" s="1"/>
      <c r="D732" s="1"/>
      <c r="E732" s="1"/>
      <c r="F732" s="4"/>
      <c r="G732" s="2"/>
      <c r="H732" s="5"/>
      <c r="I732" s="5"/>
    </row>
    <row r="733" spans="1:9" x14ac:dyDescent="0.3">
      <c r="A733" s="3"/>
      <c r="B733" s="1"/>
      <c r="C733" s="1"/>
      <c r="D733" s="1"/>
      <c r="E733" s="1"/>
      <c r="F733" s="4"/>
      <c r="G733" s="2"/>
      <c r="H733" s="5"/>
      <c r="I733" s="5"/>
    </row>
    <row r="734" spans="1:9" x14ac:dyDescent="0.3">
      <c r="A734" s="3"/>
      <c r="B734" s="1"/>
      <c r="C734" s="1"/>
      <c r="D734" s="1"/>
      <c r="E734" s="1"/>
      <c r="F734" s="4"/>
      <c r="G734" s="2"/>
      <c r="H734" s="5"/>
      <c r="I734" s="5"/>
    </row>
    <row r="735" spans="1:9" x14ac:dyDescent="0.3">
      <c r="A735" s="3"/>
      <c r="B735" s="1"/>
      <c r="C735" s="1"/>
      <c r="D735" s="1"/>
      <c r="E735" s="1"/>
      <c r="F735" s="4"/>
      <c r="G735" s="2"/>
      <c r="H735" s="5"/>
      <c r="I735" s="5"/>
    </row>
    <row r="736" spans="1:9" x14ac:dyDescent="0.3">
      <c r="A736" s="3"/>
      <c r="B736" s="1"/>
      <c r="C736" s="1"/>
      <c r="D736" s="1"/>
      <c r="E736" s="1"/>
      <c r="F736" s="4"/>
      <c r="G736" s="2"/>
      <c r="H736" s="5"/>
      <c r="I736" s="5"/>
    </row>
    <row r="737" spans="1:9" x14ac:dyDescent="0.3">
      <c r="A737" s="3"/>
      <c r="B737" s="1"/>
      <c r="C737" s="1"/>
      <c r="D737" s="1"/>
      <c r="E737" s="1"/>
      <c r="F737" s="4"/>
      <c r="G737" s="2"/>
      <c r="H737" s="5"/>
      <c r="I737" s="5"/>
    </row>
    <row r="738" spans="1:9" x14ac:dyDescent="0.3">
      <c r="A738" s="3"/>
      <c r="B738" s="1"/>
      <c r="C738" s="1"/>
      <c r="D738" s="1"/>
      <c r="E738" s="1"/>
      <c r="F738" s="4"/>
      <c r="G738" s="2"/>
      <c r="H738" s="5"/>
      <c r="I738" s="5"/>
    </row>
    <row r="739" spans="1:9" x14ac:dyDescent="0.3">
      <c r="A739" s="3"/>
      <c r="B739" s="1"/>
      <c r="C739" s="1"/>
      <c r="D739" s="1"/>
      <c r="E739" s="1"/>
      <c r="F739" s="4"/>
      <c r="G739" s="2"/>
      <c r="H739" s="5"/>
      <c r="I739" s="5"/>
    </row>
    <row r="740" spans="1:9" x14ac:dyDescent="0.3">
      <c r="A740" s="3"/>
      <c r="B740" s="1"/>
      <c r="C740" s="1"/>
      <c r="D740" s="1"/>
      <c r="E740" s="1"/>
      <c r="F740" s="4"/>
      <c r="G740" s="2"/>
      <c r="H740" s="5"/>
      <c r="I740" s="5"/>
    </row>
    <row r="741" spans="1:9" x14ac:dyDescent="0.3">
      <c r="A741" s="3"/>
      <c r="B741" s="1"/>
      <c r="C741" s="1"/>
      <c r="D741" s="1"/>
      <c r="E741" s="1"/>
      <c r="F741" s="4"/>
      <c r="G741" s="2"/>
      <c r="H741" s="5"/>
      <c r="I741" s="5"/>
    </row>
    <row r="742" spans="1:9" x14ac:dyDescent="0.3">
      <c r="A742" s="3"/>
      <c r="B742" s="1"/>
      <c r="C742" s="1"/>
      <c r="D742" s="1"/>
      <c r="E742" s="1"/>
      <c r="F742" s="4"/>
      <c r="G742" s="2"/>
      <c r="H742" s="5"/>
      <c r="I742" s="5"/>
    </row>
    <row r="743" spans="1:9" x14ac:dyDescent="0.3">
      <c r="A743" s="3"/>
      <c r="B743" s="1"/>
      <c r="C743" s="1"/>
      <c r="D743" s="1"/>
      <c r="E743" s="1"/>
      <c r="F743" s="4"/>
      <c r="G743" s="2"/>
      <c r="H743" s="5"/>
      <c r="I743" s="5"/>
    </row>
    <row r="744" spans="1:9" x14ac:dyDescent="0.3">
      <c r="A744" s="3"/>
      <c r="B744" s="1"/>
      <c r="C744" s="1"/>
      <c r="D744" s="1"/>
      <c r="E744" s="1"/>
      <c r="F744" s="4"/>
      <c r="G744" s="2"/>
      <c r="H744" s="5"/>
      <c r="I744" s="5"/>
    </row>
    <row r="745" spans="1:9" x14ac:dyDescent="0.3">
      <c r="A745" s="3"/>
      <c r="B745" s="1"/>
      <c r="C745" s="1"/>
      <c r="D745" s="1"/>
      <c r="E745" s="1"/>
      <c r="F745" s="4"/>
      <c r="G745" s="2"/>
      <c r="H745" s="5"/>
      <c r="I745" s="5"/>
    </row>
    <row r="746" spans="1:9" x14ac:dyDescent="0.3">
      <c r="A746" s="3"/>
      <c r="B746" s="1"/>
      <c r="C746" s="1"/>
      <c r="D746" s="1"/>
      <c r="E746" s="1"/>
      <c r="F746" s="4"/>
      <c r="G746" s="2"/>
      <c r="H746" s="5"/>
      <c r="I746" s="5"/>
    </row>
    <row r="747" spans="1:9" x14ac:dyDescent="0.3">
      <c r="A747" s="3"/>
      <c r="B747" s="1"/>
      <c r="C747" s="1"/>
      <c r="D747" s="1"/>
      <c r="E747" s="1"/>
      <c r="F747" s="4"/>
      <c r="G747" s="2"/>
      <c r="H747" s="5"/>
      <c r="I747" s="5"/>
    </row>
    <row r="748" spans="1:9" x14ac:dyDescent="0.3">
      <c r="A748" s="3"/>
      <c r="B748" s="1"/>
      <c r="C748" s="1"/>
      <c r="D748" s="1"/>
      <c r="E748" s="1"/>
      <c r="F748" s="4"/>
      <c r="G748" s="2"/>
      <c r="H748" s="5"/>
      <c r="I748" s="5"/>
    </row>
    <row r="749" spans="1:9" x14ac:dyDescent="0.3">
      <c r="A749" s="3"/>
      <c r="B749" s="1"/>
      <c r="C749" s="1"/>
      <c r="D749" s="1"/>
      <c r="E749" s="1"/>
      <c r="F749" s="4"/>
      <c r="G749" s="2"/>
      <c r="H749" s="5"/>
      <c r="I749" s="5"/>
    </row>
    <row r="750" spans="1:9" x14ac:dyDescent="0.3">
      <c r="A750" s="3"/>
      <c r="B750" s="1"/>
      <c r="C750" s="1"/>
      <c r="D750" s="1"/>
      <c r="E750" s="1"/>
      <c r="F750" s="4"/>
      <c r="G750" s="2"/>
      <c r="H750" s="5"/>
      <c r="I750" s="5"/>
    </row>
    <row r="751" spans="1:9" x14ac:dyDescent="0.3">
      <c r="A751" s="3"/>
      <c r="B751" s="1"/>
      <c r="C751" s="1"/>
      <c r="D751" s="1"/>
      <c r="E751" s="1"/>
      <c r="F751" s="4"/>
      <c r="G751" s="2"/>
      <c r="H751" s="5"/>
      <c r="I751" s="5"/>
    </row>
    <row r="752" spans="1:9" x14ac:dyDescent="0.3">
      <c r="A752" s="3"/>
      <c r="B752" s="1"/>
      <c r="C752" s="1"/>
      <c r="D752" s="1"/>
      <c r="E752" s="1"/>
      <c r="F752" s="4"/>
      <c r="G752" s="2"/>
      <c r="H752" s="5"/>
      <c r="I752" s="5"/>
    </row>
    <row r="753" spans="1:9" x14ac:dyDescent="0.3">
      <c r="A753" s="3"/>
      <c r="B753" s="1"/>
      <c r="C753" s="1"/>
      <c r="D753" s="1"/>
      <c r="E753" s="1"/>
      <c r="F753" s="4"/>
      <c r="G753" s="2"/>
      <c r="H753" s="5"/>
      <c r="I753" s="5"/>
    </row>
    <row r="754" spans="1:9" x14ac:dyDescent="0.3">
      <c r="A754" s="3"/>
      <c r="B754" s="1"/>
      <c r="C754" s="1"/>
      <c r="D754" s="1"/>
      <c r="E754" s="1"/>
      <c r="F754" s="4"/>
      <c r="G754" s="2"/>
      <c r="H754" s="5"/>
      <c r="I754" s="5"/>
    </row>
    <row r="755" spans="1:9" x14ac:dyDescent="0.3">
      <c r="A755" s="3"/>
      <c r="B755" s="1"/>
      <c r="C755" s="1"/>
      <c r="D755" s="1"/>
      <c r="E755" s="1"/>
      <c r="F755" s="4"/>
      <c r="G755" s="2"/>
      <c r="H755" s="5"/>
      <c r="I755" s="5"/>
    </row>
    <row r="756" spans="1:9" x14ac:dyDescent="0.3">
      <c r="A756" s="3"/>
      <c r="B756" s="1"/>
      <c r="C756" s="1"/>
      <c r="D756" s="1"/>
      <c r="E756" s="1"/>
      <c r="F756" s="4"/>
      <c r="G756" s="2"/>
      <c r="H756" s="5"/>
      <c r="I756" s="5"/>
    </row>
    <row r="757" spans="1:9" x14ac:dyDescent="0.3">
      <c r="A757" s="3"/>
      <c r="B757" s="1"/>
      <c r="C757" s="1"/>
      <c r="D757" s="1"/>
      <c r="E757" s="1"/>
      <c r="F757" s="4"/>
      <c r="G757" s="2"/>
      <c r="H757" s="5"/>
      <c r="I757" s="5"/>
    </row>
    <row r="758" spans="1:9" x14ac:dyDescent="0.3">
      <c r="A758" s="3"/>
      <c r="B758" s="1"/>
      <c r="C758" s="1"/>
      <c r="D758" s="1"/>
      <c r="E758" s="1"/>
      <c r="F758" s="4"/>
      <c r="G758" s="2"/>
      <c r="H758" s="5"/>
      <c r="I758" s="5"/>
    </row>
    <row r="759" spans="1:9" x14ac:dyDescent="0.3">
      <c r="A759" s="3"/>
      <c r="B759" s="1"/>
      <c r="C759" s="1"/>
      <c r="D759" s="1"/>
      <c r="E759" s="1"/>
      <c r="F759" s="4"/>
      <c r="G759" s="2"/>
      <c r="H759" s="5"/>
      <c r="I759" s="5"/>
    </row>
    <row r="760" spans="1:9" x14ac:dyDescent="0.3">
      <c r="A760" s="3"/>
      <c r="B760" s="1"/>
      <c r="C760" s="1"/>
      <c r="D760" s="1"/>
      <c r="E760" s="1"/>
      <c r="F760" s="4"/>
      <c r="G760" s="2"/>
      <c r="H760" s="5"/>
      <c r="I760" s="5"/>
    </row>
    <row r="761" spans="1:9" x14ac:dyDescent="0.3">
      <c r="A761" s="3"/>
      <c r="B761" s="1"/>
      <c r="C761" s="1"/>
      <c r="D761" s="1"/>
      <c r="E761" s="1"/>
      <c r="F761" s="4"/>
      <c r="G761" s="2"/>
      <c r="H761" s="5"/>
      <c r="I761" s="5"/>
    </row>
    <row r="762" spans="1:9" x14ac:dyDescent="0.3">
      <c r="A762" s="3"/>
      <c r="B762" s="1"/>
      <c r="C762" s="1"/>
      <c r="D762" s="1"/>
      <c r="E762" s="1"/>
      <c r="F762" s="4"/>
      <c r="G762" s="2"/>
      <c r="H762" s="5"/>
      <c r="I762" s="5"/>
    </row>
    <row r="763" spans="1:9" x14ac:dyDescent="0.3">
      <c r="A763" s="3"/>
      <c r="B763" s="1"/>
      <c r="C763" s="1"/>
      <c r="D763" s="1"/>
      <c r="E763" s="1"/>
      <c r="F763" s="4"/>
      <c r="G763" s="2"/>
      <c r="H763" s="5"/>
      <c r="I763" s="5"/>
    </row>
    <row r="764" spans="1:9" x14ac:dyDescent="0.3">
      <c r="A764" s="3"/>
      <c r="B764" s="1"/>
      <c r="C764" s="1"/>
      <c r="D764" s="1"/>
      <c r="E764" s="1"/>
      <c r="F764" s="4"/>
      <c r="G764" s="2"/>
      <c r="H764" s="5"/>
      <c r="I764" s="5"/>
    </row>
    <row r="765" spans="1:9" x14ac:dyDescent="0.3">
      <c r="A765" s="3"/>
      <c r="B765" s="1"/>
      <c r="C765" s="1"/>
      <c r="D765" s="1"/>
      <c r="E765" s="1"/>
      <c r="F765" s="4"/>
      <c r="G765" s="2"/>
      <c r="H765" s="5"/>
      <c r="I765" s="5"/>
    </row>
    <row r="766" spans="1:9" x14ac:dyDescent="0.3">
      <c r="A766" s="3"/>
      <c r="B766" s="1"/>
      <c r="C766" s="1"/>
      <c r="D766" s="1"/>
      <c r="E766" s="1"/>
      <c r="F766" s="4"/>
      <c r="G766" s="2"/>
      <c r="H766" s="5"/>
      <c r="I766" s="5"/>
    </row>
    <row r="767" spans="1:9" x14ac:dyDescent="0.3">
      <c r="A767" s="3"/>
      <c r="B767" s="1"/>
      <c r="C767" s="1"/>
      <c r="D767" s="1"/>
      <c r="E767" s="1"/>
      <c r="F767" s="4"/>
      <c r="G767" s="2"/>
      <c r="H767" s="5"/>
      <c r="I767" s="5"/>
    </row>
    <row r="768" spans="1:9" x14ac:dyDescent="0.3">
      <c r="A768" s="3"/>
      <c r="B768" s="1"/>
      <c r="C768" s="1"/>
      <c r="D768" s="1"/>
      <c r="E768" s="1"/>
      <c r="F768" s="4"/>
      <c r="G768" s="2"/>
      <c r="H768" s="5"/>
      <c r="I768" s="5"/>
    </row>
    <row r="769" spans="1:9" x14ac:dyDescent="0.3">
      <c r="A769" s="3"/>
      <c r="B769" s="1"/>
      <c r="C769" s="1"/>
      <c r="D769" s="1"/>
      <c r="E769" s="1"/>
      <c r="F769" s="4"/>
      <c r="G769" s="2"/>
      <c r="H769" s="5"/>
      <c r="I769" s="5"/>
    </row>
    <row r="770" spans="1:9" x14ac:dyDescent="0.3">
      <c r="A770" s="3"/>
      <c r="B770" s="1"/>
      <c r="C770" s="1"/>
      <c r="D770" s="1"/>
      <c r="E770" s="1"/>
      <c r="F770" s="4"/>
      <c r="G770" s="2"/>
      <c r="H770" s="5"/>
      <c r="I770" s="5"/>
    </row>
    <row r="771" spans="1:9" x14ac:dyDescent="0.3">
      <c r="A771" s="3"/>
      <c r="B771" s="1"/>
      <c r="C771" s="1"/>
      <c r="D771" s="1"/>
      <c r="E771" s="1"/>
      <c r="F771" s="4"/>
      <c r="G771" s="2"/>
      <c r="H771" s="5"/>
      <c r="I771" s="5"/>
    </row>
    <row r="772" spans="1:9" x14ac:dyDescent="0.3">
      <c r="A772" s="3"/>
      <c r="B772" s="1"/>
      <c r="C772" s="1"/>
      <c r="D772" s="1"/>
      <c r="E772" s="1"/>
      <c r="F772" s="4"/>
      <c r="G772" s="2"/>
      <c r="H772" s="5"/>
      <c r="I772" s="5"/>
    </row>
    <row r="773" spans="1:9" x14ac:dyDescent="0.3">
      <c r="A773" s="3"/>
      <c r="B773" s="1"/>
      <c r="C773" s="1"/>
      <c r="D773" s="1"/>
      <c r="E773" s="1"/>
      <c r="F773" s="4"/>
      <c r="G773" s="2"/>
      <c r="H773" s="5"/>
      <c r="I773" s="5"/>
    </row>
    <row r="774" spans="1:9" x14ac:dyDescent="0.3">
      <c r="A774" s="3"/>
      <c r="B774" s="1"/>
      <c r="C774" s="1"/>
      <c r="D774" s="1"/>
      <c r="E774" s="1"/>
      <c r="F774" s="4"/>
      <c r="G774" s="2"/>
      <c r="H774" s="5"/>
      <c r="I774" s="5"/>
    </row>
    <row r="775" spans="1:9" x14ac:dyDescent="0.3">
      <c r="A775" s="3"/>
      <c r="B775" s="1"/>
      <c r="C775" s="1"/>
      <c r="D775" s="1"/>
      <c r="E775" s="1"/>
      <c r="F775" s="4"/>
      <c r="G775" s="2"/>
      <c r="H775" s="5"/>
      <c r="I775" s="5"/>
    </row>
    <row r="776" spans="1:9" x14ac:dyDescent="0.3">
      <c r="A776" s="3"/>
      <c r="B776" s="1"/>
      <c r="C776" s="1"/>
      <c r="D776" s="1"/>
      <c r="E776" s="1"/>
      <c r="F776" s="4"/>
      <c r="G776" s="2"/>
      <c r="H776" s="5"/>
      <c r="I776" s="5"/>
    </row>
    <row r="777" spans="1:9" x14ac:dyDescent="0.3">
      <c r="A777" s="3"/>
      <c r="B777" s="1"/>
      <c r="C777" s="1"/>
      <c r="D777" s="1"/>
      <c r="E777" s="1"/>
      <c r="F777" s="4"/>
      <c r="G777" s="2"/>
      <c r="H777" s="5"/>
      <c r="I777" s="5"/>
    </row>
    <row r="778" spans="1:9" x14ac:dyDescent="0.3">
      <c r="A778" s="3"/>
      <c r="B778" s="1"/>
      <c r="C778" s="1"/>
      <c r="D778" s="1"/>
      <c r="E778" s="1"/>
      <c r="F778" s="4"/>
      <c r="G778" s="2"/>
      <c r="H778" s="5"/>
      <c r="I778" s="5"/>
    </row>
    <row r="779" spans="1:9" x14ac:dyDescent="0.3">
      <c r="A779" s="3"/>
      <c r="B779" s="1"/>
      <c r="C779" s="1"/>
      <c r="D779" s="1"/>
      <c r="E779" s="1"/>
      <c r="F779" s="4"/>
      <c r="G779" s="2"/>
      <c r="H779" s="5"/>
      <c r="I779" s="5"/>
    </row>
    <row r="780" spans="1:9" x14ac:dyDescent="0.3">
      <c r="A780" s="3"/>
      <c r="B780" s="1"/>
      <c r="C780" s="1"/>
      <c r="D780" s="1"/>
      <c r="E780" s="1"/>
      <c r="F780" s="4"/>
      <c r="G780" s="2"/>
      <c r="H780" s="5"/>
      <c r="I780" s="5"/>
    </row>
    <row r="781" spans="1:9" x14ac:dyDescent="0.3">
      <c r="A781" s="3"/>
      <c r="B781" s="1"/>
      <c r="C781" s="1"/>
      <c r="D781" s="1"/>
      <c r="E781" s="1"/>
      <c r="F781" s="4"/>
      <c r="G781" s="2"/>
      <c r="H781" s="5"/>
      <c r="I781" s="5"/>
    </row>
    <row r="782" spans="1:9" x14ac:dyDescent="0.3">
      <c r="A782" s="3"/>
      <c r="B782" s="1"/>
      <c r="C782" s="1"/>
      <c r="D782" s="1"/>
      <c r="E782" s="1"/>
      <c r="F782" s="4"/>
      <c r="G782" s="2"/>
      <c r="H782" s="5"/>
      <c r="I782" s="5"/>
    </row>
    <row r="783" spans="1:9" x14ac:dyDescent="0.3">
      <c r="A783" s="3"/>
      <c r="B783" s="1"/>
      <c r="C783" s="1"/>
      <c r="D783" s="1"/>
      <c r="E783" s="1"/>
      <c r="F783" s="4"/>
      <c r="G783" s="2"/>
      <c r="H783" s="5"/>
      <c r="I783" s="5"/>
    </row>
    <row r="784" spans="1:9" x14ac:dyDescent="0.3">
      <c r="A784" s="3"/>
      <c r="B784" s="1"/>
      <c r="C784" s="1"/>
      <c r="D784" s="1"/>
      <c r="E784" s="1"/>
      <c r="F784" s="4"/>
      <c r="G784" s="2"/>
      <c r="H784" s="5"/>
      <c r="I784" s="5"/>
    </row>
    <row r="785" spans="1:9" x14ac:dyDescent="0.3">
      <c r="A785" s="3"/>
      <c r="B785" s="1"/>
      <c r="C785" s="1"/>
      <c r="D785" s="1"/>
      <c r="E785" s="1"/>
      <c r="F785" s="4"/>
      <c r="G785" s="2"/>
      <c r="H785" s="5"/>
      <c r="I785" s="5"/>
    </row>
    <row r="786" spans="1:9" x14ac:dyDescent="0.3">
      <c r="A786" s="3"/>
      <c r="B786" s="1"/>
      <c r="C786" s="1"/>
      <c r="D786" s="1"/>
      <c r="E786" s="1"/>
      <c r="F786" s="4"/>
      <c r="G786" s="2"/>
      <c r="H786" s="5"/>
      <c r="I786" s="5"/>
    </row>
    <row r="787" spans="1:9" x14ac:dyDescent="0.3">
      <c r="A787" s="3"/>
      <c r="B787" s="1"/>
      <c r="C787" s="1"/>
      <c r="D787" s="1"/>
      <c r="E787" s="1"/>
      <c r="F787" s="4"/>
      <c r="G787" s="2"/>
      <c r="H787" s="5"/>
      <c r="I787" s="5"/>
    </row>
    <row r="788" spans="1:9" x14ac:dyDescent="0.3">
      <c r="A788" s="3"/>
      <c r="B788" s="1"/>
      <c r="C788" s="1"/>
      <c r="D788" s="1"/>
      <c r="E788" s="1"/>
      <c r="F788" s="4"/>
      <c r="G788" s="2"/>
      <c r="H788" s="5"/>
      <c r="I788" s="5"/>
    </row>
    <row r="789" spans="1:9" x14ac:dyDescent="0.3">
      <c r="A789" s="3"/>
      <c r="B789" s="1"/>
      <c r="C789" s="1"/>
      <c r="D789" s="1"/>
      <c r="E789" s="1"/>
      <c r="F789" s="4"/>
      <c r="G789" s="2"/>
      <c r="H789" s="5"/>
      <c r="I789" s="5"/>
    </row>
    <row r="790" spans="1:9" x14ac:dyDescent="0.3">
      <c r="A790" s="3"/>
      <c r="B790" s="1"/>
      <c r="C790" s="1"/>
      <c r="D790" s="1"/>
      <c r="E790" s="1"/>
      <c r="F790" s="4"/>
      <c r="G790" s="2"/>
      <c r="H790" s="5"/>
      <c r="I790" s="5"/>
    </row>
    <row r="791" spans="1:9" x14ac:dyDescent="0.3">
      <c r="A791" s="3"/>
      <c r="B791" s="1"/>
      <c r="C791" s="1"/>
      <c r="D791" s="1"/>
      <c r="E791" s="1"/>
      <c r="F791" s="4"/>
      <c r="G791" s="2"/>
      <c r="H791" s="5"/>
      <c r="I791" s="5"/>
    </row>
    <row r="792" spans="1:9" x14ac:dyDescent="0.3">
      <c r="A792" s="3"/>
      <c r="B792" s="1"/>
      <c r="C792" s="1"/>
      <c r="D792" s="1"/>
      <c r="E792" s="1"/>
      <c r="F792" s="4"/>
      <c r="G792" s="2"/>
      <c r="H792" s="5"/>
      <c r="I792" s="5"/>
    </row>
    <row r="793" spans="1:9" x14ac:dyDescent="0.3">
      <c r="A793" s="3"/>
      <c r="B793" s="1"/>
      <c r="C793" s="1"/>
      <c r="D793" s="1"/>
      <c r="E793" s="1"/>
      <c r="F793" s="4"/>
      <c r="G793" s="2"/>
      <c r="H793" s="5"/>
      <c r="I793" s="5"/>
    </row>
    <row r="794" spans="1:9" x14ac:dyDescent="0.3">
      <c r="A794" s="3"/>
      <c r="B794" s="1"/>
      <c r="C794" s="1"/>
      <c r="D794" s="1"/>
      <c r="E794" s="1"/>
      <c r="F794" s="4"/>
      <c r="G794" s="2"/>
      <c r="H794" s="5"/>
      <c r="I794" s="5"/>
    </row>
    <row r="795" spans="1:9" x14ac:dyDescent="0.3">
      <c r="A795" s="3"/>
      <c r="B795" s="1"/>
      <c r="C795" s="1"/>
      <c r="D795" s="1"/>
      <c r="E795" s="1"/>
      <c r="F795" s="4"/>
      <c r="G795" s="2"/>
      <c r="H795" s="5"/>
      <c r="I795" s="5"/>
    </row>
    <row r="796" spans="1:9" x14ac:dyDescent="0.3">
      <c r="A796" s="3"/>
      <c r="B796" s="1"/>
      <c r="C796" s="1"/>
      <c r="D796" s="1"/>
      <c r="E796" s="1"/>
      <c r="F796" s="4"/>
      <c r="G796" s="2"/>
      <c r="H796" s="5"/>
      <c r="I796" s="5"/>
    </row>
    <row r="797" spans="1:9" x14ac:dyDescent="0.3">
      <c r="A797" s="3"/>
      <c r="B797" s="1"/>
      <c r="C797" s="1"/>
      <c r="D797" s="1"/>
      <c r="E797" s="1"/>
      <c r="F797" s="4"/>
      <c r="G797" s="2"/>
      <c r="H797" s="5"/>
      <c r="I797" s="5"/>
    </row>
    <row r="798" spans="1:9" x14ac:dyDescent="0.3">
      <c r="A798" s="3"/>
      <c r="B798" s="1"/>
      <c r="C798" s="1"/>
      <c r="D798" s="1"/>
      <c r="E798" s="1"/>
      <c r="F798" s="4"/>
      <c r="G798" s="2"/>
      <c r="H798" s="5"/>
      <c r="I798" s="5"/>
    </row>
    <row r="799" spans="1:9" x14ac:dyDescent="0.3">
      <c r="A799" s="3"/>
      <c r="B799" s="1"/>
      <c r="C799" s="1"/>
      <c r="D799" s="1"/>
      <c r="E799" s="1"/>
      <c r="F799" s="4"/>
      <c r="G799" s="2"/>
      <c r="H799" s="5"/>
      <c r="I799" s="5"/>
    </row>
    <row r="800" spans="1:9" x14ac:dyDescent="0.3">
      <c r="A800" s="3"/>
      <c r="B800" s="1"/>
      <c r="C800" s="1"/>
      <c r="D800" s="1"/>
      <c r="E800" s="1"/>
      <c r="F800" s="4"/>
      <c r="G800" s="2"/>
      <c r="H800" s="5"/>
      <c r="I800" s="5"/>
    </row>
    <row r="801" spans="1:9" x14ac:dyDescent="0.3">
      <c r="A801" s="3"/>
      <c r="B801" s="1"/>
      <c r="C801" s="1"/>
      <c r="D801" s="1"/>
      <c r="E801" s="1"/>
      <c r="F801" s="4"/>
      <c r="G801" s="2"/>
      <c r="H801" s="5"/>
      <c r="I801" s="5"/>
    </row>
    <row r="802" spans="1:9" x14ac:dyDescent="0.3">
      <c r="A802" s="3"/>
      <c r="B802" s="1"/>
      <c r="C802" s="1"/>
      <c r="D802" s="1"/>
      <c r="E802" s="1"/>
      <c r="F802" s="4"/>
      <c r="G802" s="2"/>
      <c r="H802" s="5"/>
      <c r="I802" s="5"/>
    </row>
    <row r="803" spans="1:9" x14ac:dyDescent="0.3">
      <c r="A803" s="3"/>
      <c r="B803" s="1"/>
      <c r="C803" s="1"/>
      <c r="D803" s="1"/>
      <c r="E803" s="1"/>
      <c r="F803" s="4"/>
      <c r="G803" s="2"/>
      <c r="H803" s="5"/>
      <c r="I803" s="5"/>
    </row>
    <row r="804" spans="1:9" x14ac:dyDescent="0.3">
      <c r="A804" s="3"/>
      <c r="B804" s="1"/>
      <c r="C804" s="1"/>
      <c r="D804" s="1"/>
      <c r="E804" s="1"/>
      <c r="F804" s="4"/>
      <c r="G804" s="2"/>
      <c r="H804" s="5"/>
      <c r="I804" s="5"/>
    </row>
    <row r="805" spans="1:9" x14ac:dyDescent="0.3">
      <c r="A805" s="3"/>
      <c r="B805" s="1"/>
      <c r="C805" s="1"/>
      <c r="D805" s="1"/>
      <c r="E805" s="1"/>
      <c r="F805" s="4"/>
      <c r="G805" s="2"/>
      <c r="H805" s="5"/>
      <c r="I805" s="5"/>
    </row>
    <row r="806" spans="1:9" x14ac:dyDescent="0.3">
      <c r="A806" s="3"/>
      <c r="B806" s="1"/>
      <c r="C806" s="1"/>
      <c r="D806" s="1"/>
      <c r="E806" s="1"/>
      <c r="F806" s="4"/>
      <c r="G806" s="2"/>
      <c r="H806" s="5"/>
      <c r="I806" s="5"/>
    </row>
    <row r="807" spans="1:9" x14ac:dyDescent="0.3">
      <c r="A807" s="3"/>
      <c r="B807" s="1"/>
      <c r="C807" s="1"/>
      <c r="D807" s="1"/>
      <c r="E807" s="1"/>
      <c r="F807" s="4"/>
      <c r="G807" s="2"/>
      <c r="H807" s="5"/>
      <c r="I807" s="5"/>
    </row>
    <row r="808" spans="1:9" x14ac:dyDescent="0.3">
      <c r="A808" s="3"/>
      <c r="B808" s="1"/>
      <c r="C808" s="1"/>
      <c r="D808" s="1"/>
      <c r="E808" s="1"/>
      <c r="F808" s="4"/>
      <c r="G808" s="2"/>
      <c r="H808" s="5"/>
      <c r="I808" s="5"/>
    </row>
    <row r="809" spans="1:9" x14ac:dyDescent="0.3">
      <c r="A809" s="3"/>
      <c r="B809" s="1"/>
      <c r="C809" s="1"/>
      <c r="D809" s="1"/>
      <c r="E809" s="1"/>
      <c r="F809" s="4"/>
      <c r="G809" s="2"/>
      <c r="H809" s="5"/>
      <c r="I809" s="5"/>
    </row>
    <row r="810" spans="1:9" x14ac:dyDescent="0.3">
      <c r="A810" s="3"/>
      <c r="B810" s="1"/>
      <c r="C810" s="1"/>
      <c r="D810" s="1"/>
      <c r="E810" s="1"/>
      <c r="F810" s="4"/>
      <c r="G810" s="2"/>
      <c r="H810" s="5"/>
      <c r="I810" s="5"/>
    </row>
    <row r="811" spans="1:9" x14ac:dyDescent="0.3">
      <c r="A811" s="3"/>
      <c r="B811" s="1"/>
      <c r="C811" s="1"/>
      <c r="D811" s="1"/>
      <c r="E811" s="1"/>
      <c r="F811" s="4"/>
      <c r="G811" s="2"/>
      <c r="H811" s="5"/>
      <c r="I811" s="5"/>
    </row>
    <row r="812" spans="1:9" x14ac:dyDescent="0.3">
      <c r="A812" s="3"/>
      <c r="B812" s="1"/>
      <c r="C812" s="1"/>
      <c r="D812" s="1"/>
      <c r="E812" s="1"/>
      <c r="F812" s="4"/>
      <c r="G812" s="2"/>
      <c r="H812" s="5"/>
      <c r="I812" s="5"/>
    </row>
    <row r="813" spans="1:9" x14ac:dyDescent="0.3">
      <c r="A813" s="3"/>
      <c r="B813" s="1"/>
      <c r="C813" s="1"/>
      <c r="D813" s="1"/>
      <c r="E813" s="1"/>
      <c r="F813" s="4"/>
      <c r="G813" s="2"/>
      <c r="H813" s="5"/>
      <c r="I813" s="5"/>
    </row>
    <row r="814" spans="1:9" x14ac:dyDescent="0.3">
      <c r="A814" s="3"/>
      <c r="B814" s="1"/>
      <c r="C814" s="1"/>
      <c r="D814" s="1"/>
      <c r="E814" s="1"/>
      <c r="F814" s="4"/>
      <c r="G814" s="2"/>
      <c r="H814" s="5"/>
      <c r="I814" s="5"/>
    </row>
    <row r="815" spans="1:9" x14ac:dyDescent="0.3">
      <c r="A815" s="3"/>
      <c r="B815" s="1"/>
      <c r="C815" s="1"/>
      <c r="D815" s="1"/>
      <c r="E815" s="1"/>
      <c r="F815" s="4"/>
      <c r="G815" s="2"/>
      <c r="H815" s="5"/>
      <c r="I815" s="5"/>
    </row>
    <row r="816" spans="1:9" x14ac:dyDescent="0.3">
      <c r="A816" s="3"/>
      <c r="B816" s="1"/>
      <c r="C816" s="1"/>
      <c r="D816" s="1"/>
      <c r="E816" s="1"/>
      <c r="F816" s="4"/>
      <c r="G816" s="2"/>
      <c r="H816" s="5"/>
      <c r="I816" s="5"/>
    </row>
    <row r="817" spans="1:9" x14ac:dyDescent="0.3">
      <c r="A817" s="3"/>
      <c r="B817" s="1"/>
      <c r="C817" s="1"/>
      <c r="D817" s="1"/>
      <c r="E817" s="1"/>
      <c r="F817" s="4"/>
      <c r="G817" s="2"/>
      <c r="H817" s="5"/>
      <c r="I817" s="5"/>
    </row>
    <row r="818" spans="1:9" x14ac:dyDescent="0.3">
      <c r="A818" s="3"/>
      <c r="B818" s="1"/>
      <c r="C818" s="1"/>
      <c r="D818" s="1"/>
      <c r="E818" s="1"/>
      <c r="F818" s="4"/>
      <c r="G818" s="2"/>
      <c r="H818" s="5"/>
      <c r="I818" s="5"/>
    </row>
    <row r="819" spans="1:9" x14ac:dyDescent="0.3">
      <c r="A819" s="3"/>
      <c r="B819" s="1"/>
      <c r="C819" s="1"/>
      <c r="D819" s="1"/>
      <c r="E819" s="1"/>
      <c r="F819" s="4"/>
      <c r="G819" s="2"/>
      <c r="H819" s="5"/>
      <c r="I819" s="5"/>
    </row>
    <row r="820" spans="1:9" x14ac:dyDescent="0.3">
      <c r="A820" s="3"/>
      <c r="B820" s="1"/>
      <c r="C820" s="1"/>
      <c r="D820" s="1"/>
      <c r="E820" s="1"/>
      <c r="F820" s="4"/>
      <c r="G820" s="2"/>
      <c r="H820" s="5"/>
      <c r="I820" s="5"/>
    </row>
    <row r="821" spans="1:9" x14ac:dyDescent="0.3">
      <c r="A821" s="3"/>
      <c r="B821" s="1"/>
      <c r="C821" s="1"/>
      <c r="D821" s="1"/>
      <c r="E821" s="1"/>
      <c r="F821" s="4"/>
      <c r="G821" s="2"/>
      <c r="H821" s="5"/>
      <c r="I821" s="5"/>
    </row>
    <row r="822" spans="1:9" x14ac:dyDescent="0.3">
      <c r="A822" s="3"/>
      <c r="B822" s="1"/>
      <c r="C822" s="1"/>
      <c r="D822" s="1"/>
      <c r="E822" s="1"/>
      <c r="F822" s="4"/>
      <c r="G822" s="2"/>
      <c r="H822" s="5"/>
      <c r="I822" s="5"/>
    </row>
    <row r="823" spans="1:9" x14ac:dyDescent="0.3">
      <c r="A823" s="3"/>
      <c r="B823" s="1"/>
      <c r="C823" s="1"/>
      <c r="D823" s="1"/>
      <c r="E823" s="1"/>
      <c r="F823" s="4"/>
      <c r="G823" s="2"/>
      <c r="H823" s="5"/>
      <c r="I823" s="5"/>
    </row>
    <row r="824" spans="1:9" x14ac:dyDescent="0.3">
      <c r="A824" s="3"/>
      <c r="B824" s="1"/>
      <c r="C824" s="1"/>
      <c r="D824" s="1"/>
      <c r="E824" s="1"/>
      <c r="F824" s="4"/>
      <c r="G824" s="2"/>
      <c r="H824" s="5"/>
      <c r="I824" s="5"/>
    </row>
    <row r="825" spans="1:9" x14ac:dyDescent="0.3">
      <c r="A825" s="3"/>
      <c r="B825" s="1"/>
      <c r="C825" s="1"/>
      <c r="D825" s="1"/>
      <c r="E825" s="1"/>
      <c r="F825" s="4"/>
      <c r="G825" s="2"/>
      <c r="H825" s="5"/>
      <c r="I825" s="5"/>
    </row>
    <row r="826" spans="1:9" x14ac:dyDescent="0.3">
      <c r="A826" s="3"/>
      <c r="B826" s="1"/>
      <c r="C826" s="1"/>
      <c r="D826" s="1"/>
      <c r="E826" s="1"/>
      <c r="F826" s="4"/>
      <c r="G826" s="2"/>
      <c r="H826" s="5"/>
      <c r="I826" s="5"/>
    </row>
    <row r="827" spans="1:9" x14ac:dyDescent="0.3">
      <c r="A827" s="3"/>
      <c r="B827" s="1"/>
      <c r="C827" s="1"/>
      <c r="D827" s="1"/>
      <c r="E827" s="1"/>
      <c r="F827" s="4"/>
      <c r="G827" s="2"/>
      <c r="H827" s="5"/>
      <c r="I827" s="5"/>
    </row>
    <row r="828" spans="1:9" x14ac:dyDescent="0.3">
      <c r="A828" s="3"/>
      <c r="B828" s="1"/>
      <c r="C828" s="1"/>
      <c r="D828" s="1"/>
      <c r="E828" s="1"/>
      <c r="F828" s="4"/>
      <c r="G828" s="2"/>
      <c r="H828" s="5"/>
      <c r="I828" s="5"/>
    </row>
    <row r="829" spans="1:9" x14ac:dyDescent="0.3">
      <c r="A829" s="3"/>
      <c r="B829" s="1"/>
      <c r="C829" s="1"/>
      <c r="D829" s="1"/>
      <c r="E829" s="1"/>
      <c r="F829" s="4"/>
      <c r="G829" s="2"/>
      <c r="H829" s="5"/>
      <c r="I829" s="5"/>
    </row>
    <row r="830" spans="1:9" x14ac:dyDescent="0.3">
      <c r="A830" s="3"/>
      <c r="B830" s="1"/>
      <c r="C830" s="1"/>
      <c r="D830" s="1"/>
      <c r="E830" s="1"/>
      <c r="F830" s="4"/>
      <c r="G830" s="2"/>
      <c r="H830" s="5"/>
      <c r="I830" s="5"/>
    </row>
    <row r="831" spans="1:9" x14ac:dyDescent="0.3">
      <c r="A831" s="3"/>
      <c r="B831" s="1"/>
      <c r="C831" s="1"/>
      <c r="D831" s="1"/>
      <c r="E831" s="1"/>
      <c r="F831" s="4"/>
      <c r="G831" s="2"/>
      <c r="H831" s="5"/>
      <c r="I831" s="5"/>
    </row>
    <row r="832" spans="1:9" x14ac:dyDescent="0.3">
      <c r="A832" s="3"/>
      <c r="B832" s="1"/>
      <c r="C832" s="1"/>
      <c r="D832" s="1"/>
      <c r="E832" s="1"/>
      <c r="F832" s="4"/>
      <c r="G832" s="2"/>
      <c r="H832" s="5"/>
      <c r="I832" s="5"/>
    </row>
    <row r="833" spans="1:9" x14ac:dyDescent="0.3">
      <c r="A833" s="3"/>
      <c r="B833" s="1"/>
      <c r="C833" s="1"/>
      <c r="D833" s="1"/>
      <c r="E833" s="1"/>
      <c r="F833" s="4"/>
      <c r="G833" s="2"/>
      <c r="H833" s="5"/>
      <c r="I833" s="5"/>
    </row>
    <row r="834" spans="1:9" x14ac:dyDescent="0.3">
      <c r="A834" s="3"/>
      <c r="B834" s="1"/>
      <c r="C834" s="1"/>
      <c r="D834" s="1"/>
      <c r="E834" s="1"/>
      <c r="F834" s="4"/>
      <c r="G834" s="2"/>
      <c r="H834" s="5"/>
      <c r="I834" s="5"/>
    </row>
    <row r="835" spans="1:9" x14ac:dyDescent="0.3">
      <c r="A835" s="3"/>
      <c r="B835" s="1"/>
      <c r="C835" s="1"/>
      <c r="D835" s="1"/>
      <c r="E835" s="1"/>
      <c r="F835" s="4"/>
      <c r="G835" s="2"/>
      <c r="H835" s="5"/>
      <c r="I835" s="5"/>
    </row>
    <row r="836" spans="1:9" x14ac:dyDescent="0.3">
      <c r="A836" s="3"/>
      <c r="B836" s="1"/>
      <c r="C836" s="1"/>
      <c r="D836" s="1"/>
      <c r="E836" s="1"/>
      <c r="F836" s="4"/>
      <c r="G836" s="2"/>
      <c r="H836" s="5"/>
      <c r="I836" s="5"/>
    </row>
    <row r="837" spans="1:9" x14ac:dyDescent="0.3">
      <c r="A837" s="3"/>
      <c r="B837" s="1"/>
      <c r="C837" s="1"/>
      <c r="D837" s="1"/>
      <c r="E837" s="1"/>
      <c r="F837" s="4"/>
      <c r="G837" s="2"/>
      <c r="H837" s="5"/>
      <c r="I837" s="5"/>
    </row>
    <row r="838" spans="1:9" x14ac:dyDescent="0.3">
      <c r="A838" s="3"/>
      <c r="B838" s="1"/>
      <c r="C838" s="1"/>
      <c r="D838" s="1"/>
      <c r="E838" s="1"/>
      <c r="F838" s="4"/>
      <c r="G838" s="2"/>
      <c r="H838" s="5"/>
      <c r="I838" s="5"/>
    </row>
    <row r="839" spans="1:9" x14ac:dyDescent="0.3">
      <c r="A839" s="3"/>
      <c r="B839" s="1"/>
      <c r="C839" s="1"/>
      <c r="D839" s="1"/>
      <c r="E839" s="1"/>
      <c r="F839" s="4"/>
      <c r="G839" s="2"/>
      <c r="H839" s="5"/>
      <c r="I839" s="5"/>
    </row>
    <row r="840" spans="1:9" x14ac:dyDescent="0.3">
      <c r="A840" s="3"/>
      <c r="B840" s="1"/>
      <c r="C840" s="1"/>
      <c r="D840" s="1"/>
      <c r="E840" s="1"/>
      <c r="F840" s="4"/>
      <c r="G840" s="2"/>
      <c r="H840" s="5"/>
      <c r="I840" s="5"/>
    </row>
    <row r="841" spans="1:9" x14ac:dyDescent="0.3">
      <c r="A841" s="3"/>
      <c r="B841" s="1"/>
      <c r="C841" s="1"/>
      <c r="D841" s="1"/>
      <c r="E841" s="1"/>
      <c r="F841" s="4"/>
      <c r="G841" s="2"/>
      <c r="H841" s="5"/>
      <c r="I841" s="5"/>
    </row>
    <row r="842" spans="1:9" x14ac:dyDescent="0.3">
      <c r="A842" s="3"/>
      <c r="B842" s="1"/>
      <c r="C842" s="1"/>
      <c r="D842" s="1"/>
      <c r="E842" s="1"/>
      <c r="F842" s="4"/>
      <c r="G842" s="2"/>
      <c r="H842" s="5"/>
      <c r="I842" s="5"/>
    </row>
    <row r="843" spans="1:9" x14ac:dyDescent="0.3">
      <c r="A843" s="3"/>
      <c r="B843" s="1"/>
      <c r="C843" s="1"/>
      <c r="D843" s="1"/>
      <c r="E843" s="1"/>
      <c r="F843" s="4"/>
      <c r="G843" s="2"/>
      <c r="H843" s="5"/>
      <c r="I843" s="5"/>
    </row>
    <row r="844" spans="1:9" x14ac:dyDescent="0.3">
      <c r="A844" s="3"/>
      <c r="B844" s="1"/>
      <c r="C844" s="1"/>
      <c r="D844" s="1"/>
      <c r="E844" s="1"/>
      <c r="F844" s="4"/>
      <c r="G844" s="2"/>
      <c r="H844" s="5"/>
      <c r="I844" s="5"/>
    </row>
    <row r="845" spans="1:9" x14ac:dyDescent="0.3">
      <c r="A845" s="3"/>
      <c r="B845" s="1"/>
      <c r="C845" s="1"/>
      <c r="D845" s="1"/>
      <c r="E845" s="1"/>
      <c r="F845" s="4"/>
      <c r="G845" s="2"/>
      <c r="H845" s="5"/>
      <c r="I845" s="5"/>
    </row>
    <row r="846" spans="1:9" x14ac:dyDescent="0.3">
      <c r="A846" s="3"/>
      <c r="B846" s="1"/>
      <c r="C846" s="1"/>
      <c r="D846" s="1"/>
      <c r="E846" s="1"/>
      <c r="F846" s="4"/>
      <c r="G846" s="2"/>
      <c r="H846" s="5"/>
      <c r="I846" s="5"/>
    </row>
    <row r="847" spans="1:9" x14ac:dyDescent="0.3">
      <c r="A847" s="3"/>
      <c r="B847" s="1"/>
      <c r="C847" s="1"/>
      <c r="D847" s="1"/>
      <c r="E847" s="1"/>
      <c r="F847" s="4"/>
      <c r="G847" s="2"/>
      <c r="H847" s="5"/>
      <c r="I847" s="5"/>
    </row>
    <row r="848" spans="1:9" x14ac:dyDescent="0.3">
      <c r="A848" s="3"/>
      <c r="B848" s="1"/>
      <c r="C848" s="1"/>
      <c r="D848" s="1"/>
      <c r="E848" s="1"/>
      <c r="F848" s="4"/>
      <c r="G848" s="2"/>
      <c r="H848" s="5"/>
      <c r="I848" s="5"/>
    </row>
    <row r="849" spans="1:9" x14ac:dyDescent="0.3">
      <c r="A849" s="3"/>
      <c r="B849" s="1"/>
      <c r="C849" s="1"/>
      <c r="D849" s="1"/>
      <c r="E849" s="1"/>
      <c r="F849" s="4"/>
      <c r="G849" s="2"/>
      <c r="H849" s="5"/>
      <c r="I849" s="5"/>
    </row>
    <row r="850" spans="1:9" x14ac:dyDescent="0.3">
      <c r="A850" s="3"/>
      <c r="B850" s="1"/>
      <c r="C850" s="1"/>
      <c r="D850" s="1"/>
      <c r="E850" s="1"/>
      <c r="F850" s="4"/>
      <c r="G850" s="2"/>
      <c r="H850" s="5"/>
      <c r="I850" s="5"/>
    </row>
    <row r="851" spans="1:9" x14ac:dyDescent="0.3">
      <c r="A851" s="3"/>
      <c r="B851" s="1"/>
      <c r="C851" s="1"/>
      <c r="D851" s="1"/>
      <c r="E851" s="1"/>
      <c r="F851" s="4"/>
      <c r="G851" s="2"/>
      <c r="H851" s="5"/>
      <c r="I851" s="5"/>
    </row>
    <row r="852" spans="1:9" x14ac:dyDescent="0.3">
      <c r="A852" s="3"/>
      <c r="B852" s="1"/>
      <c r="C852" s="1"/>
      <c r="D852" s="1"/>
      <c r="E852" s="1"/>
      <c r="F852" s="4"/>
      <c r="G852" s="2"/>
      <c r="H852" s="5"/>
      <c r="I852" s="5"/>
    </row>
    <row r="853" spans="1:9" x14ac:dyDescent="0.3">
      <c r="A853" s="3"/>
      <c r="B853" s="1"/>
      <c r="C853" s="1"/>
      <c r="D853" s="1"/>
      <c r="E853" s="1"/>
      <c r="F853" s="4"/>
      <c r="G853" s="2"/>
      <c r="H853" s="5"/>
      <c r="I853" s="5"/>
    </row>
    <row r="854" spans="1:9" x14ac:dyDescent="0.3">
      <c r="A854" s="3"/>
      <c r="B854" s="1"/>
      <c r="C854" s="1"/>
      <c r="D854" s="1"/>
      <c r="E854" s="1"/>
      <c r="F854" s="4"/>
      <c r="G854" s="2"/>
      <c r="H854" s="5"/>
      <c r="I854" s="5"/>
    </row>
    <row r="855" spans="1:9" x14ac:dyDescent="0.3">
      <c r="A855" s="3"/>
      <c r="B855" s="1"/>
      <c r="C855" s="1"/>
      <c r="D855" s="1"/>
      <c r="E855" s="1"/>
      <c r="F855" s="4"/>
      <c r="G855" s="2"/>
      <c r="H855" s="5"/>
      <c r="I855" s="5"/>
    </row>
    <row r="856" spans="1:9" x14ac:dyDescent="0.3">
      <c r="A856" s="3"/>
      <c r="B856" s="1"/>
      <c r="C856" s="1"/>
      <c r="D856" s="1"/>
      <c r="E856" s="1"/>
      <c r="F856" s="4"/>
      <c r="G856" s="2"/>
      <c r="H856" s="5"/>
      <c r="I856" s="5"/>
    </row>
    <row r="857" spans="1:9" x14ac:dyDescent="0.3">
      <c r="A857" s="3"/>
      <c r="B857" s="1"/>
      <c r="C857" s="1"/>
      <c r="D857" s="1"/>
      <c r="E857" s="1"/>
      <c r="F857" s="4"/>
      <c r="G857" s="2"/>
      <c r="H857" s="5"/>
      <c r="I857" s="5"/>
    </row>
    <row r="858" spans="1:9" x14ac:dyDescent="0.3">
      <c r="A858" s="3"/>
      <c r="B858" s="1"/>
      <c r="C858" s="1"/>
      <c r="D858" s="1"/>
      <c r="E858" s="1"/>
      <c r="F858" s="4"/>
      <c r="G858" s="2"/>
      <c r="H858" s="5"/>
      <c r="I858" s="5"/>
    </row>
    <row r="859" spans="1:9" x14ac:dyDescent="0.3">
      <c r="A859" s="3"/>
      <c r="B859" s="1"/>
      <c r="C859" s="1"/>
      <c r="D859" s="1"/>
      <c r="E859" s="1"/>
      <c r="F859" s="4"/>
      <c r="G859" s="2"/>
      <c r="H859" s="5"/>
      <c r="I859" s="5"/>
    </row>
    <row r="860" spans="1:9" x14ac:dyDescent="0.3">
      <c r="A860" s="3"/>
      <c r="B860" s="1"/>
      <c r="C860" s="1"/>
      <c r="D860" s="1"/>
      <c r="E860" s="1"/>
      <c r="F860" s="4"/>
      <c r="G860" s="2"/>
      <c r="H860" s="5"/>
      <c r="I860" s="5"/>
    </row>
    <row r="861" spans="1:9" x14ac:dyDescent="0.3">
      <c r="A861" s="3"/>
      <c r="B861" s="1"/>
      <c r="C861" s="1"/>
      <c r="D861" s="1"/>
      <c r="E861" s="1"/>
      <c r="F861" s="4"/>
      <c r="G861" s="2"/>
      <c r="H861" s="5"/>
      <c r="I861" s="5"/>
    </row>
    <row r="862" spans="1:9" x14ac:dyDescent="0.3">
      <c r="A862" s="3"/>
      <c r="B862" s="1"/>
      <c r="C862" s="1"/>
      <c r="D862" s="1"/>
      <c r="E862" s="1"/>
      <c r="F862" s="4"/>
      <c r="G862" s="2"/>
      <c r="H862" s="5"/>
      <c r="I862" s="5"/>
    </row>
    <row r="863" spans="1:9" x14ac:dyDescent="0.3">
      <c r="A863" s="3"/>
      <c r="B863" s="1"/>
      <c r="C863" s="1"/>
      <c r="D863" s="1"/>
      <c r="E863" s="1"/>
      <c r="F863" s="4"/>
      <c r="G863" s="2"/>
      <c r="H863" s="5"/>
      <c r="I863" s="5"/>
    </row>
    <row r="864" spans="1:9" x14ac:dyDescent="0.3">
      <c r="A864" s="3"/>
      <c r="B864" s="1"/>
      <c r="C864" s="1"/>
      <c r="D864" s="1"/>
      <c r="E864" s="1"/>
      <c r="F864" s="4"/>
      <c r="G864" s="2"/>
      <c r="H864" s="5"/>
      <c r="I864" s="5"/>
    </row>
    <row r="865" spans="1:9" x14ac:dyDescent="0.3">
      <c r="A865" s="3"/>
      <c r="B865" s="1"/>
      <c r="C865" s="1"/>
      <c r="D865" s="1"/>
      <c r="E865" s="1"/>
      <c r="F865" s="4"/>
      <c r="G865" s="2"/>
      <c r="H865" s="5"/>
      <c r="I865" s="5"/>
    </row>
    <row r="866" spans="1:9" x14ac:dyDescent="0.3">
      <c r="A866" s="3"/>
      <c r="B866" s="1"/>
      <c r="C866" s="1"/>
      <c r="D866" s="1"/>
      <c r="E866" s="1"/>
      <c r="F866" s="4"/>
      <c r="G866" s="2"/>
      <c r="H866" s="5"/>
      <c r="I866" s="5"/>
    </row>
    <row r="867" spans="1:9" x14ac:dyDescent="0.3">
      <c r="A867" s="3"/>
      <c r="B867" s="1"/>
      <c r="C867" s="1"/>
      <c r="D867" s="1"/>
      <c r="E867" s="1"/>
      <c r="F867" s="4"/>
      <c r="G867" s="2"/>
      <c r="H867" s="5"/>
      <c r="I867" s="5"/>
    </row>
    <row r="868" spans="1:9" x14ac:dyDescent="0.3">
      <c r="A868" s="3"/>
      <c r="B868" s="1"/>
      <c r="C868" s="1"/>
      <c r="D868" s="1"/>
      <c r="E868" s="1"/>
      <c r="F868" s="4"/>
      <c r="G868" s="2"/>
      <c r="H868" s="5"/>
      <c r="I868" s="5"/>
    </row>
    <row r="869" spans="1:9" x14ac:dyDescent="0.3">
      <c r="A869" s="3"/>
      <c r="B869" s="1"/>
      <c r="C869" s="1"/>
      <c r="D869" s="1"/>
      <c r="E869" s="1"/>
      <c r="F869" s="4"/>
      <c r="G869" s="2"/>
      <c r="H869" s="5"/>
      <c r="I869" s="5"/>
    </row>
    <row r="870" spans="1:9" x14ac:dyDescent="0.3">
      <c r="A870" s="3"/>
      <c r="B870" s="1"/>
      <c r="C870" s="1"/>
      <c r="D870" s="1"/>
      <c r="E870" s="1"/>
      <c r="F870" s="4"/>
      <c r="G870" s="2"/>
      <c r="H870" s="5"/>
      <c r="I870" s="5"/>
    </row>
    <row r="871" spans="1:9" x14ac:dyDescent="0.3">
      <c r="A871" s="3"/>
      <c r="B871" s="1"/>
      <c r="C871" s="1"/>
      <c r="D871" s="1"/>
      <c r="E871" s="1"/>
      <c r="F871" s="4"/>
      <c r="G871" s="2"/>
      <c r="H871" s="5"/>
      <c r="I871" s="5"/>
    </row>
    <row r="872" spans="1:9" x14ac:dyDescent="0.3">
      <c r="A872" s="3"/>
      <c r="B872" s="1"/>
      <c r="C872" s="1"/>
      <c r="D872" s="1"/>
      <c r="E872" s="1"/>
      <c r="F872" s="4"/>
      <c r="G872" s="2"/>
      <c r="H872" s="5"/>
      <c r="I872" s="5"/>
    </row>
    <row r="873" spans="1:9" x14ac:dyDescent="0.3">
      <c r="A873" s="3"/>
      <c r="B873" s="1"/>
      <c r="C873" s="1"/>
      <c r="D873" s="1"/>
      <c r="E873" s="1"/>
      <c r="F873" s="4"/>
      <c r="G873" s="2"/>
      <c r="H873" s="5"/>
      <c r="I873" s="5"/>
    </row>
    <row r="874" spans="1:9" x14ac:dyDescent="0.3">
      <c r="A874" s="3"/>
      <c r="B874" s="1"/>
      <c r="C874" s="1"/>
      <c r="D874" s="1"/>
      <c r="E874" s="1"/>
      <c r="F874" s="4"/>
      <c r="G874" s="2"/>
      <c r="H874" s="5"/>
      <c r="I874" s="5"/>
    </row>
    <row r="875" spans="1:9" x14ac:dyDescent="0.3">
      <c r="A875" s="3"/>
      <c r="B875" s="1"/>
      <c r="C875" s="1"/>
      <c r="D875" s="1"/>
      <c r="E875" s="1"/>
      <c r="F875" s="4"/>
      <c r="G875" s="2"/>
      <c r="H875" s="5"/>
      <c r="I875" s="5"/>
    </row>
    <row r="876" spans="1:9" x14ac:dyDescent="0.3">
      <c r="A876" s="3"/>
      <c r="B876" s="1"/>
      <c r="C876" s="1"/>
      <c r="D876" s="1"/>
      <c r="E876" s="1"/>
      <c r="F876" s="4"/>
      <c r="G876" s="2"/>
      <c r="H876" s="5"/>
      <c r="I876" s="5"/>
    </row>
    <row r="877" spans="1:9" x14ac:dyDescent="0.3">
      <c r="A877" s="3"/>
      <c r="B877" s="1"/>
      <c r="C877" s="1"/>
      <c r="D877" s="1"/>
      <c r="E877" s="1"/>
      <c r="F877" s="4"/>
      <c r="G877" s="2"/>
      <c r="H877" s="5"/>
      <c r="I877" s="5"/>
    </row>
    <row r="878" spans="1:9" x14ac:dyDescent="0.3">
      <c r="A878" s="3"/>
      <c r="B878" s="1"/>
      <c r="C878" s="1"/>
      <c r="D878" s="1"/>
      <c r="E878" s="1"/>
      <c r="F878" s="4"/>
      <c r="G878" s="2"/>
      <c r="H878" s="5"/>
      <c r="I878" s="5"/>
    </row>
    <row r="879" spans="1:9" x14ac:dyDescent="0.3">
      <c r="A879" s="3"/>
      <c r="B879" s="1"/>
      <c r="C879" s="1"/>
      <c r="D879" s="1"/>
      <c r="E879" s="1"/>
      <c r="F879" s="4"/>
      <c r="G879" s="2"/>
      <c r="H879" s="5"/>
      <c r="I879" s="5"/>
    </row>
    <row r="880" spans="1:9" x14ac:dyDescent="0.3">
      <c r="A880" s="3"/>
      <c r="B880" s="1"/>
      <c r="C880" s="1"/>
      <c r="D880" s="1"/>
      <c r="E880" s="1"/>
      <c r="F880" s="4"/>
      <c r="G880" s="2"/>
      <c r="H880" s="5"/>
      <c r="I880" s="5"/>
    </row>
    <row r="881" spans="1:9" x14ac:dyDescent="0.3">
      <c r="A881" s="3"/>
      <c r="B881" s="1"/>
      <c r="C881" s="1"/>
      <c r="D881" s="1"/>
      <c r="E881" s="1"/>
      <c r="F881" s="4"/>
      <c r="G881" s="2"/>
      <c r="H881" s="5"/>
      <c r="I881" s="5"/>
    </row>
    <row r="882" spans="1:9" x14ac:dyDescent="0.3">
      <c r="A882" s="3"/>
      <c r="B882" s="1"/>
      <c r="C882" s="1"/>
      <c r="D882" s="1"/>
      <c r="E882" s="1"/>
      <c r="F882" s="4"/>
      <c r="G882" s="2"/>
      <c r="H882" s="5"/>
      <c r="I882" s="5"/>
    </row>
    <row r="883" spans="1:9" x14ac:dyDescent="0.3">
      <c r="A883" s="3"/>
      <c r="B883" s="1"/>
      <c r="C883" s="1"/>
      <c r="D883" s="1"/>
      <c r="E883" s="1"/>
      <c r="F883" s="4"/>
      <c r="G883" s="2"/>
      <c r="H883" s="5"/>
      <c r="I883" s="5"/>
    </row>
    <row r="884" spans="1:9" x14ac:dyDescent="0.3">
      <c r="A884" s="3"/>
      <c r="B884" s="1"/>
      <c r="C884" s="1"/>
      <c r="D884" s="1"/>
      <c r="E884" s="1"/>
      <c r="F884" s="4"/>
      <c r="G884" s="2"/>
      <c r="H884" s="5"/>
      <c r="I884" s="5"/>
    </row>
    <row r="885" spans="1:9" x14ac:dyDescent="0.3">
      <c r="A885" s="3"/>
      <c r="B885" s="1"/>
      <c r="C885" s="1"/>
      <c r="D885" s="1"/>
      <c r="E885" s="1"/>
      <c r="F885" s="4"/>
      <c r="G885" s="2"/>
      <c r="H885" s="5"/>
      <c r="I885" s="5"/>
    </row>
    <row r="886" spans="1:9" x14ac:dyDescent="0.3">
      <c r="A886" s="3"/>
      <c r="B886" s="1"/>
      <c r="C886" s="1"/>
      <c r="D886" s="1"/>
      <c r="E886" s="1"/>
      <c r="F886" s="4"/>
      <c r="G886" s="2"/>
      <c r="H886" s="5"/>
      <c r="I886" s="5"/>
    </row>
    <row r="887" spans="1:9" x14ac:dyDescent="0.3">
      <c r="A887" s="3"/>
      <c r="B887" s="1"/>
      <c r="C887" s="1"/>
      <c r="D887" s="1"/>
      <c r="E887" s="1"/>
      <c r="F887" s="4"/>
      <c r="G887" s="2"/>
      <c r="H887" s="5"/>
      <c r="I887" s="5"/>
    </row>
    <row r="888" spans="1:9" x14ac:dyDescent="0.3">
      <c r="A888" s="3"/>
      <c r="B888" s="1"/>
      <c r="C888" s="1"/>
      <c r="D888" s="1"/>
      <c r="E888" s="1"/>
      <c r="F888" s="4"/>
      <c r="G888" s="2"/>
      <c r="H888" s="5"/>
      <c r="I888" s="5"/>
    </row>
    <row r="889" spans="1:9" x14ac:dyDescent="0.3">
      <c r="A889" s="3"/>
      <c r="B889" s="1"/>
      <c r="C889" s="1"/>
      <c r="D889" s="1"/>
      <c r="E889" s="1"/>
      <c r="F889" s="4"/>
      <c r="G889" s="2"/>
      <c r="H889" s="5"/>
      <c r="I889" s="5"/>
    </row>
    <row r="890" spans="1:9" x14ac:dyDescent="0.3">
      <c r="A890" s="3"/>
      <c r="B890" s="1"/>
      <c r="C890" s="1"/>
      <c r="D890" s="1"/>
      <c r="E890" s="1"/>
      <c r="F890" s="4"/>
      <c r="G890" s="2"/>
      <c r="H890" s="5"/>
      <c r="I890" s="5"/>
    </row>
    <row r="891" spans="1:9" x14ac:dyDescent="0.3">
      <c r="A891" s="3"/>
      <c r="B891" s="1"/>
      <c r="C891" s="1"/>
      <c r="D891" s="1"/>
      <c r="E891" s="1"/>
      <c r="F891" s="4"/>
      <c r="G891" s="2"/>
      <c r="H891" s="5"/>
      <c r="I891" s="5"/>
    </row>
    <row r="892" spans="1:9" x14ac:dyDescent="0.3">
      <c r="A892" s="3"/>
      <c r="B892" s="1"/>
      <c r="C892" s="1"/>
      <c r="D892" s="1"/>
      <c r="E892" s="1"/>
      <c r="F892" s="4"/>
      <c r="G892" s="2"/>
      <c r="H892" s="5"/>
      <c r="I892" s="5"/>
    </row>
    <row r="893" spans="1:9" x14ac:dyDescent="0.3">
      <c r="A893" s="3"/>
      <c r="B893" s="1"/>
      <c r="C893" s="1"/>
      <c r="D893" s="1"/>
      <c r="E893" s="1"/>
      <c r="F893" s="4"/>
      <c r="G893" s="2"/>
      <c r="H893" s="5"/>
      <c r="I893" s="5"/>
    </row>
    <row r="894" spans="1:9" x14ac:dyDescent="0.3">
      <c r="A894" s="3"/>
      <c r="B894" s="1"/>
      <c r="C894" s="1"/>
      <c r="D894" s="1"/>
      <c r="E894" s="1"/>
      <c r="F894" s="4"/>
      <c r="G894" s="2"/>
      <c r="H894" s="5"/>
      <c r="I894" s="5"/>
    </row>
    <row r="895" spans="1:9" x14ac:dyDescent="0.3">
      <c r="A895" s="3"/>
      <c r="B895" s="1"/>
      <c r="C895" s="1"/>
      <c r="D895" s="1"/>
      <c r="E895" s="1"/>
      <c r="F895" s="4"/>
      <c r="G895" s="2"/>
      <c r="H895" s="5"/>
      <c r="I895" s="5"/>
    </row>
    <row r="896" spans="1:9" x14ac:dyDescent="0.3">
      <c r="A896" s="3"/>
      <c r="B896" s="1"/>
      <c r="C896" s="1"/>
      <c r="D896" s="1"/>
      <c r="E896" s="1"/>
      <c r="F896" s="4"/>
      <c r="G896" s="2"/>
      <c r="H896" s="5"/>
      <c r="I896" s="5"/>
    </row>
    <row r="897" spans="1:9" x14ac:dyDescent="0.3">
      <c r="A897" s="3"/>
      <c r="B897" s="1"/>
      <c r="C897" s="1"/>
      <c r="D897" s="1"/>
      <c r="E897" s="1"/>
      <c r="F897" s="4"/>
      <c r="G897" s="2"/>
      <c r="H897" s="5"/>
      <c r="I897" s="5"/>
    </row>
    <row r="898" spans="1:9" x14ac:dyDescent="0.3">
      <c r="A898" s="3"/>
      <c r="B898" s="1"/>
      <c r="C898" s="1"/>
      <c r="D898" s="1"/>
      <c r="E898" s="1"/>
      <c r="F898" s="4"/>
      <c r="G898" s="2"/>
      <c r="H898" s="5"/>
      <c r="I898" s="5"/>
    </row>
    <row r="899" spans="1:9" x14ac:dyDescent="0.3">
      <c r="A899" s="3"/>
      <c r="B899" s="1"/>
      <c r="C899" s="1"/>
      <c r="D899" s="1"/>
      <c r="E899" s="1"/>
      <c r="F899" s="4"/>
      <c r="G899" s="2"/>
      <c r="H899" s="5"/>
      <c r="I899" s="5"/>
    </row>
    <row r="900" spans="1:9" x14ac:dyDescent="0.3">
      <c r="A900" s="3"/>
      <c r="B900" s="1"/>
      <c r="C900" s="1"/>
      <c r="D900" s="1"/>
      <c r="E900" s="1"/>
      <c r="F900" s="4"/>
      <c r="G900" s="2"/>
      <c r="H900" s="5"/>
      <c r="I900" s="5"/>
    </row>
    <row r="901" spans="1:9" x14ac:dyDescent="0.3">
      <c r="A901" s="3"/>
      <c r="B901" s="1"/>
      <c r="C901" s="1"/>
      <c r="D901" s="1"/>
      <c r="E901" s="1"/>
      <c r="F901" s="4"/>
      <c r="G901" s="2"/>
      <c r="H901" s="5"/>
      <c r="I901" s="5"/>
    </row>
    <row r="902" spans="1:9" x14ac:dyDescent="0.3">
      <c r="A902" s="3"/>
      <c r="B902" s="1"/>
      <c r="C902" s="1"/>
      <c r="D902" s="1"/>
      <c r="E902" s="1"/>
      <c r="F902" s="4"/>
      <c r="G902" s="2"/>
      <c r="H902" s="5"/>
      <c r="I902" s="5"/>
    </row>
    <row r="903" spans="1:9" x14ac:dyDescent="0.3">
      <c r="A903" s="3"/>
      <c r="B903" s="1"/>
      <c r="C903" s="1"/>
      <c r="D903" s="1"/>
      <c r="E903" s="1"/>
      <c r="F903" s="4"/>
      <c r="G903" s="2"/>
      <c r="H903" s="5"/>
      <c r="I903" s="5"/>
    </row>
    <row r="904" spans="1:9" x14ac:dyDescent="0.3">
      <c r="A904" s="3"/>
      <c r="B904" s="1"/>
      <c r="C904" s="1"/>
      <c r="D904" s="1"/>
      <c r="E904" s="1"/>
      <c r="F904" s="4"/>
      <c r="G904" s="2"/>
      <c r="H904" s="5"/>
      <c r="I904" s="5"/>
    </row>
    <row r="905" spans="1:9" x14ac:dyDescent="0.3">
      <c r="A905" s="3"/>
      <c r="B905" s="1"/>
      <c r="C905" s="1"/>
      <c r="D905" s="1"/>
      <c r="E905" s="1"/>
      <c r="F905" s="4"/>
      <c r="G905" s="2"/>
      <c r="H905" s="5"/>
      <c r="I905" s="5"/>
    </row>
    <row r="906" spans="1:9" x14ac:dyDescent="0.3">
      <c r="A906" s="3"/>
      <c r="B906" s="1"/>
      <c r="C906" s="1"/>
      <c r="D906" s="1"/>
      <c r="E906" s="1"/>
      <c r="F906" s="4"/>
      <c r="G906" s="2"/>
      <c r="H906" s="5"/>
      <c r="I906" s="5"/>
    </row>
    <row r="907" spans="1:9" x14ac:dyDescent="0.3">
      <c r="A907" s="3"/>
      <c r="B907" s="1"/>
      <c r="C907" s="1"/>
      <c r="D907" s="1"/>
      <c r="E907" s="1"/>
      <c r="F907" s="4"/>
      <c r="G907" s="2"/>
      <c r="H907" s="5"/>
      <c r="I907" s="5"/>
    </row>
    <row r="908" spans="1:9" x14ac:dyDescent="0.3">
      <c r="A908" s="3"/>
      <c r="B908" s="1"/>
      <c r="C908" s="1"/>
      <c r="D908" s="1"/>
      <c r="E908" s="1"/>
      <c r="F908" s="4"/>
      <c r="G908" s="2"/>
      <c r="H908" s="5"/>
      <c r="I908" s="5"/>
    </row>
    <row r="909" spans="1:9" x14ac:dyDescent="0.3">
      <c r="A909" s="3"/>
      <c r="B909" s="1"/>
      <c r="C909" s="1"/>
      <c r="D909" s="1"/>
      <c r="E909" s="1"/>
      <c r="F909" s="4"/>
      <c r="G909" s="2"/>
      <c r="H909" s="5"/>
      <c r="I909" s="5"/>
    </row>
    <row r="910" spans="1:9" x14ac:dyDescent="0.3">
      <c r="A910" s="3"/>
      <c r="B910" s="1"/>
      <c r="C910" s="1"/>
      <c r="D910" s="1"/>
      <c r="E910" s="1"/>
      <c r="F910" s="4"/>
      <c r="G910" s="2"/>
      <c r="H910" s="5"/>
      <c r="I910" s="5"/>
    </row>
    <row r="911" spans="1:9" x14ac:dyDescent="0.3">
      <c r="A911" s="3"/>
      <c r="B911" s="1"/>
      <c r="C911" s="1"/>
      <c r="D911" s="1"/>
      <c r="E911" s="1"/>
      <c r="F911" s="4"/>
      <c r="G911" s="2"/>
      <c r="H911" s="5"/>
      <c r="I911" s="5"/>
    </row>
    <row r="912" spans="1:9" x14ac:dyDescent="0.3">
      <c r="A912" s="3"/>
      <c r="B912" s="1"/>
      <c r="C912" s="1"/>
      <c r="D912" s="1"/>
      <c r="E912" s="1"/>
      <c r="F912" s="4"/>
      <c r="G912" s="2"/>
      <c r="H912" s="5"/>
      <c r="I912" s="5"/>
    </row>
    <row r="913" spans="1:9" x14ac:dyDescent="0.3">
      <c r="A913" s="3"/>
      <c r="B913" s="1"/>
      <c r="C913" s="1"/>
      <c r="D913" s="1"/>
      <c r="E913" s="1"/>
      <c r="F913" s="4"/>
      <c r="G913" s="2"/>
      <c r="H913" s="5"/>
      <c r="I913" s="5"/>
    </row>
    <row r="914" spans="1:9" x14ac:dyDescent="0.3">
      <c r="A914" s="3"/>
      <c r="B914" s="1"/>
      <c r="C914" s="1"/>
      <c r="D914" s="1"/>
      <c r="E914" s="1"/>
      <c r="F914" s="4"/>
      <c r="G914" s="2"/>
      <c r="H914" s="5"/>
      <c r="I914" s="5"/>
    </row>
    <row r="915" spans="1:9" x14ac:dyDescent="0.3">
      <c r="A915" s="3"/>
      <c r="B915" s="1"/>
      <c r="C915" s="1"/>
      <c r="D915" s="1"/>
      <c r="E915" s="1"/>
      <c r="F915" s="4"/>
      <c r="G915" s="2"/>
      <c r="H915" s="5"/>
      <c r="I915" s="5"/>
    </row>
    <row r="916" spans="1:9" x14ac:dyDescent="0.3">
      <c r="A916" s="3"/>
      <c r="B916" s="1"/>
      <c r="C916" s="1"/>
      <c r="D916" s="1"/>
      <c r="E916" s="1"/>
      <c r="F916" s="4"/>
      <c r="G916" s="2"/>
      <c r="H916" s="5"/>
      <c r="I916" s="5"/>
    </row>
    <row r="917" spans="1:9" x14ac:dyDescent="0.3">
      <c r="A917" s="3"/>
      <c r="B917" s="1"/>
      <c r="C917" s="1"/>
      <c r="D917" s="1"/>
      <c r="E917" s="1"/>
      <c r="F917" s="4"/>
      <c r="G917" s="2"/>
      <c r="H917" s="5"/>
      <c r="I917" s="5"/>
    </row>
    <row r="918" spans="1:9" x14ac:dyDescent="0.3">
      <c r="A918" s="3"/>
      <c r="B918" s="1"/>
      <c r="C918" s="1"/>
      <c r="D918" s="1"/>
      <c r="E918" s="1"/>
      <c r="F918" s="4"/>
      <c r="G918" s="2"/>
      <c r="H918" s="5"/>
      <c r="I918" s="5"/>
    </row>
    <row r="919" spans="1:9" x14ac:dyDescent="0.3">
      <c r="A919" s="3"/>
      <c r="B919" s="1"/>
      <c r="C919" s="1"/>
      <c r="D919" s="1"/>
      <c r="E919" s="1"/>
      <c r="F919" s="4"/>
      <c r="G919" s="2"/>
      <c r="H919" s="5"/>
      <c r="I919" s="5"/>
    </row>
    <row r="920" spans="1:9" x14ac:dyDescent="0.3">
      <c r="A920" s="3"/>
      <c r="B920" s="1"/>
      <c r="C920" s="1"/>
      <c r="D920" s="1"/>
      <c r="E920" s="1"/>
      <c r="F920" s="4"/>
      <c r="G920" s="2"/>
      <c r="H920" s="5"/>
      <c r="I920" s="5"/>
    </row>
    <row r="921" spans="1:9" x14ac:dyDescent="0.3">
      <c r="A921" s="3"/>
      <c r="B921" s="1"/>
      <c r="C921" s="1"/>
      <c r="D921" s="1"/>
      <c r="E921" s="1"/>
      <c r="F921" s="4"/>
      <c r="G921" s="2"/>
      <c r="H921" s="5"/>
      <c r="I921" s="5"/>
    </row>
    <row r="922" spans="1:9" x14ac:dyDescent="0.3">
      <c r="A922" s="3"/>
      <c r="B922" s="1"/>
      <c r="C922" s="1"/>
      <c r="D922" s="1"/>
      <c r="E922" s="1"/>
      <c r="F922" s="4"/>
      <c r="G922" s="2"/>
      <c r="H922" s="5"/>
      <c r="I922" s="5"/>
    </row>
    <row r="923" spans="1:9" x14ac:dyDescent="0.3">
      <c r="A923" s="3"/>
      <c r="B923" s="1"/>
      <c r="C923" s="1"/>
      <c r="D923" s="1"/>
      <c r="E923" s="1"/>
      <c r="F923" s="4"/>
      <c r="G923" s="2"/>
      <c r="H923" s="5"/>
      <c r="I923" s="5"/>
    </row>
    <row r="924" spans="1:9" x14ac:dyDescent="0.3">
      <c r="A924" s="3"/>
      <c r="B924" s="1"/>
      <c r="C924" s="1"/>
      <c r="D924" s="1"/>
      <c r="E924" s="1"/>
      <c r="F924" s="4"/>
      <c r="G924" s="2"/>
      <c r="H924" s="5"/>
      <c r="I924" s="5"/>
    </row>
    <row r="925" spans="1:9" x14ac:dyDescent="0.3">
      <c r="A925" s="3"/>
      <c r="B925" s="1"/>
      <c r="C925" s="1"/>
      <c r="D925" s="1"/>
      <c r="E925" s="1"/>
      <c r="F925" s="4"/>
      <c r="G925" s="2"/>
      <c r="H925" s="5"/>
      <c r="I925" s="5"/>
    </row>
    <row r="926" spans="1:9" x14ac:dyDescent="0.3">
      <c r="A926" s="3"/>
      <c r="B926" s="1"/>
      <c r="C926" s="1"/>
      <c r="D926" s="1"/>
      <c r="E926" s="1"/>
      <c r="F926" s="4"/>
      <c r="G926" s="2"/>
      <c r="H926" s="5"/>
      <c r="I926" s="5"/>
    </row>
    <row r="927" spans="1:9" x14ac:dyDescent="0.3">
      <c r="A927" s="3"/>
      <c r="B927" s="1"/>
      <c r="C927" s="1"/>
      <c r="D927" s="1"/>
      <c r="E927" s="1"/>
      <c r="F927" s="4"/>
      <c r="G927" s="2"/>
      <c r="H927" s="5"/>
      <c r="I927" s="5"/>
    </row>
    <row r="928" spans="1:9" x14ac:dyDescent="0.3">
      <c r="A928" s="3"/>
      <c r="B928" s="1"/>
      <c r="C928" s="1"/>
      <c r="D928" s="1"/>
      <c r="E928" s="1"/>
      <c r="F928" s="4"/>
      <c r="G928" s="2"/>
      <c r="H928" s="5"/>
      <c r="I928" s="5"/>
    </row>
    <row r="929" spans="1:9" x14ac:dyDescent="0.3">
      <c r="A929" s="3"/>
      <c r="B929" s="1"/>
      <c r="C929" s="1"/>
      <c r="D929" s="1"/>
      <c r="E929" s="1"/>
      <c r="F929" s="4"/>
      <c r="G929" s="2"/>
      <c r="H929" s="5"/>
      <c r="I929" s="5"/>
    </row>
    <row r="930" spans="1:9" x14ac:dyDescent="0.3">
      <c r="A930" s="3"/>
      <c r="B930" s="1"/>
      <c r="C930" s="1"/>
      <c r="D930" s="1"/>
      <c r="E930" s="1"/>
      <c r="F930" s="4"/>
      <c r="G930" s="2"/>
      <c r="H930" s="5"/>
      <c r="I930" s="5"/>
    </row>
    <row r="931" spans="1:9" x14ac:dyDescent="0.3">
      <c r="A931" s="3"/>
      <c r="B931" s="1"/>
      <c r="C931" s="1"/>
      <c r="D931" s="1"/>
      <c r="E931" s="1"/>
      <c r="F931" s="4"/>
      <c r="G931" s="2"/>
      <c r="H931" s="5"/>
      <c r="I931" s="5"/>
    </row>
    <row r="932" spans="1:9" x14ac:dyDescent="0.3">
      <c r="A932" s="3"/>
      <c r="B932" s="1"/>
      <c r="C932" s="1"/>
      <c r="D932" s="1"/>
      <c r="E932" s="1"/>
      <c r="F932" s="4"/>
      <c r="G932" s="2"/>
      <c r="H932" s="5"/>
      <c r="I932" s="5"/>
    </row>
    <row r="933" spans="1:9" x14ac:dyDescent="0.3">
      <c r="A933" s="3"/>
      <c r="B933" s="1"/>
      <c r="C933" s="1"/>
      <c r="D933" s="1"/>
      <c r="E933" s="1"/>
      <c r="F933" s="4"/>
      <c r="G933" s="2"/>
      <c r="H933" s="5"/>
      <c r="I933" s="5"/>
    </row>
    <row r="934" spans="1:9" x14ac:dyDescent="0.3">
      <c r="A934" s="3"/>
      <c r="B934" s="1"/>
      <c r="C934" s="1"/>
      <c r="D934" s="1"/>
      <c r="E934" s="1"/>
      <c r="F934" s="4"/>
      <c r="G934" s="2"/>
      <c r="H934" s="5"/>
      <c r="I934" s="5"/>
    </row>
    <row r="935" spans="1:9" x14ac:dyDescent="0.3">
      <c r="A935" s="3"/>
      <c r="B935" s="1"/>
      <c r="C935" s="1"/>
      <c r="D935" s="1"/>
      <c r="E935" s="1"/>
      <c r="F935" s="4"/>
      <c r="G935" s="2"/>
      <c r="H935" s="5"/>
      <c r="I935" s="5"/>
    </row>
    <row r="936" spans="1:9" x14ac:dyDescent="0.3">
      <c r="A936" s="3"/>
      <c r="B936" s="1"/>
      <c r="C936" s="1"/>
      <c r="D936" s="1"/>
      <c r="E936" s="1"/>
      <c r="F936" s="4"/>
      <c r="G936" s="2"/>
      <c r="H936" s="5"/>
      <c r="I936" s="5"/>
    </row>
    <row r="937" spans="1:9" x14ac:dyDescent="0.3">
      <c r="A937" s="3"/>
      <c r="B937" s="1"/>
      <c r="C937" s="1"/>
      <c r="D937" s="1"/>
      <c r="E937" s="1"/>
      <c r="F937" s="4"/>
      <c r="G937" s="2"/>
      <c r="H937" s="5"/>
      <c r="I937" s="5"/>
    </row>
    <row r="938" spans="1:9" x14ac:dyDescent="0.3">
      <c r="A938" s="3"/>
      <c r="B938" s="1"/>
      <c r="C938" s="1"/>
      <c r="D938" s="1"/>
      <c r="E938" s="1"/>
      <c r="F938" s="4"/>
      <c r="G938" s="2"/>
      <c r="H938" s="5"/>
      <c r="I938" s="5"/>
    </row>
    <row r="939" spans="1:9" x14ac:dyDescent="0.3">
      <c r="A939" s="3"/>
      <c r="B939" s="1"/>
      <c r="C939" s="1"/>
      <c r="D939" s="1"/>
      <c r="E939" s="1"/>
      <c r="F939" s="4"/>
      <c r="G939" s="2"/>
      <c r="H939" s="5"/>
      <c r="I939" s="5"/>
    </row>
    <row r="940" spans="1:9" x14ac:dyDescent="0.3">
      <c r="A940" s="3"/>
      <c r="B940" s="1"/>
      <c r="C940" s="1"/>
      <c r="D940" s="1"/>
      <c r="E940" s="1"/>
      <c r="F940" s="4"/>
      <c r="G940" s="2"/>
      <c r="H940" s="5"/>
      <c r="I940" s="5"/>
    </row>
    <row r="941" spans="1:9" x14ac:dyDescent="0.3">
      <c r="A941" s="3"/>
      <c r="B941" s="1"/>
      <c r="C941" s="1"/>
      <c r="D941" s="1"/>
      <c r="E941" s="1"/>
      <c r="F941" s="4"/>
      <c r="G941" s="2"/>
      <c r="H941" s="5"/>
      <c r="I941" s="5"/>
    </row>
    <row r="942" spans="1:9" x14ac:dyDescent="0.3">
      <c r="A942" s="3"/>
      <c r="B942" s="1"/>
      <c r="C942" s="1"/>
      <c r="D942" s="1"/>
      <c r="E942" s="1"/>
      <c r="F942" s="4"/>
      <c r="G942" s="2"/>
      <c r="H942" s="5"/>
      <c r="I942" s="5"/>
    </row>
    <row r="943" spans="1:9" x14ac:dyDescent="0.3">
      <c r="A943" s="3"/>
      <c r="B943" s="1"/>
      <c r="C943" s="1"/>
      <c r="D943" s="1"/>
      <c r="E943" s="1"/>
      <c r="F943" s="4"/>
      <c r="G943" s="2"/>
      <c r="H943" s="5"/>
      <c r="I943" s="5"/>
    </row>
    <row r="944" spans="1:9" x14ac:dyDescent="0.3">
      <c r="A944" s="3"/>
      <c r="B944" s="1"/>
      <c r="C944" s="1"/>
      <c r="D944" s="1"/>
      <c r="E944" s="1"/>
      <c r="F944" s="4"/>
      <c r="G944" s="2"/>
      <c r="H944" s="5"/>
      <c r="I944" s="5"/>
    </row>
    <row r="945" spans="1:9" x14ac:dyDescent="0.3">
      <c r="A945" s="3"/>
      <c r="B945" s="1"/>
      <c r="C945" s="1"/>
      <c r="D945" s="1"/>
      <c r="E945" s="1"/>
      <c r="F945" s="4"/>
      <c r="G945" s="2"/>
      <c r="H945" s="5"/>
      <c r="I945" s="5"/>
    </row>
    <row r="946" spans="1:9" x14ac:dyDescent="0.3">
      <c r="A946" s="3"/>
      <c r="B946" s="1"/>
      <c r="C946" s="1"/>
      <c r="D946" s="1"/>
      <c r="E946" s="1"/>
      <c r="F946" s="4"/>
      <c r="G946" s="2"/>
      <c r="H946" s="5"/>
      <c r="I946" s="5"/>
    </row>
    <row r="947" spans="1:9" x14ac:dyDescent="0.3">
      <c r="A947" s="3"/>
      <c r="B947" s="1"/>
      <c r="C947" s="1"/>
      <c r="D947" s="1"/>
      <c r="E947" s="1"/>
      <c r="F947" s="4"/>
      <c r="G947" s="2"/>
      <c r="H947" s="5"/>
      <c r="I947" s="5"/>
    </row>
    <row r="948" spans="1:9" x14ac:dyDescent="0.3">
      <c r="A948" s="3"/>
      <c r="B948" s="1"/>
      <c r="C948" s="1"/>
      <c r="D948" s="1"/>
      <c r="E948" s="1"/>
      <c r="F948" s="4"/>
      <c r="G948" s="2"/>
      <c r="H948" s="5"/>
      <c r="I948" s="5"/>
    </row>
    <row r="949" spans="1:9" x14ac:dyDescent="0.3">
      <c r="A949" s="3"/>
      <c r="B949" s="1"/>
      <c r="C949" s="1"/>
      <c r="D949" s="1"/>
      <c r="E949" s="1"/>
      <c r="F949" s="4"/>
      <c r="G949" s="2"/>
      <c r="H949" s="5"/>
      <c r="I949" s="5"/>
    </row>
    <row r="950" spans="1:9" x14ac:dyDescent="0.3">
      <c r="A950" s="3"/>
      <c r="B950" s="1"/>
      <c r="C950" s="1"/>
      <c r="D950" s="1"/>
      <c r="E950" s="1"/>
      <c r="F950" s="4"/>
      <c r="G950" s="2"/>
      <c r="H950" s="5"/>
      <c r="I950" s="5"/>
    </row>
    <row r="951" spans="1:9" x14ac:dyDescent="0.3">
      <c r="A951" s="3"/>
      <c r="B951" s="1"/>
      <c r="C951" s="1"/>
      <c r="D951" s="1"/>
      <c r="E951" s="1"/>
      <c r="F951" s="4"/>
      <c r="G951" s="2"/>
      <c r="H951" s="5"/>
      <c r="I951" s="5"/>
    </row>
    <row r="952" spans="1:9" x14ac:dyDescent="0.3">
      <c r="A952" s="3"/>
      <c r="B952" s="1"/>
      <c r="C952" s="1"/>
      <c r="D952" s="1"/>
      <c r="E952" s="1"/>
      <c r="F952" s="4"/>
      <c r="G952" s="2"/>
      <c r="H952" s="5"/>
      <c r="I952" s="5"/>
    </row>
    <row r="953" spans="1:9" x14ac:dyDescent="0.3">
      <c r="A953" s="3"/>
      <c r="B953" s="1"/>
      <c r="C953" s="1"/>
      <c r="D953" s="1"/>
      <c r="E953" s="1"/>
      <c r="F953" s="4"/>
      <c r="G953" s="2"/>
      <c r="H953" s="5"/>
      <c r="I953" s="5"/>
    </row>
    <row r="954" spans="1:9" x14ac:dyDescent="0.3">
      <c r="A954" s="3"/>
      <c r="B954" s="1"/>
      <c r="C954" s="1"/>
      <c r="D954" s="1"/>
      <c r="E954" s="1"/>
      <c r="F954" s="4"/>
      <c r="G954" s="2"/>
      <c r="H954" s="5"/>
      <c r="I954" s="5"/>
    </row>
    <row r="955" spans="1:9" x14ac:dyDescent="0.3">
      <c r="A955" s="3"/>
      <c r="B955" s="1"/>
      <c r="C955" s="1"/>
      <c r="D955" s="1"/>
      <c r="E955" s="1"/>
      <c r="F955" s="4"/>
      <c r="G955" s="2"/>
      <c r="H955" s="5"/>
      <c r="I955" s="5"/>
    </row>
    <row r="956" spans="1:9" x14ac:dyDescent="0.3">
      <c r="A956" s="3"/>
      <c r="B956" s="1"/>
      <c r="C956" s="1"/>
      <c r="D956" s="1"/>
      <c r="E956" s="1"/>
      <c r="F956" s="4"/>
      <c r="G956" s="2"/>
      <c r="H956" s="5"/>
      <c r="I956" s="5"/>
    </row>
    <row r="957" spans="1:9" x14ac:dyDescent="0.3">
      <c r="A957" s="3"/>
      <c r="B957" s="1"/>
      <c r="C957" s="1"/>
      <c r="D957" s="1"/>
      <c r="E957" s="1"/>
      <c r="F957" s="4"/>
      <c r="G957" s="2"/>
      <c r="H957" s="5"/>
      <c r="I957" s="5"/>
    </row>
    <row r="958" spans="1:9" x14ac:dyDescent="0.3">
      <c r="A958" s="3"/>
      <c r="B958" s="1"/>
      <c r="C958" s="1"/>
      <c r="D958" s="1"/>
      <c r="E958" s="1"/>
      <c r="F958" s="4"/>
      <c r="G958" s="2"/>
      <c r="H958" s="5"/>
      <c r="I958" s="5"/>
    </row>
    <row r="959" spans="1:9" x14ac:dyDescent="0.3">
      <c r="A959" s="3"/>
      <c r="B959" s="1"/>
      <c r="C959" s="1"/>
      <c r="D959" s="1"/>
      <c r="E959" s="1"/>
      <c r="F959" s="4"/>
      <c r="G959" s="2"/>
      <c r="H959" s="5"/>
      <c r="I959" s="5"/>
    </row>
    <row r="960" spans="1:9" x14ac:dyDescent="0.3">
      <c r="A960" s="3"/>
      <c r="B960" s="1"/>
      <c r="C960" s="1"/>
      <c r="D960" s="1"/>
      <c r="E960" s="1"/>
      <c r="F960" s="4"/>
      <c r="G960" s="2"/>
      <c r="H960" s="5"/>
      <c r="I960" s="5"/>
    </row>
    <row r="961" spans="1:9" x14ac:dyDescent="0.3">
      <c r="A961" s="3"/>
      <c r="B961" s="1"/>
      <c r="C961" s="1"/>
      <c r="D961" s="1"/>
      <c r="E961" s="1"/>
      <c r="F961" s="4"/>
      <c r="G961" s="2"/>
      <c r="H961" s="5"/>
      <c r="I961" s="5"/>
    </row>
    <row r="962" spans="1:9" x14ac:dyDescent="0.3">
      <c r="A962" s="3"/>
      <c r="B962" s="1"/>
      <c r="C962" s="1"/>
      <c r="D962" s="1"/>
      <c r="E962" s="1"/>
      <c r="F962" s="4"/>
      <c r="G962" s="2"/>
      <c r="H962" s="5"/>
      <c r="I962" s="5"/>
    </row>
    <row r="963" spans="1:9" x14ac:dyDescent="0.3">
      <c r="A963" s="3"/>
      <c r="B963" s="1"/>
      <c r="C963" s="1"/>
      <c r="D963" s="1"/>
      <c r="E963" s="1"/>
      <c r="F963" s="4"/>
      <c r="G963" s="2"/>
      <c r="H963" s="5"/>
      <c r="I963" s="5"/>
    </row>
    <row r="964" spans="1:9" x14ac:dyDescent="0.3">
      <c r="A964" s="3"/>
      <c r="B964" s="1"/>
      <c r="C964" s="1"/>
      <c r="D964" s="1"/>
      <c r="E964" s="1"/>
      <c r="F964" s="4"/>
      <c r="G964" s="2"/>
      <c r="H964" s="5"/>
      <c r="I964" s="5"/>
    </row>
    <row r="965" spans="1:9" x14ac:dyDescent="0.3">
      <c r="A965" s="3"/>
      <c r="B965" s="1"/>
      <c r="C965" s="1"/>
      <c r="D965" s="1"/>
      <c r="E965" s="1"/>
      <c r="F965" s="4"/>
      <c r="G965" s="2"/>
      <c r="H965" s="5"/>
      <c r="I965" s="5"/>
    </row>
    <row r="966" spans="1:9" x14ac:dyDescent="0.3">
      <c r="A966" s="3"/>
      <c r="B966" s="1"/>
      <c r="C966" s="1"/>
      <c r="D966" s="1"/>
      <c r="E966" s="1"/>
      <c r="F966" s="4"/>
      <c r="G966" s="2"/>
      <c r="H966" s="5"/>
      <c r="I966" s="5"/>
    </row>
    <row r="967" spans="1:9" x14ac:dyDescent="0.3">
      <c r="A967" s="3"/>
      <c r="B967" s="1"/>
      <c r="C967" s="1"/>
      <c r="D967" s="1"/>
      <c r="E967" s="1"/>
      <c r="F967" s="4"/>
      <c r="G967" s="2"/>
      <c r="H967" s="5"/>
      <c r="I967" s="5"/>
    </row>
    <row r="968" spans="1:9" x14ac:dyDescent="0.3">
      <c r="A968" s="3"/>
      <c r="B968" s="1"/>
      <c r="C968" s="1"/>
      <c r="D968" s="1"/>
      <c r="E968" s="1"/>
      <c r="F968" s="4"/>
      <c r="G968" s="2"/>
      <c r="H968" s="5"/>
      <c r="I968" s="5"/>
    </row>
    <row r="969" spans="1:9" x14ac:dyDescent="0.3">
      <c r="A969" s="3"/>
      <c r="B969" s="1"/>
      <c r="C969" s="1"/>
      <c r="D969" s="1"/>
      <c r="E969" s="1"/>
      <c r="F969" s="4"/>
      <c r="G969" s="2"/>
      <c r="H969" s="5"/>
      <c r="I969" s="5"/>
    </row>
    <row r="970" spans="1:9" x14ac:dyDescent="0.3">
      <c r="A970" s="3"/>
      <c r="B970" s="1"/>
      <c r="C970" s="1"/>
      <c r="D970" s="1"/>
      <c r="E970" s="1"/>
      <c r="F970" s="4"/>
      <c r="G970" s="2"/>
      <c r="H970" s="5"/>
      <c r="I970" s="5"/>
    </row>
    <row r="971" spans="1:9" x14ac:dyDescent="0.3">
      <c r="A971" s="3"/>
      <c r="B971" s="1"/>
      <c r="C971" s="1"/>
      <c r="D971" s="1"/>
      <c r="E971" s="1"/>
      <c r="F971" s="4"/>
      <c r="G971" s="2"/>
      <c r="H971" s="5"/>
      <c r="I971" s="5"/>
    </row>
    <row r="972" spans="1:9" x14ac:dyDescent="0.3">
      <c r="A972" s="3"/>
      <c r="B972" s="1"/>
      <c r="C972" s="1"/>
      <c r="D972" s="1"/>
      <c r="E972" s="1"/>
      <c r="F972" s="4"/>
      <c r="G972" s="2"/>
      <c r="H972" s="5"/>
      <c r="I972" s="5"/>
    </row>
    <row r="973" spans="1:9" x14ac:dyDescent="0.3">
      <c r="A973" s="3"/>
      <c r="B973" s="1"/>
      <c r="C973" s="1"/>
      <c r="D973" s="1"/>
      <c r="E973" s="1"/>
      <c r="F973" s="4"/>
      <c r="G973" s="2"/>
      <c r="H973" s="5"/>
      <c r="I973" s="5"/>
    </row>
    <row r="974" spans="1:9" x14ac:dyDescent="0.3">
      <c r="A974" s="3"/>
      <c r="B974" s="1"/>
      <c r="C974" s="1"/>
      <c r="D974" s="1"/>
      <c r="E974" s="1"/>
      <c r="F974" s="4"/>
      <c r="G974" s="2"/>
      <c r="H974" s="5"/>
      <c r="I974" s="5"/>
    </row>
    <row r="975" spans="1:9" x14ac:dyDescent="0.3">
      <c r="A975" s="3"/>
      <c r="B975" s="1"/>
      <c r="C975" s="1"/>
      <c r="D975" s="1"/>
      <c r="E975" s="1"/>
      <c r="F975" s="4"/>
      <c r="G975" s="2"/>
      <c r="H975" s="5"/>
      <c r="I975" s="5"/>
    </row>
    <row r="976" spans="1:9" x14ac:dyDescent="0.3">
      <c r="A976" s="3"/>
      <c r="B976" s="1"/>
      <c r="C976" s="1"/>
      <c r="D976" s="1"/>
      <c r="E976" s="1"/>
      <c r="F976" s="4"/>
      <c r="G976" s="2"/>
      <c r="H976" s="5"/>
      <c r="I976" s="5"/>
    </row>
    <row r="977" spans="1:9" x14ac:dyDescent="0.3">
      <c r="A977" s="3"/>
      <c r="B977" s="1"/>
      <c r="C977" s="1"/>
      <c r="D977" s="1"/>
      <c r="E977" s="1"/>
      <c r="F977" s="4"/>
      <c r="G977" s="2"/>
      <c r="H977" s="5"/>
      <c r="I977" s="5"/>
    </row>
    <row r="978" spans="1:9" x14ac:dyDescent="0.3">
      <c r="A978" s="3"/>
      <c r="B978" s="1"/>
      <c r="C978" s="1"/>
      <c r="D978" s="1"/>
      <c r="E978" s="1"/>
      <c r="F978" s="4"/>
      <c r="G978" s="2"/>
      <c r="H978" s="5"/>
      <c r="I978" s="5"/>
    </row>
    <row r="979" spans="1:9" x14ac:dyDescent="0.3">
      <c r="A979" s="3"/>
      <c r="B979" s="1"/>
      <c r="C979" s="1"/>
      <c r="D979" s="1"/>
      <c r="E979" s="1"/>
      <c r="F979" s="4"/>
      <c r="G979" s="2"/>
      <c r="H979" s="5"/>
      <c r="I979" s="5"/>
    </row>
    <row r="980" spans="1:9" x14ac:dyDescent="0.3">
      <c r="A980" s="3"/>
      <c r="B980" s="1"/>
      <c r="C980" s="1"/>
      <c r="D980" s="1"/>
      <c r="E980" s="1"/>
      <c r="F980" s="4"/>
      <c r="G980" s="2"/>
      <c r="H980" s="5"/>
      <c r="I980" s="5"/>
    </row>
    <row r="981" spans="1:9" x14ac:dyDescent="0.3">
      <c r="A981" s="3"/>
      <c r="B981" s="1"/>
      <c r="C981" s="1"/>
      <c r="D981" s="1"/>
      <c r="E981" s="1"/>
      <c r="F981" s="4"/>
      <c r="G981" s="2"/>
      <c r="H981" s="5"/>
      <c r="I981" s="5"/>
    </row>
    <row r="982" spans="1:9" x14ac:dyDescent="0.3">
      <c r="A982" s="3"/>
      <c r="B982" s="1"/>
      <c r="C982" s="1"/>
      <c r="D982" s="1"/>
      <c r="E982" s="1"/>
      <c r="F982" s="4"/>
      <c r="G982" s="2"/>
      <c r="H982" s="5"/>
      <c r="I982" s="5"/>
    </row>
    <row r="983" spans="1:9" x14ac:dyDescent="0.3">
      <c r="A983" s="3"/>
      <c r="B983" s="1"/>
      <c r="C983" s="1"/>
      <c r="D983" s="1"/>
      <c r="E983" s="1"/>
      <c r="F983" s="4"/>
      <c r="G983" s="2"/>
      <c r="H983" s="5"/>
      <c r="I983" s="5"/>
    </row>
    <row r="984" spans="1:9" x14ac:dyDescent="0.3">
      <c r="A984" s="3"/>
      <c r="B984" s="1"/>
      <c r="C984" s="1"/>
      <c r="D984" s="1"/>
      <c r="E984" s="1"/>
      <c r="F984" s="4"/>
      <c r="G984" s="2"/>
      <c r="H984" s="5"/>
      <c r="I984" s="5"/>
    </row>
    <row r="985" spans="1:9" x14ac:dyDescent="0.3">
      <c r="A985" s="3"/>
      <c r="B985" s="1"/>
      <c r="C985" s="1"/>
      <c r="D985" s="1"/>
      <c r="E985" s="1"/>
      <c r="F985" s="4"/>
      <c r="G985" s="2"/>
      <c r="H985" s="5"/>
      <c r="I985" s="5"/>
    </row>
    <row r="986" spans="1:9" x14ac:dyDescent="0.3">
      <c r="A986" s="3"/>
      <c r="B986" s="1"/>
      <c r="C986" s="1"/>
      <c r="D986" s="1"/>
      <c r="E986" s="1"/>
      <c r="F986" s="4"/>
      <c r="G986" s="2"/>
      <c r="H986" s="5"/>
      <c r="I986" s="5"/>
    </row>
    <row r="987" spans="1:9" x14ac:dyDescent="0.3">
      <c r="A987" s="3"/>
      <c r="B987" s="1"/>
      <c r="C987" s="1"/>
      <c r="D987" s="1"/>
      <c r="E987" s="1"/>
      <c r="F987" s="4"/>
      <c r="G987" s="2"/>
      <c r="H987" s="5"/>
      <c r="I987" s="5"/>
    </row>
    <row r="988" spans="1:9" x14ac:dyDescent="0.3">
      <c r="A988" s="3"/>
      <c r="B988" s="1"/>
      <c r="C988" s="1"/>
      <c r="D988" s="1"/>
      <c r="E988" s="1"/>
      <c r="F988" s="4"/>
      <c r="G988" s="2"/>
      <c r="H988" s="5"/>
      <c r="I988" s="5"/>
    </row>
    <row r="989" spans="1:9" x14ac:dyDescent="0.3">
      <c r="A989" s="3"/>
      <c r="B989" s="1"/>
      <c r="C989" s="1"/>
      <c r="D989" s="1"/>
      <c r="E989" s="1"/>
      <c r="F989" s="4"/>
      <c r="G989" s="2"/>
      <c r="H989" s="5"/>
      <c r="I989" s="5"/>
    </row>
    <row r="990" spans="1:9" x14ac:dyDescent="0.3">
      <c r="A990" s="3"/>
      <c r="B990" s="1"/>
      <c r="C990" s="1"/>
      <c r="D990" s="1"/>
      <c r="E990" s="1"/>
      <c r="F990" s="4"/>
      <c r="G990" s="2"/>
      <c r="H990" s="5"/>
      <c r="I990" s="5"/>
    </row>
    <row r="991" spans="1:9" x14ac:dyDescent="0.3">
      <c r="A991" s="3"/>
      <c r="B991" s="1"/>
      <c r="C991" s="1"/>
      <c r="D991" s="1"/>
      <c r="E991" s="1"/>
      <c r="F991" s="4"/>
      <c r="G991" s="2"/>
      <c r="H991" s="5"/>
      <c r="I991" s="5"/>
    </row>
    <row r="992" spans="1:9" x14ac:dyDescent="0.3">
      <c r="A992" s="3"/>
      <c r="B992" s="1"/>
      <c r="C992" s="1"/>
      <c r="D992" s="1"/>
      <c r="E992" s="1"/>
      <c r="F992" s="4"/>
      <c r="G992" s="2"/>
      <c r="H992" s="5"/>
      <c r="I992" s="5"/>
    </row>
    <row r="993" spans="1:9" x14ac:dyDescent="0.3">
      <c r="A993" s="3"/>
      <c r="B993" s="1"/>
      <c r="C993" s="1"/>
      <c r="D993" s="1"/>
      <c r="E993" s="1"/>
      <c r="F993" s="4"/>
      <c r="G993" s="2"/>
      <c r="H993" s="5"/>
      <c r="I993" s="5"/>
    </row>
    <row r="994" spans="1:9" x14ac:dyDescent="0.3">
      <c r="A994" s="3"/>
      <c r="B994" s="1"/>
      <c r="C994" s="1"/>
      <c r="D994" s="1"/>
      <c r="E994" s="1"/>
      <c r="F994" s="4"/>
      <c r="G994" s="2"/>
      <c r="H994" s="5"/>
      <c r="I994" s="5"/>
    </row>
    <row r="995" spans="1:9" x14ac:dyDescent="0.3">
      <c r="A995" s="3"/>
      <c r="B995" s="1"/>
      <c r="C995" s="1"/>
      <c r="D995" s="1"/>
      <c r="E995" s="1"/>
      <c r="F995" s="4"/>
      <c r="G995" s="2"/>
      <c r="H995" s="5"/>
      <c r="I995" s="5"/>
    </row>
    <row r="996" spans="1:9" x14ac:dyDescent="0.3">
      <c r="A996" s="3"/>
      <c r="B996" s="1"/>
      <c r="C996" s="1"/>
      <c r="D996" s="1"/>
      <c r="E996" s="1"/>
      <c r="F996" s="4"/>
      <c r="G996" s="2"/>
      <c r="H996" s="5"/>
      <c r="I996" s="5"/>
    </row>
    <row r="997" spans="1:9" x14ac:dyDescent="0.3">
      <c r="A997" s="3"/>
      <c r="B997" s="1"/>
      <c r="C997" s="1"/>
      <c r="D997" s="1"/>
      <c r="E997" s="1"/>
      <c r="F997" s="4"/>
      <c r="G997" s="2"/>
      <c r="H997" s="5"/>
      <c r="I997" s="5"/>
    </row>
    <row r="998" spans="1:9" x14ac:dyDescent="0.3">
      <c r="A998" s="3"/>
      <c r="B998" s="1"/>
      <c r="C998" s="1"/>
      <c r="D998" s="1"/>
      <c r="E998" s="1"/>
      <c r="F998" s="4"/>
      <c r="G998" s="2"/>
      <c r="H998" s="5"/>
      <c r="I998" s="5"/>
    </row>
    <row r="999" spans="1:9" x14ac:dyDescent="0.3">
      <c r="A999" s="3"/>
      <c r="B999" s="1"/>
      <c r="C999" s="1"/>
      <c r="D999" s="1"/>
      <c r="E999" s="1"/>
      <c r="F999" s="4"/>
      <c r="G999" s="2"/>
      <c r="H999" s="5"/>
      <c r="I999" s="5"/>
    </row>
    <row r="1000" spans="1:9" x14ac:dyDescent="0.3">
      <c r="A1000" s="3"/>
      <c r="B1000" s="1"/>
      <c r="C1000" s="1"/>
      <c r="D1000" s="1"/>
      <c r="E1000" s="1"/>
      <c r="F1000" s="4"/>
      <c r="G1000" s="2"/>
      <c r="H1000" s="5"/>
      <c r="I1000" s="5"/>
    </row>
    <row r="1001" spans="1:9" x14ac:dyDescent="0.3">
      <c r="A1001" s="3"/>
      <c r="B1001" s="1"/>
      <c r="C1001" s="1"/>
      <c r="D1001" s="1"/>
      <c r="E1001" s="1"/>
      <c r="F1001" s="4"/>
      <c r="G1001" s="2"/>
      <c r="H1001" s="5"/>
      <c r="I1001" s="5"/>
    </row>
    <row r="1002" spans="1:9" x14ac:dyDescent="0.3">
      <c r="A1002" s="3"/>
      <c r="B1002" s="1"/>
      <c r="C1002" s="1"/>
      <c r="D1002" s="1"/>
      <c r="E1002" s="1"/>
      <c r="F1002" s="4"/>
      <c r="G1002" s="2"/>
      <c r="H1002" s="5"/>
      <c r="I1002" s="5"/>
    </row>
    <row r="1003" spans="1:9" x14ac:dyDescent="0.3">
      <c r="A1003" s="3"/>
      <c r="B1003" s="1"/>
      <c r="C1003" s="1"/>
      <c r="D1003" s="1"/>
      <c r="E1003" s="1"/>
      <c r="F1003" s="4"/>
      <c r="G1003" s="2"/>
      <c r="H1003" s="5"/>
      <c r="I1003" s="5"/>
    </row>
    <row r="1004" spans="1:9" x14ac:dyDescent="0.3">
      <c r="A1004" s="3"/>
      <c r="B1004" s="1"/>
      <c r="C1004" s="1"/>
      <c r="D1004" s="1"/>
      <c r="E1004" s="1"/>
      <c r="F1004" s="4"/>
      <c r="G1004" s="2"/>
      <c r="H1004" s="5"/>
      <c r="I1004" s="5"/>
    </row>
    <row r="1005" spans="1:9" x14ac:dyDescent="0.3">
      <c r="A1005" s="3"/>
      <c r="B1005" s="1"/>
      <c r="C1005" s="1"/>
      <c r="D1005" s="1"/>
      <c r="E1005" s="1"/>
      <c r="F1005" s="4"/>
      <c r="G1005" s="2"/>
      <c r="H1005" s="5"/>
      <c r="I1005" s="5"/>
    </row>
    <row r="1006" spans="1:9" x14ac:dyDescent="0.3">
      <c r="A1006" s="3"/>
      <c r="B1006" s="1"/>
      <c r="C1006" s="1"/>
      <c r="D1006" s="1"/>
      <c r="E1006" s="1"/>
      <c r="F1006" s="4"/>
      <c r="G1006" s="2"/>
      <c r="H1006" s="5"/>
      <c r="I1006" s="5"/>
    </row>
    <row r="1007" spans="1:9" x14ac:dyDescent="0.3">
      <c r="A1007" s="3"/>
      <c r="B1007" s="1"/>
      <c r="C1007" s="1"/>
      <c r="D1007" s="1"/>
      <c r="E1007" s="1"/>
      <c r="F1007" s="4"/>
      <c r="G1007" s="2"/>
      <c r="H1007" s="5"/>
      <c r="I1007" s="5"/>
    </row>
    <row r="1008" spans="1:9" x14ac:dyDescent="0.3">
      <c r="A1008" s="3"/>
      <c r="B1008" s="1"/>
      <c r="C1008" s="1"/>
      <c r="D1008" s="1"/>
      <c r="E1008" s="1"/>
      <c r="F1008" s="4"/>
      <c r="G1008" s="2"/>
      <c r="H1008" s="5"/>
      <c r="I1008" s="5"/>
    </row>
    <row r="1009" spans="1:9" x14ac:dyDescent="0.3">
      <c r="A1009" s="3"/>
      <c r="B1009" s="1"/>
      <c r="C1009" s="1"/>
      <c r="D1009" s="1"/>
      <c r="E1009" s="1"/>
      <c r="F1009" s="4"/>
      <c r="G1009" s="2"/>
      <c r="H1009" s="5"/>
      <c r="I1009" s="5"/>
    </row>
    <row r="1010" spans="1:9" x14ac:dyDescent="0.3">
      <c r="A1010" s="3"/>
      <c r="B1010" s="1"/>
      <c r="C1010" s="1"/>
      <c r="D1010" s="1"/>
      <c r="E1010" s="1"/>
      <c r="F1010" s="4"/>
      <c r="G1010" s="2"/>
      <c r="H1010" s="5"/>
      <c r="I1010" s="5"/>
    </row>
    <row r="1011" spans="1:9" x14ac:dyDescent="0.3">
      <c r="A1011" s="3"/>
      <c r="B1011" s="1"/>
      <c r="C1011" s="1"/>
      <c r="D1011" s="1"/>
      <c r="E1011" s="1"/>
      <c r="F1011" s="4"/>
      <c r="G1011" s="2"/>
      <c r="H1011" s="5"/>
      <c r="I1011" s="5"/>
    </row>
    <row r="1012" spans="1:9" x14ac:dyDescent="0.3">
      <c r="A1012" s="3"/>
      <c r="B1012" s="1"/>
      <c r="C1012" s="1"/>
      <c r="D1012" s="1"/>
      <c r="E1012" s="1"/>
      <c r="F1012" s="4"/>
      <c r="G1012" s="2"/>
      <c r="H1012" s="5"/>
      <c r="I1012" s="5"/>
    </row>
    <row r="1013" spans="1:9" x14ac:dyDescent="0.3">
      <c r="A1013" s="3"/>
      <c r="B1013" s="1"/>
      <c r="C1013" s="1"/>
      <c r="D1013" s="1"/>
      <c r="E1013" s="1"/>
      <c r="F1013" s="4"/>
      <c r="G1013" s="2"/>
      <c r="H1013" s="5"/>
      <c r="I1013" s="5"/>
    </row>
    <row r="1014" spans="1:9" x14ac:dyDescent="0.3">
      <c r="A1014" s="3"/>
      <c r="B1014" s="1"/>
      <c r="C1014" s="1"/>
      <c r="D1014" s="1"/>
      <c r="E1014" s="1"/>
      <c r="F1014" s="4"/>
      <c r="G1014" s="2"/>
      <c r="H1014" s="5"/>
      <c r="I1014" s="5"/>
    </row>
    <row r="1015" spans="1:9" x14ac:dyDescent="0.3">
      <c r="A1015" s="3"/>
      <c r="B1015" s="1"/>
      <c r="C1015" s="1"/>
      <c r="D1015" s="1"/>
      <c r="E1015" s="1"/>
      <c r="F1015" s="4"/>
      <c r="G1015" s="2"/>
      <c r="H1015" s="5"/>
      <c r="I1015" s="5"/>
    </row>
    <row r="1016" spans="1:9" x14ac:dyDescent="0.3">
      <c r="A1016" s="3"/>
      <c r="B1016" s="1"/>
      <c r="C1016" s="1"/>
      <c r="D1016" s="1"/>
      <c r="E1016" s="1"/>
      <c r="F1016" s="4"/>
      <c r="G1016" s="2"/>
      <c r="H1016" s="5"/>
      <c r="I1016" s="5"/>
    </row>
    <row r="1017" spans="1:9" x14ac:dyDescent="0.3">
      <c r="A1017" s="3"/>
      <c r="B1017" s="1"/>
      <c r="C1017" s="1"/>
      <c r="D1017" s="1"/>
      <c r="E1017" s="1"/>
      <c r="F1017" s="4"/>
      <c r="G1017" s="2"/>
      <c r="H1017" s="5"/>
      <c r="I1017" s="5"/>
    </row>
    <row r="1018" spans="1:9" x14ac:dyDescent="0.3">
      <c r="A1018" s="3"/>
      <c r="B1018" s="1"/>
      <c r="C1018" s="1"/>
      <c r="D1018" s="1"/>
      <c r="E1018" s="1"/>
      <c r="F1018" s="4"/>
      <c r="G1018" s="2"/>
      <c r="H1018" s="5"/>
      <c r="I1018" s="5"/>
    </row>
    <row r="1019" spans="1:9" x14ac:dyDescent="0.3">
      <c r="A1019" s="3"/>
      <c r="B1019" s="1"/>
      <c r="C1019" s="1"/>
      <c r="D1019" s="1"/>
      <c r="E1019" s="1"/>
      <c r="F1019" s="4"/>
      <c r="G1019" s="2"/>
      <c r="H1019" s="5"/>
      <c r="I1019" s="5"/>
    </row>
    <row r="1020" spans="1:9" x14ac:dyDescent="0.3">
      <c r="A1020" s="3"/>
      <c r="B1020" s="1"/>
      <c r="C1020" s="1"/>
      <c r="D1020" s="1"/>
      <c r="E1020" s="1"/>
      <c r="F1020" s="4"/>
      <c r="G1020" s="2"/>
      <c r="H1020" s="5"/>
      <c r="I1020" s="5"/>
    </row>
    <row r="1021" spans="1:9" x14ac:dyDescent="0.3">
      <c r="A1021" s="3"/>
      <c r="B1021" s="1"/>
      <c r="C1021" s="1"/>
      <c r="D1021" s="1"/>
      <c r="E1021" s="1"/>
      <c r="F1021" s="4"/>
      <c r="G1021" s="2"/>
      <c r="H1021" s="5"/>
      <c r="I1021" s="5"/>
    </row>
    <row r="1022" spans="1:9" x14ac:dyDescent="0.3">
      <c r="A1022" s="3"/>
      <c r="B1022" s="1"/>
      <c r="C1022" s="1"/>
      <c r="D1022" s="1"/>
      <c r="E1022" s="1"/>
      <c r="F1022" s="4"/>
      <c r="G1022" s="2"/>
      <c r="H1022" s="5"/>
      <c r="I1022" s="5"/>
    </row>
    <row r="1023" spans="1:9" x14ac:dyDescent="0.3">
      <c r="A1023" s="3"/>
      <c r="B1023" s="1"/>
      <c r="C1023" s="1"/>
      <c r="D1023" s="1"/>
      <c r="E1023" s="1"/>
      <c r="F1023" s="4"/>
      <c r="G1023" s="2"/>
      <c r="H1023" s="5"/>
      <c r="I1023" s="5"/>
    </row>
    <row r="1024" spans="1:9" x14ac:dyDescent="0.3">
      <c r="A1024" s="3"/>
      <c r="B1024" s="1"/>
      <c r="C1024" s="1"/>
      <c r="D1024" s="1"/>
      <c r="E1024" s="1"/>
      <c r="F1024" s="4"/>
      <c r="G1024" s="2"/>
      <c r="H1024" s="5"/>
      <c r="I1024" s="5"/>
    </row>
    <row r="1025" spans="1:9" x14ac:dyDescent="0.3">
      <c r="A1025" s="3"/>
      <c r="B1025" s="1"/>
      <c r="C1025" s="1"/>
      <c r="D1025" s="1"/>
      <c r="E1025" s="1"/>
      <c r="F1025" s="4"/>
      <c r="G1025" s="2"/>
      <c r="H1025" s="5"/>
      <c r="I1025" s="5"/>
    </row>
    <row r="1026" spans="1:9" x14ac:dyDescent="0.3">
      <c r="A1026" s="3"/>
      <c r="B1026" s="1"/>
      <c r="C1026" s="1"/>
      <c r="D1026" s="1"/>
      <c r="E1026" s="1"/>
      <c r="F1026" s="4"/>
      <c r="G1026" s="2"/>
      <c r="H1026" s="5"/>
      <c r="I1026" s="5"/>
    </row>
    <row r="1027" spans="1:9" x14ac:dyDescent="0.3">
      <c r="A1027" s="3"/>
      <c r="B1027" s="1"/>
      <c r="C1027" s="1"/>
      <c r="D1027" s="1"/>
      <c r="E1027" s="1"/>
      <c r="F1027" s="4"/>
      <c r="G1027" s="2"/>
      <c r="H1027" s="5"/>
      <c r="I1027" s="5"/>
    </row>
    <row r="1028" spans="1:9" x14ac:dyDescent="0.3">
      <c r="A1028" s="3"/>
      <c r="B1028" s="1"/>
      <c r="C1028" s="1"/>
      <c r="D1028" s="1"/>
      <c r="E1028" s="1"/>
      <c r="F1028" s="4"/>
      <c r="G1028" s="2"/>
      <c r="H1028" s="5"/>
      <c r="I1028" s="5"/>
    </row>
    <row r="1029" spans="1:9" x14ac:dyDescent="0.3">
      <c r="A1029" s="3"/>
      <c r="B1029" s="1"/>
      <c r="C1029" s="1"/>
      <c r="D1029" s="1"/>
      <c r="E1029" s="1"/>
      <c r="F1029" s="4"/>
      <c r="G1029" s="2"/>
      <c r="H1029" s="5"/>
      <c r="I1029" s="5"/>
    </row>
    <row r="1030" spans="1:9" x14ac:dyDescent="0.3">
      <c r="A1030" s="3"/>
      <c r="B1030" s="1"/>
      <c r="C1030" s="1"/>
      <c r="D1030" s="1"/>
      <c r="E1030" s="1"/>
      <c r="F1030" s="4"/>
      <c r="G1030" s="2"/>
      <c r="H1030" s="5"/>
      <c r="I1030" s="5"/>
    </row>
    <row r="1031" spans="1:9" x14ac:dyDescent="0.3">
      <c r="A1031" s="3"/>
      <c r="B1031" s="1"/>
      <c r="C1031" s="1"/>
      <c r="D1031" s="1"/>
      <c r="E1031" s="1"/>
      <c r="F1031" s="4"/>
      <c r="G1031" s="2"/>
      <c r="H1031" s="5"/>
      <c r="I1031" s="5"/>
    </row>
    <row r="1032" spans="1:9" x14ac:dyDescent="0.3">
      <c r="A1032" s="3"/>
      <c r="B1032" s="1"/>
      <c r="C1032" s="1"/>
      <c r="D1032" s="1"/>
      <c r="E1032" s="1"/>
      <c r="F1032" s="4"/>
      <c r="G1032" s="2"/>
      <c r="H1032" s="5"/>
      <c r="I1032" s="5"/>
    </row>
    <row r="1033" spans="1:9" x14ac:dyDescent="0.3">
      <c r="A1033" s="3"/>
      <c r="B1033" s="1"/>
      <c r="C1033" s="1"/>
      <c r="D1033" s="1"/>
      <c r="E1033" s="1"/>
      <c r="F1033" s="4"/>
      <c r="G1033" s="2"/>
      <c r="H1033" s="5"/>
      <c r="I1033" s="5"/>
    </row>
    <row r="1034" spans="1:9" x14ac:dyDescent="0.3">
      <c r="A1034" s="3"/>
      <c r="B1034" s="1"/>
      <c r="C1034" s="1"/>
      <c r="D1034" s="1"/>
      <c r="E1034" s="1"/>
      <c r="F1034" s="4"/>
      <c r="G1034" s="2"/>
      <c r="H1034" s="5"/>
      <c r="I1034" s="5"/>
    </row>
    <row r="1035" spans="1:9" x14ac:dyDescent="0.3">
      <c r="A1035" s="3"/>
      <c r="B1035" s="1"/>
      <c r="C1035" s="1"/>
      <c r="D1035" s="1"/>
      <c r="E1035" s="1"/>
      <c r="F1035" s="4"/>
      <c r="G1035" s="2"/>
      <c r="H1035" s="5"/>
      <c r="I1035" s="5"/>
    </row>
    <row r="1036" spans="1:9" x14ac:dyDescent="0.3">
      <c r="A1036" s="3"/>
      <c r="B1036" s="1"/>
      <c r="C1036" s="1"/>
      <c r="D1036" s="1"/>
      <c r="E1036" s="1"/>
      <c r="F1036" s="4"/>
      <c r="G1036" s="2"/>
      <c r="H1036" s="5"/>
      <c r="I1036" s="5"/>
    </row>
    <row r="1037" spans="1:9" x14ac:dyDescent="0.3">
      <c r="A1037" s="3"/>
      <c r="B1037" s="1"/>
      <c r="C1037" s="1"/>
      <c r="D1037" s="1"/>
      <c r="E1037" s="1"/>
      <c r="F1037" s="4"/>
      <c r="G1037" s="2"/>
      <c r="H1037" s="5"/>
      <c r="I1037" s="5"/>
    </row>
    <row r="1038" spans="1:9" x14ac:dyDescent="0.3">
      <c r="A1038" s="3"/>
      <c r="B1038" s="1"/>
      <c r="C1038" s="1"/>
      <c r="D1038" s="1"/>
      <c r="E1038" s="1"/>
      <c r="F1038" s="4"/>
      <c r="G1038" s="2"/>
      <c r="H1038" s="5"/>
      <c r="I1038" s="5"/>
    </row>
    <row r="1039" spans="1:9" x14ac:dyDescent="0.3">
      <c r="A1039" s="3"/>
      <c r="B1039" s="1"/>
      <c r="C1039" s="1"/>
      <c r="D1039" s="1"/>
      <c r="E1039" s="1"/>
      <c r="F1039" s="4"/>
      <c r="G1039" s="2"/>
      <c r="H1039" s="5"/>
      <c r="I1039" s="5"/>
    </row>
    <row r="1040" spans="1:9" x14ac:dyDescent="0.3">
      <c r="A1040" s="3"/>
      <c r="B1040" s="1"/>
      <c r="C1040" s="1"/>
      <c r="D1040" s="1"/>
      <c r="E1040" s="1"/>
      <c r="F1040" s="4"/>
      <c r="G1040" s="2"/>
      <c r="H1040" s="5"/>
      <c r="I1040" s="5"/>
    </row>
    <row r="1041" spans="1:9" x14ac:dyDescent="0.3">
      <c r="A1041" s="3"/>
      <c r="B1041" s="1"/>
      <c r="C1041" s="1"/>
      <c r="D1041" s="1"/>
      <c r="E1041" s="1"/>
      <c r="F1041" s="4"/>
      <c r="G1041" s="2"/>
      <c r="H1041" s="5"/>
      <c r="I1041" s="5"/>
    </row>
    <row r="1042" spans="1:9" x14ac:dyDescent="0.3">
      <c r="A1042" s="3"/>
      <c r="B1042" s="1"/>
      <c r="C1042" s="1"/>
      <c r="D1042" s="1"/>
      <c r="E1042" s="1"/>
      <c r="F1042" s="4"/>
      <c r="G1042" s="2"/>
      <c r="H1042" s="5"/>
      <c r="I1042" s="5"/>
    </row>
    <row r="1043" spans="1:9" x14ac:dyDescent="0.3">
      <c r="A1043" s="3"/>
      <c r="B1043" s="1"/>
      <c r="C1043" s="1"/>
      <c r="D1043" s="1"/>
      <c r="E1043" s="1"/>
      <c r="F1043" s="4"/>
      <c r="G1043" s="2"/>
      <c r="H1043" s="5"/>
      <c r="I1043" s="5"/>
    </row>
    <row r="1044" spans="1:9" x14ac:dyDescent="0.3">
      <c r="A1044" s="3"/>
      <c r="B1044" s="1"/>
      <c r="C1044" s="1"/>
      <c r="D1044" s="1"/>
      <c r="E1044" s="1"/>
      <c r="F1044" s="4"/>
      <c r="G1044" s="2"/>
      <c r="H1044" s="5"/>
      <c r="I1044" s="5"/>
    </row>
    <row r="1045" spans="1:9" x14ac:dyDescent="0.3">
      <c r="A1045" s="3"/>
      <c r="B1045" s="1"/>
      <c r="C1045" s="1"/>
      <c r="D1045" s="1"/>
      <c r="E1045" s="1"/>
      <c r="F1045" s="4"/>
      <c r="G1045" s="2"/>
      <c r="H1045" s="5"/>
      <c r="I1045" s="5"/>
    </row>
    <row r="1046" spans="1:9" x14ac:dyDescent="0.3">
      <c r="A1046" s="3"/>
      <c r="B1046" s="1"/>
      <c r="C1046" s="1"/>
      <c r="D1046" s="1"/>
      <c r="E1046" s="1"/>
      <c r="F1046" s="4"/>
      <c r="G1046" s="2"/>
      <c r="H1046" s="5"/>
      <c r="I1046" s="5"/>
    </row>
    <row r="1047" spans="1:9" x14ac:dyDescent="0.3">
      <c r="A1047" s="3"/>
      <c r="B1047" s="1"/>
      <c r="C1047" s="1"/>
      <c r="D1047" s="1"/>
      <c r="E1047" s="1"/>
      <c r="F1047" s="4"/>
      <c r="G1047" s="2"/>
      <c r="H1047" s="5"/>
      <c r="I1047" s="5"/>
    </row>
    <row r="1048" spans="1:9" x14ac:dyDescent="0.3">
      <c r="A1048" s="3"/>
      <c r="B1048" s="1"/>
      <c r="C1048" s="1"/>
      <c r="D1048" s="1"/>
      <c r="E1048" s="1"/>
      <c r="F1048" s="4"/>
      <c r="G1048" s="2"/>
      <c r="H1048" s="5"/>
      <c r="I1048" s="5"/>
    </row>
    <row r="1049" spans="1:9" x14ac:dyDescent="0.3">
      <c r="A1049" s="3"/>
      <c r="B1049" s="1"/>
      <c r="C1049" s="1"/>
      <c r="D1049" s="1"/>
      <c r="E1049" s="1"/>
      <c r="F1049" s="4"/>
      <c r="G1049" s="2"/>
      <c r="H1049" s="5"/>
      <c r="I1049" s="5"/>
    </row>
    <row r="1050" spans="1:9" x14ac:dyDescent="0.3">
      <c r="A1050" s="3"/>
      <c r="B1050" s="1"/>
      <c r="C1050" s="1"/>
      <c r="D1050" s="1"/>
      <c r="E1050" s="1"/>
      <c r="F1050" s="4"/>
      <c r="G1050" s="2"/>
      <c r="H1050" s="5"/>
      <c r="I1050" s="5"/>
    </row>
    <row r="1051" spans="1:9" x14ac:dyDescent="0.3">
      <c r="A1051" s="3"/>
      <c r="B1051" s="1"/>
      <c r="C1051" s="1"/>
      <c r="D1051" s="1"/>
      <c r="E1051" s="1"/>
      <c r="F1051" s="4"/>
      <c r="G1051" s="2"/>
      <c r="H1051" s="5"/>
      <c r="I1051" s="5"/>
    </row>
    <row r="1052" spans="1:9" x14ac:dyDescent="0.3">
      <c r="A1052" s="3"/>
      <c r="B1052" s="1"/>
      <c r="C1052" s="1"/>
      <c r="D1052" s="1"/>
      <c r="E1052" s="1"/>
      <c r="F1052" s="4"/>
      <c r="G1052" s="2"/>
      <c r="H1052" s="5"/>
      <c r="I1052" s="5"/>
    </row>
    <row r="1053" spans="1:9" x14ac:dyDescent="0.3">
      <c r="A1053" s="3"/>
      <c r="B1053" s="1"/>
      <c r="C1053" s="1"/>
      <c r="D1053" s="1"/>
      <c r="E1053" s="1"/>
      <c r="F1053" s="4"/>
      <c r="G1053" s="2"/>
      <c r="H1053" s="5"/>
      <c r="I1053" s="5"/>
    </row>
    <row r="1054" spans="1:9" x14ac:dyDescent="0.3">
      <c r="A1054" s="3"/>
      <c r="B1054" s="1"/>
      <c r="C1054" s="1"/>
      <c r="D1054" s="1"/>
      <c r="E1054" s="1"/>
      <c r="F1054" s="4"/>
      <c r="G1054" s="2"/>
      <c r="H1054" s="5"/>
      <c r="I1054" s="5"/>
    </row>
    <row r="1055" spans="1:9" x14ac:dyDescent="0.3">
      <c r="A1055" s="3"/>
      <c r="B1055" s="1"/>
      <c r="C1055" s="1"/>
      <c r="D1055" s="1"/>
      <c r="E1055" s="1"/>
      <c r="F1055" s="4"/>
      <c r="G1055" s="2"/>
      <c r="H1055" s="5"/>
      <c r="I1055" s="5"/>
    </row>
    <row r="1056" spans="1:9" x14ac:dyDescent="0.3">
      <c r="A1056" s="3"/>
      <c r="B1056" s="1"/>
      <c r="C1056" s="1"/>
      <c r="D1056" s="1"/>
      <c r="E1056" s="1"/>
      <c r="F1056" s="4"/>
      <c r="G1056" s="2"/>
      <c r="H1056" s="5"/>
      <c r="I1056" s="5"/>
    </row>
    <row r="1057" spans="1:9" x14ac:dyDescent="0.3">
      <c r="A1057" s="3"/>
      <c r="B1057" s="1"/>
      <c r="C1057" s="1"/>
      <c r="D1057" s="1"/>
      <c r="E1057" s="1"/>
      <c r="F1057" s="4"/>
      <c r="G1057" s="2"/>
      <c r="H1057" s="5"/>
      <c r="I1057" s="5"/>
    </row>
    <row r="1058" spans="1:9" x14ac:dyDescent="0.3">
      <c r="A1058" s="3"/>
      <c r="B1058" s="1"/>
      <c r="C1058" s="1"/>
      <c r="D1058" s="1"/>
      <c r="E1058" s="1"/>
      <c r="F1058" s="4"/>
      <c r="G1058" s="2"/>
      <c r="H1058" s="5"/>
      <c r="I1058" s="5"/>
    </row>
    <row r="1059" spans="1:9" x14ac:dyDescent="0.3">
      <c r="A1059" s="3"/>
      <c r="B1059" s="1"/>
      <c r="C1059" s="1"/>
      <c r="D1059" s="1"/>
      <c r="E1059" s="1"/>
      <c r="F1059" s="4"/>
      <c r="G1059" s="2"/>
      <c r="H1059" s="5"/>
      <c r="I1059" s="5"/>
    </row>
    <row r="1060" spans="1:9" x14ac:dyDescent="0.3">
      <c r="A1060" s="3"/>
      <c r="B1060" s="1"/>
      <c r="C1060" s="1"/>
      <c r="D1060" s="1"/>
      <c r="E1060" s="1"/>
      <c r="F1060" s="4"/>
      <c r="G1060" s="2"/>
      <c r="H1060" s="5"/>
      <c r="I1060" s="5"/>
    </row>
    <row r="1061" spans="1:9" x14ac:dyDescent="0.3">
      <c r="A1061" s="3"/>
      <c r="B1061" s="1"/>
      <c r="C1061" s="1"/>
      <c r="D1061" s="1"/>
      <c r="E1061" s="1"/>
      <c r="F1061" s="4"/>
      <c r="G1061" s="2"/>
      <c r="H1061" s="5"/>
      <c r="I1061" s="5"/>
    </row>
    <row r="1062" spans="1:9" x14ac:dyDescent="0.3">
      <c r="A1062" s="3"/>
      <c r="B1062" s="1"/>
      <c r="C1062" s="1"/>
      <c r="D1062" s="1"/>
      <c r="E1062" s="1"/>
      <c r="F1062" s="4"/>
      <c r="G1062" s="2"/>
      <c r="H1062" s="5"/>
      <c r="I1062" s="5"/>
    </row>
    <row r="1063" spans="1:9" x14ac:dyDescent="0.3">
      <c r="A1063" s="3"/>
      <c r="B1063" s="1"/>
      <c r="C1063" s="1"/>
      <c r="D1063" s="1"/>
      <c r="E1063" s="1"/>
      <c r="F1063" s="4"/>
      <c r="G1063" s="2"/>
      <c r="H1063" s="5"/>
      <c r="I1063" s="5"/>
    </row>
    <row r="1064" spans="1:9" x14ac:dyDescent="0.3">
      <c r="A1064" s="3"/>
      <c r="B1064" s="1"/>
      <c r="C1064" s="1"/>
      <c r="D1064" s="1"/>
      <c r="E1064" s="1"/>
      <c r="F1064" s="4"/>
      <c r="G1064" s="2"/>
      <c r="H1064" s="5"/>
      <c r="I1064" s="5"/>
    </row>
    <row r="1065" spans="1:9" x14ac:dyDescent="0.3">
      <c r="A1065" s="3"/>
      <c r="B1065" s="1"/>
      <c r="C1065" s="1"/>
      <c r="D1065" s="1"/>
      <c r="E1065" s="1"/>
      <c r="F1065" s="4"/>
      <c r="G1065" s="2"/>
      <c r="H1065" s="5"/>
      <c r="I1065" s="5"/>
    </row>
    <row r="1066" spans="1:9" x14ac:dyDescent="0.3">
      <c r="A1066" s="3"/>
      <c r="B1066" s="1"/>
      <c r="C1066" s="1"/>
      <c r="D1066" s="1"/>
      <c r="E1066" s="1"/>
      <c r="F1066" s="4"/>
      <c r="G1066" s="2"/>
      <c r="H1066" s="5"/>
      <c r="I1066" s="5"/>
    </row>
    <row r="1067" spans="1:9" x14ac:dyDescent="0.3">
      <c r="A1067" s="3"/>
      <c r="B1067" s="1"/>
      <c r="C1067" s="1"/>
      <c r="D1067" s="1"/>
      <c r="E1067" s="1"/>
      <c r="F1067" s="4"/>
      <c r="G1067" s="2"/>
      <c r="H1067" s="5"/>
      <c r="I1067" s="5"/>
    </row>
    <row r="1068" spans="1:9" x14ac:dyDescent="0.3">
      <c r="A1068" s="3"/>
      <c r="B1068" s="1"/>
      <c r="C1068" s="1"/>
      <c r="D1068" s="1"/>
      <c r="E1068" s="1"/>
      <c r="F1068" s="4"/>
      <c r="G1068" s="2"/>
      <c r="H1068" s="5"/>
      <c r="I1068" s="5"/>
    </row>
    <row r="1069" spans="1:9" x14ac:dyDescent="0.3">
      <c r="A1069" s="3"/>
      <c r="B1069" s="1"/>
      <c r="C1069" s="1"/>
      <c r="D1069" s="1"/>
      <c r="E1069" s="1"/>
      <c r="F1069" s="4"/>
      <c r="G1069" s="2"/>
      <c r="H1069" s="5"/>
      <c r="I1069" s="5"/>
    </row>
    <row r="1070" spans="1:9" x14ac:dyDescent="0.3">
      <c r="A1070" s="3"/>
      <c r="B1070" s="1"/>
      <c r="C1070" s="1"/>
      <c r="D1070" s="1"/>
      <c r="E1070" s="1"/>
      <c r="F1070" s="4"/>
      <c r="G1070" s="2"/>
      <c r="H1070" s="5"/>
      <c r="I1070" s="5"/>
    </row>
    <row r="1071" spans="1:9" x14ac:dyDescent="0.3">
      <c r="A1071" s="3"/>
      <c r="B1071" s="1"/>
      <c r="C1071" s="1"/>
      <c r="D1071" s="1"/>
      <c r="E1071" s="1"/>
      <c r="F1071" s="4"/>
      <c r="G1071" s="2"/>
      <c r="H1071" s="5"/>
      <c r="I1071" s="5"/>
    </row>
    <row r="1072" spans="1:9" x14ac:dyDescent="0.3">
      <c r="A1072" s="3"/>
      <c r="B1072" s="1"/>
      <c r="C1072" s="1"/>
      <c r="D1072" s="1"/>
      <c r="E1072" s="1"/>
      <c r="F1072" s="4"/>
      <c r="G1072" s="2"/>
      <c r="H1072" s="5"/>
      <c r="I1072" s="5"/>
    </row>
    <row r="1073" spans="1:9" x14ac:dyDescent="0.3">
      <c r="A1073" s="3"/>
      <c r="B1073" s="1"/>
      <c r="C1073" s="1"/>
      <c r="D1073" s="1"/>
      <c r="E1073" s="1"/>
      <c r="F1073" s="4"/>
      <c r="G1073" s="2"/>
      <c r="H1073" s="5"/>
      <c r="I1073" s="5"/>
    </row>
    <row r="1074" spans="1:9" x14ac:dyDescent="0.3">
      <c r="A1074" s="3"/>
      <c r="B1074" s="1"/>
      <c r="C1074" s="1"/>
      <c r="D1074" s="1"/>
      <c r="E1074" s="1"/>
      <c r="F1074" s="4"/>
      <c r="G1074" s="2"/>
      <c r="H1074" s="5"/>
      <c r="I1074" s="5"/>
    </row>
    <row r="1075" spans="1:9" x14ac:dyDescent="0.3">
      <c r="A1075" s="3"/>
      <c r="B1075" s="1"/>
      <c r="C1075" s="1"/>
      <c r="D1075" s="1"/>
      <c r="E1075" s="1"/>
      <c r="F1075" s="4"/>
      <c r="G1075" s="2"/>
      <c r="H1075" s="5"/>
      <c r="I1075" s="5"/>
    </row>
    <row r="1076" spans="1:9" x14ac:dyDescent="0.3">
      <c r="A1076" s="3"/>
      <c r="B1076" s="1"/>
      <c r="C1076" s="1"/>
      <c r="D1076" s="1"/>
      <c r="E1076" s="1"/>
      <c r="F1076" s="4"/>
      <c r="G1076" s="2"/>
      <c r="H1076" s="5"/>
      <c r="I1076" s="5"/>
    </row>
    <row r="1077" spans="1:9" x14ac:dyDescent="0.3">
      <c r="A1077" s="3"/>
      <c r="B1077" s="1"/>
      <c r="C1077" s="1"/>
      <c r="D1077" s="1"/>
      <c r="E1077" s="1"/>
      <c r="F1077" s="4"/>
      <c r="G1077" s="2"/>
      <c r="H1077" s="5"/>
      <c r="I1077" s="5"/>
    </row>
    <row r="1078" spans="1:9" x14ac:dyDescent="0.3">
      <c r="A1078" s="3"/>
      <c r="B1078" s="1"/>
      <c r="C1078" s="1"/>
      <c r="D1078" s="1"/>
      <c r="E1078" s="1"/>
      <c r="F1078" s="4"/>
      <c r="G1078" s="2"/>
      <c r="H1078" s="5"/>
      <c r="I1078" s="5"/>
    </row>
    <row r="1079" spans="1:9" x14ac:dyDescent="0.3">
      <c r="A1079" s="3"/>
      <c r="B1079" s="1"/>
      <c r="C1079" s="1"/>
      <c r="D1079" s="1"/>
      <c r="E1079" s="1"/>
      <c r="F1079" s="4"/>
      <c r="G1079" s="2"/>
      <c r="H1079" s="5"/>
      <c r="I1079" s="5"/>
    </row>
    <row r="1080" spans="1:9" x14ac:dyDescent="0.3">
      <c r="A1080" s="3"/>
      <c r="B1080" s="1"/>
      <c r="C1080" s="1"/>
      <c r="D1080" s="1"/>
      <c r="E1080" s="1"/>
      <c r="F1080" s="4"/>
      <c r="G1080" s="2"/>
      <c r="H1080" s="5"/>
      <c r="I1080" s="5"/>
    </row>
    <row r="1081" spans="1:9" x14ac:dyDescent="0.3">
      <c r="A1081" s="3"/>
      <c r="B1081" s="1"/>
      <c r="C1081" s="1"/>
      <c r="D1081" s="1"/>
      <c r="E1081" s="1"/>
      <c r="F1081" s="4"/>
      <c r="G1081" s="2"/>
      <c r="H1081" s="5"/>
      <c r="I1081" s="5"/>
    </row>
    <row r="1082" spans="1:9" x14ac:dyDescent="0.3">
      <c r="A1082" s="3"/>
      <c r="B1082" s="1"/>
      <c r="C1082" s="1"/>
      <c r="D1082" s="1"/>
      <c r="E1082" s="1"/>
      <c r="F1082" s="4"/>
      <c r="G1082" s="2"/>
      <c r="H1082" s="5"/>
      <c r="I1082" s="5"/>
    </row>
    <row r="1083" spans="1:9" x14ac:dyDescent="0.3">
      <c r="A1083" s="3"/>
      <c r="B1083" s="1"/>
      <c r="C1083" s="1"/>
      <c r="D1083" s="1"/>
      <c r="E1083" s="1"/>
      <c r="F1083" s="4"/>
      <c r="G1083" s="2"/>
      <c r="H1083" s="5"/>
      <c r="I1083" s="5"/>
    </row>
    <row r="1084" spans="1:9" x14ac:dyDescent="0.3">
      <c r="A1084" s="3"/>
      <c r="B1084" s="1"/>
      <c r="C1084" s="1"/>
      <c r="D1084" s="1"/>
      <c r="E1084" s="1"/>
      <c r="F1084" s="4"/>
      <c r="G1084" s="2"/>
      <c r="H1084" s="5"/>
      <c r="I1084" s="5"/>
    </row>
    <row r="1085" spans="1:9" x14ac:dyDescent="0.3">
      <c r="A1085" s="3"/>
      <c r="B1085" s="1"/>
      <c r="C1085" s="1"/>
      <c r="D1085" s="1"/>
      <c r="E1085" s="1"/>
      <c r="F1085" s="4"/>
      <c r="G1085" s="2"/>
      <c r="H1085" s="5"/>
      <c r="I1085" s="5"/>
    </row>
    <row r="1086" spans="1:9" x14ac:dyDescent="0.3">
      <c r="A1086" s="3"/>
      <c r="B1086" s="1"/>
      <c r="C1086" s="1"/>
      <c r="D1086" s="1"/>
      <c r="E1086" s="1"/>
      <c r="F1086" s="4"/>
      <c r="G1086" s="2"/>
      <c r="H1086" s="5"/>
      <c r="I1086" s="5"/>
    </row>
    <row r="1087" spans="1:9" x14ac:dyDescent="0.3">
      <c r="A1087" s="3"/>
      <c r="B1087" s="1"/>
      <c r="C1087" s="1"/>
      <c r="D1087" s="1"/>
      <c r="E1087" s="1"/>
      <c r="F1087" s="4"/>
      <c r="G1087" s="2"/>
      <c r="H1087" s="5"/>
      <c r="I1087" s="5"/>
    </row>
    <row r="1088" spans="1:9" x14ac:dyDescent="0.3">
      <c r="A1088" s="3"/>
      <c r="B1088" s="1"/>
      <c r="C1088" s="1"/>
      <c r="D1088" s="1"/>
      <c r="E1088" s="1"/>
      <c r="F1088" s="4"/>
      <c r="G1088" s="2"/>
      <c r="H1088" s="5"/>
      <c r="I1088" s="5"/>
    </row>
    <row r="1089" spans="1:9" x14ac:dyDescent="0.3">
      <c r="A1089" s="3"/>
      <c r="B1089" s="1"/>
      <c r="C1089" s="1"/>
      <c r="D1089" s="1"/>
      <c r="E1089" s="1"/>
      <c r="F1089" s="4"/>
      <c r="G1089" s="2"/>
      <c r="H1089" s="5"/>
      <c r="I1089" s="5"/>
    </row>
    <row r="1090" spans="1:9" x14ac:dyDescent="0.3">
      <c r="A1090" s="3"/>
      <c r="B1090" s="1"/>
      <c r="C1090" s="1"/>
      <c r="D1090" s="1"/>
      <c r="E1090" s="1"/>
      <c r="F1090" s="4"/>
      <c r="G1090" s="2"/>
      <c r="H1090" s="5"/>
      <c r="I1090" s="5"/>
    </row>
    <row r="1091" spans="1:9" x14ac:dyDescent="0.3">
      <c r="A1091" s="3"/>
      <c r="B1091" s="1"/>
      <c r="C1091" s="1"/>
      <c r="D1091" s="1"/>
      <c r="E1091" s="1"/>
      <c r="F1091" s="4"/>
      <c r="G1091" s="2"/>
      <c r="H1091" s="5"/>
      <c r="I1091" s="5"/>
    </row>
    <row r="1092" spans="1:9" x14ac:dyDescent="0.3">
      <c r="A1092" s="3"/>
      <c r="B1092" s="1"/>
      <c r="C1092" s="1"/>
      <c r="D1092" s="1"/>
      <c r="E1092" s="1"/>
      <c r="F1092" s="4"/>
      <c r="G1092" s="2"/>
      <c r="H1092" s="5"/>
      <c r="I1092" s="5"/>
    </row>
    <row r="1093" spans="1:9" x14ac:dyDescent="0.3">
      <c r="A1093" s="3"/>
      <c r="B1093" s="1"/>
      <c r="C1093" s="1"/>
      <c r="D1093" s="1"/>
      <c r="E1093" s="1"/>
      <c r="F1093" s="4"/>
      <c r="G1093" s="2"/>
      <c r="H1093" s="5"/>
      <c r="I1093" s="5"/>
    </row>
    <row r="1094" spans="1:9" x14ac:dyDescent="0.3">
      <c r="A1094" s="3"/>
      <c r="B1094" s="1"/>
      <c r="C1094" s="1"/>
      <c r="D1094" s="1"/>
      <c r="E1094" s="1"/>
      <c r="F1094" s="4"/>
      <c r="G1094" s="2"/>
      <c r="H1094" s="5"/>
      <c r="I1094" s="5"/>
    </row>
    <row r="1095" spans="1:9" x14ac:dyDescent="0.3">
      <c r="A1095" s="3"/>
      <c r="B1095" s="1"/>
      <c r="C1095" s="1"/>
      <c r="D1095" s="1"/>
      <c r="E1095" s="1"/>
      <c r="F1095" s="4"/>
      <c r="G1095" s="2"/>
      <c r="H1095" s="5"/>
      <c r="I1095" s="5"/>
    </row>
    <row r="1096" spans="1:9" x14ac:dyDescent="0.3">
      <c r="A1096" s="3"/>
      <c r="B1096" s="1"/>
      <c r="C1096" s="1"/>
      <c r="D1096" s="1"/>
      <c r="E1096" s="1"/>
      <c r="F1096" s="4"/>
      <c r="G1096" s="2"/>
      <c r="H1096" s="5"/>
      <c r="I1096" s="5"/>
    </row>
    <row r="1097" spans="1:9" x14ac:dyDescent="0.3">
      <c r="A1097" s="3"/>
      <c r="B1097" s="1"/>
      <c r="C1097" s="1"/>
      <c r="D1097" s="1"/>
      <c r="E1097" s="1"/>
      <c r="F1097" s="4"/>
      <c r="G1097" s="2"/>
      <c r="H1097" s="5"/>
      <c r="I1097" s="5"/>
    </row>
    <row r="1098" spans="1:9" x14ac:dyDescent="0.3">
      <c r="A1098" s="3"/>
      <c r="B1098" s="1"/>
      <c r="C1098" s="1"/>
      <c r="D1098" s="1"/>
      <c r="E1098" s="1"/>
      <c r="F1098" s="4"/>
      <c r="G1098" s="2"/>
      <c r="H1098" s="5"/>
      <c r="I1098" s="5"/>
    </row>
    <row r="1099" spans="1:9" x14ac:dyDescent="0.3">
      <c r="A1099" s="3"/>
      <c r="B1099" s="1"/>
      <c r="C1099" s="1"/>
      <c r="D1099" s="1"/>
      <c r="E1099" s="1"/>
      <c r="F1099" s="4"/>
      <c r="G1099" s="2"/>
      <c r="H1099" s="5"/>
      <c r="I1099" s="5"/>
    </row>
    <row r="1100" spans="1:9" x14ac:dyDescent="0.3">
      <c r="A1100" s="3"/>
      <c r="B1100" s="1"/>
      <c r="C1100" s="1"/>
      <c r="D1100" s="1"/>
      <c r="E1100" s="1"/>
      <c r="F1100" s="4"/>
      <c r="G1100" s="2"/>
      <c r="H1100" s="5"/>
      <c r="I1100" s="5"/>
    </row>
    <row r="1101" spans="1:9" x14ac:dyDescent="0.3">
      <c r="A1101" s="3"/>
      <c r="B1101" s="1"/>
      <c r="C1101" s="1"/>
      <c r="D1101" s="1"/>
      <c r="E1101" s="1"/>
      <c r="F1101" s="4"/>
      <c r="G1101" s="2"/>
      <c r="H1101" s="5"/>
      <c r="I1101" s="5"/>
    </row>
    <row r="1102" spans="1:9" x14ac:dyDescent="0.3">
      <c r="A1102" s="3"/>
      <c r="B1102" s="1"/>
      <c r="C1102" s="1"/>
      <c r="D1102" s="1"/>
      <c r="E1102" s="1"/>
      <c r="F1102" s="4"/>
      <c r="G1102" s="2"/>
      <c r="H1102" s="5"/>
      <c r="I1102" s="5"/>
    </row>
    <row r="1103" spans="1:9" x14ac:dyDescent="0.3">
      <c r="A1103" s="3"/>
      <c r="B1103" s="1"/>
      <c r="C1103" s="1"/>
      <c r="D1103" s="1"/>
      <c r="E1103" s="1"/>
      <c r="F1103" s="4"/>
      <c r="G1103" s="2"/>
      <c r="H1103" s="5"/>
      <c r="I1103" s="5"/>
    </row>
    <row r="1104" spans="1:9" x14ac:dyDescent="0.3">
      <c r="A1104" s="3"/>
      <c r="B1104" s="1"/>
      <c r="C1104" s="1"/>
      <c r="D1104" s="1"/>
      <c r="E1104" s="1"/>
      <c r="F1104" s="4"/>
      <c r="G1104" s="2"/>
      <c r="H1104" s="5"/>
      <c r="I1104" s="5"/>
    </row>
    <row r="1105" spans="1:9" x14ac:dyDescent="0.3">
      <c r="A1105" s="3"/>
      <c r="B1105" s="1"/>
      <c r="C1105" s="1"/>
      <c r="D1105" s="1"/>
      <c r="E1105" s="1"/>
      <c r="F1105" s="4"/>
      <c r="G1105" s="2"/>
      <c r="H1105" s="5"/>
      <c r="I1105" s="5"/>
    </row>
    <row r="1106" spans="1:9" x14ac:dyDescent="0.3">
      <c r="A1106" s="3"/>
      <c r="B1106" s="1"/>
      <c r="C1106" s="1"/>
      <c r="D1106" s="1"/>
      <c r="E1106" s="1"/>
      <c r="F1106" s="4"/>
      <c r="G1106" s="2"/>
      <c r="H1106" s="5"/>
      <c r="I1106" s="5"/>
    </row>
    <row r="1107" spans="1:9" x14ac:dyDescent="0.3">
      <c r="A1107" s="3"/>
      <c r="B1107" s="1"/>
      <c r="C1107" s="1"/>
      <c r="D1107" s="1"/>
      <c r="E1107" s="1"/>
      <c r="F1107" s="4"/>
      <c r="G1107" s="2"/>
      <c r="H1107" s="5"/>
      <c r="I1107" s="5"/>
    </row>
    <row r="1108" spans="1:9" x14ac:dyDescent="0.3">
      <c r="A1108" s="3"/>
      <c r="B1108" s="1"/>
      <c r="C1108" s="1"/>
      <c r="D1108" s="1"/>
      <c r="E1108" s="1"/>
      <c r="F1108" s="4"/>
      <c r="G1108" s="2"/>
      <c r="H1108" s="5"/>
      <c r="I1108" s="5"/>
    </row>
    <row r="1109" spans="1:9" x14ac:dyDescent="0.3">
      <c r="A1109" s="3"/>
      <c r="B1109" s="1"/>
      <c r="C1109" s="1"/>
      <c r="D1109" s="1"/>
      <c r="E1109" s="1"/>
      <c r="F1109" s="4"/>
      <c r="G1109" s="2"/>
      <c r="H1109" s="5"/>
      <c r="I1109" s="5"/>
    </row>
    <row r="1110" spans="1:9" x14ac:dyDescent="0.3">
      <c r="A1110" s="3"/>
      <c r="B1110" s="1"/>
      <c r="C1110" s="1"/>
      <c r="D1110" s="1"/>
      <c r="E1110" s="1"/>
      <c r="F1110" s="4"/>
      <c r="G1110" s="2"/>
      <c r="H1110" s="5"/>
      <c r="I1110" s="5"/>
    </row>
    <row r="1111" spans="1:9" x14ac:dyDescent="0.3">
      <c r="A1111" s="3"/>
      <c r="B1111" s="1"/>
      <c r="C1111" s="1"/>
      <c r="D1111" s="1"/>
      <c r="E1111" s="1"/>
      <c r="F1111" s="4"/>
      <c r="G1111" s="2"/>
      <c r="H1111" s="5"/>
      <c r="I1111" s="5"/>
    </row>
    <row r="1112" spans="1:9" x14ac:dyDescent="0.3">
      <c r="A1112" s="3"/>
      <c r="B1112" s="1"/>
      <c r="C1112" s="1"/>
      <c r="D1112" s="1"/>
      <c r="E1112" s="1"/>
      <c r="F1112" s="4"/>
      <c r="G1112" s="2"/>
      <c r="H1112" s="5"/>
      <c r="I1112" s="5"/>
    </row>
    <row r="1113" spans="1:9" x14ac:dyDescent="0.3">
      <c r="A1113" s="3"/>
      <c r="B1113" s="1"/>
      <c r="C1113" s="1"/>
      <c r="D1113" s="1"/>
      <c r="E1113" s="1"/>
      <c r="F1113" s="4"/>
      <c r="G1113" s="2"/>
      <c r="H1113" s="5"/>
      <c r="I1113" s="5"/>
    </row>
    <row r="1114" spans="1:9" x14ac:dyDescent="0.3">
      <c r="A1114" s="3"/>
      <c r="B1114" s="1"/>
      <c r="C1114" s="1"/>
      <c r="D1114" s="1"/>
      <c r="E1114" s="1"/>
      <c r="F1114" s="4"/>
      <c r="G1114" s="2"/>
      <c r="H1114" s="5"/>
      <c r="I1114" s="5"/>
    </row>
    <row r="1115" spans="1:9" x14ac:dyDescent="0.3">
      <c r="A1115" s="3"/>
      <c r="B1115" s="1"/>
      <c r="C1115" s="1"/>
      <c r="D1115" s="1"/>
      <c r="E1115" s="1"/>
      <c r="F1115" s="4"/>
      <c r="G1115" s="2"/>
      <c r="H1115" s="5"/>
      <c r="I1115" s="5"/>
    </row>
    <row r="1116" spans="1:9" x14ac:dyDescent="0.3">
      <c r="A1116" s="3"/>
      <c r="B1116" s="1"/>
      <c r="C1116" s="1"/>
      <c r="D1116" s="1"/>
      <c r="E1116" s="1"/>
      <c r="F1116" s="4"/>
      <c r="G1116" s="2"/>
      <c r="H1116" s="5"/>
      <c r="I1116" s="5"/>
    </row>
    <row r="1117" spans="1:9" x14ac:dyDescent="0.3">
      <c r="A1117" s="3"/>
      <c r="B1117" s="1"/>
      <c r="C1117" s="1"/>
      <c r="D1117" s="1"/>
      <c r="E1117" s="1"/>
      <c r="F1117" s="4"/>
      <c r="G1117" s="2"/>
      <c r="H1117" s="5"/>
      <c r="I1117" s="5"/>
    </row>
    <row r="1118" spans="1:9" x14ac:dyDescent="0.3">
      <c r="A1118" s="3"/>
      <c r="B1118" s="1"/>
      <c r="C1118" s="1"/>
      <c r="D1118" s="1"/>
      <c r="E1118" s="1"/>
      <c r="F1118" s="4"/>
      <c r="G1118" s="2"/>
      <c r="H1118" s="5"/>
      <c r="I1118" s="5"/>
    </row>
    <row r="1119" spans="1:9" x14ac:dyDescent="0.3">
      <c r="A1119" s="3"/>
      <c r="B1119" s="1"/>
      <c r="C1119" s="1"/>
      <c r="D1119" s="1"/>
      <c r="E1119" s="1"/>
      <c r="F1119" s="4"/>
      <c r="G1119" s="2"/>
      <c r="H1119" s="5"/>
      <c r="I1119" s="5"/>
    </row>
    <row r="1120" spans="1:9" x14ac:dyDescent="0.3">
      <c r="A1120" s="3"/>
      <c r="B1120" s="1"/>
      <c r="C1120" s="1"/>
      <c r="D1120" s="1"/>
      <c r="E1120" s="1"/>
      <c r="F1120" s="4"/>
      <c r="G1120" s="2"/>
      <c r="H1120" s="5"/>
      <c r="I1120" s="5"/>
    </row>
    <row r="1121" spans="1:9" x14ac:dyDescent="0.3">
      <c r="A1121" s="3"/>
      <c r="B1121" s="1"/>
      <c r="C1121" s="1"/>
      <c r="D1121" s="1"/>
      <c r="E1121" s="1"/>
      <c r="F1121" s="4"/>
      <c r="G1121" s="2"/>
      <c r="H1121" s="5"/>
      <c r="I1121" s="5"/>
    </row>
    <row r="1122" spans="1:9" x14ac:dyDescent="0.3">
      <c r="A1122" s="3"/>
      <c r="B1122" s="1"/>
      <c r="C1122" s="1"/>
      <c r="D1122" s="1"/>
      <c r="E1122" s="1"/>
      <c r="F1122" s="4"/>
      <c r="G1122" s="2"/>
      <c r="H1122" s="5"/>
      <c r="I1122" s="5"/>
    </row>
    <row r="1123" spans="1:9" x14ac:dyDescent="0.3">
      <c r="A1123" s="3"/>
      <c r="B1123" s="1"/>
      <c r="C1123" s="1"/>
      <c r="D1123" s="1"/>
      <c r="E1123" s="1"/>
      <c r="F1123" s="4"/>
      <c r="G1123" s="2"/>
      <c r="H1123" s="5"/>
      <c r="I1123" s="5"/>
    </row>
    <row r="1124" spans="1:9" x14ac:dyDescent="0.3">
      <c r="A1124" s="3"/>
      <c r="B1124" s="1"/>
      <c r="C1124" s="1"/>
      <c r="D1124" s="1"/>
      <c r="E1124" s="1"/>
      <c r="F1124" s="4"/>
      <c r="G1124" s="2"/>
      <c r="H1124" s="5"/>
      <c r="I1124" s="5"/>
    </row>
    <row r="1125" spans="1:9" x14ac:dyDescent="0.3">
      <c r="A1125" s="3"/>
      <c r="B1125" s="1"/>
      <c r="C1125" s="1"/>
      <c r="D1125" s="1"/>
      <c r="E1125" s="1"/>
      <c r="F1125" s="4"/>
      <c r="G1125" s="2"/>
      <c r="H1125" s="5"/>
      <c r="I1125" s="5"/>
    </row>
    <row r="1126" spans="1:9" x14ac:dyDescent="0.3">
      <c r="A1126" s="3"/>
      <c r="B1126" s="1"/>
      <c r="C1126" s="1"/>
      <c r="D1126" s="1"/>
      <c r="E1126" s="1"/>
      <c r="F1126" s="4"/>
      <c r="G1126" s="2"/>
      <c r="H1126" s="5"/>
      <c r="I1126" s="5"/>
    </row>
    <row r="1127" spans="1:9" x14ac:dyDescent="0.3">
      <c r="A1127" s="3"/>
      <c r="B1127" s="1"/>
      <c r="C1127" s="1"/>
      <c r="D1127" s="1"/>
      <c r="E1127" s="1"/>
      <c r="F1127" s="4"/>
      <c r="G1127" s="2"/>
      <c r="H1127" s="5"/>
      <c r="I1127" s="5"/>
    </row>
    <row r="1128" spans="1:9" x14ac:dyDescent="0.3">
      <c r="A1128" s="3"/>
      <c r="B1128" s="1"/>
      <c r="C1128" s="1"/>
      <c r="D1128" s="1"/>
      <c r="E1128" s="1"/>
      <c r="F1128" s="4"/>
      <c r="G1128" s="2"/>
      <c r="H1128" s="5"/>
      <c r="I1128" s="5"/>
    </row>
    <row r="1129" spans="1:9" x14ac:dyDescent="0.3">
      <c r="A1129" s="3"/>
      <c r="B1129" s="1"/>
      <c r="C1129" s="1"/>
      <c r="D1129" s="1"/>
      <c r="E1129" s="1"/>
      <c r="F1129" s="4"/>
      <c r="G1129" s="2"/>
      <c r="H1129" s="5"/>
      <c r="I1129" s="5"/>
    </row>
    <row r="1130" spans="1:9" x14ac:dyDescent="0.3">
      <c r="A1130" s="3"/>
      <c r="B1130" s="1"/>
      <c r="C1130" s="1"/>
      <c r="D1130" s="1"/>
      <c r="E1130" s="1"/>
      <c r="F1130" s="4"/>
      <c r="G1130" s="2"/>
      <c r="H1130" s="5"/>
      <c r="I1130" s="5"/>
    </row>
    <row r="1131" spans="1:9" x14ac:dyDescent="0.3">
      <c r="A1131" s="3"/>
      <c r="B1131" s="1"/>
      <c r="C1131" s="1"/>
      <c r="D1131" s="1"/>
      <c r="E1131" s="1"/>
      <c r="F1131" s="4"/>
      <c r="G1131" s="2"/>
      <c r="H1131" s="5"/>
      <c r="I1131" s="5"/>
    </row>
    <row r="1132" spans="1:9" x14ac:dyDescent="0.3">
      <c r="A1132" s="3"/>
      <c r="B1132" s="1"/>
      <c r="C1132" s="1"/>
      <c r="D1132" s="1"/>
      <c r="E1132" s="1"/>
      <c r="F1132" s="4"/>
      <c r="G1132" s="2"/>
      <c r="H1132" s="5"/>
      <c r="I1132" s="5"/>
    </row>
    <row r="1133" spans="1:9" x14ac:dyDescent="0.3">
      <c r="A1133" s="3"/>
      <c r="B1133" s="1"/>
      <c r="C1133" s="1"/>
      <c r="D1133" s="1"/>
      <c r="E1133" s="1"/>
      <c r="F1133" s="4"/>
      <c r="G1133" s="2"/>
      <c r="H1133" s="5"/>
      <c r="I1133" s="5"/>
    </row>
    <row r="1134" spans="1:9" x14ac:dyDescent="0.3">
      <c r="A1134" s="3"/>
      <c r="B1134" s="1"/>
      <c r="C1134" s="1"/>
      <c r="D1134" s="1"/>
      <c r="E1134" s="1"/>
      <c r="F1134" s="4"/>
      <c r="G1134" s="2"/>
      <c r="H1134" s="5"/>
      <c r="I1134" s="5"/>
    </row>
    <row r="1135" spans="1:9" x14ac:dyDescent="0.3">
      <c r="A1135" s="3"/>
      <c r="B1135" s="1"/>
      <c r="C1135" s="1"/>
      <c r="D1135" s="1"/>
      <c r="E1135" s="1"/>
      <c r="F1135" s="4"/>
      <c r="G1135" s="2"/>
      <c r="H1135" s="5"/>
      <c r="I1135" s="5"/>
    </row>
    <row r="1136" spans="1:9" x14ac:dyDescent="0.3">
      <c r="A1136" s="3"/>
      <c r="B1136" s="1"/>
      <c r="C1136" s="1"/>
      <c r="D1136" s="1"/>
      <c r="E1136" s="1"/>
      <c r="F1136" s="4"/>
      <c r="G1136" s="2"/>
      <c r="H1136" s="5"/>
      <c r="I1136" s="5"/>
    </row>
    <row r="1137" spans="1:9" x14ac:dyDescent="0.3">
      <c r="A1137" s="3"/>
      <c r="B1137" s="1"/>
      <c r="C1137" s="1"/>
      <c r="D1137" s="1"/>
      <c r="E1137" s="1"/>
      <c r="F1137" s="4"/>
      <c r="G1137" s="2"/>
      <c r="H1137" s="5"/>
      <c r="I1137" s="5"/>
    </row>
    <row r="1138" spans="1:9" x14ac:dyDescent="0.3">
      <c r="A1138" s="3"/>
      <c r="B1138" s="1"/>
      <c r="C1138" s="1"/>
      <c r="D1138" s="1"/>
      <c r="E1138" s="1"/>
      <c r="F1138" s="4"/>
      <c r="G1138" s="2"/>
      <c r="H1138" s="5"/>
      <c r="I1138" s="5"/>
    </row>
    <row r="1139" spans="1:9" x14ac:dyDescent="0.3">
      <c r="A1139" s="3"/>
      <c r="B1139" s="1"/>
      <c r="C1139" s="1"/>
      <c r="D1139" s="1"/>
      <c r="E1139" s="1"/>
      <c r="F1139" s="4"/>
      <c r="G1139" s="2"/>
      <c r="H1139" s="5"/>
      <c r="I1139" s="5"/>
    </row>
    <row r="1140" spans="1:9" x14ac:dyDescent="0.3">
      <c r="A1140" s="3"/>
      <c r="B1140" s="1"/>
      <c r="C1140" s="1"/>
      <c r="D1140" s="1"/>
      <c r="E1140" s="1"/>
      <c r="F1140" s="4"/>
      <c r="G1140" s="2"/>
      <c r="H1140" s="5"/>
      <c r="I1140" s="5"/>
    </row>
    <row r="1141" spans="1:9" x14ac:dyDescent="0.3">
      <c r="A1141" s="3"/>
      <c r="B1141" s="1"/>
      <c r="C1141" s="1"/>
      <c r="D1141" s="1"/>
      <c r="E1141" s="1"/>
      <c r="F1141" s="4"/>
      <c r="G1141" s="2"/>
      <c r="H1141" s="5"/>
      <c r="I1141" s="5"/>
    </row>
    <row r="1142" spans="1:9" x14ac:dyDescent="0.3">
      <c r="A1142" s="3"/>
      <c r="B1142" s="1"/>
      <c r="C1142" s="1"/>
      <c r="D1142" s="1"/>
      <c r="E1142" s="1"/>
      <c r="F1142" s="4"/>
      <c r="G1142" s="2"/>
      <c r="H1142" s="5"/>
      <c r="I1142" s="5"/>
    </row>
    <row r="1143" spans="1:9" x14ac:dyDescent="0.3">
      <c r="A1143" s="3"/>
      <c r="B1143" s="1"/>
      <c r="C1143" s="1"/>
      <c r="D1143" s="1"/>
      <c r="E1143" s="1"/>
      <c r="F1143" s="4"/>
      <c r="G1143" s="2"/>
      <c r="H1143" s="5"/>
      <c r="I1143" s="5"/>
    </row>
    <row r="1144" spans="1:9" x14ac:dyDescent="0.3">
      <c r="A1144" s="3"/>
      <c r="B1144" s="1"/>
      <c r="C1144" s="1"/>
      <c r="D1144" s="1"/>
      <c r="E1144" s="1"/>
      <c r="F1144" s="4"/>
      <c r="G1144" s="2"/>
      <c r="H1144" s="5"/>
      <c r="I1144" s="5"/>
    </row>
    <row r="1145" spans="1:9" x14ac:dyDescent="0.3">
      <c r="A1145" s="3"/>
      <c r="B1145" s="1"/>
      <c r="C1145" s="1"/>
      <c r="D1145" s="1"/>
      <c r="E1145" s="1"/>
      <c r="F1145" s="4"/>
      <c r="G1145" s="2"/>
      <c r="H1145" s="5"/>
      <c r="I1145" s="5"/>
    </row>
    <row r="1146" spans="1:9" x14ac:dyDescent="0.3">
      <c r="A1146" s="3"/>
      <c r="B1146" s="1"/>
      <c r="C1146" s="1"/>
      <c r="D1146" s="1"/>
      <c r="E1146" s="1"/>
      <c r="F1146" s="4"/>
      <c r="G1146" s="2"/>
      <c r="H1146" s="5"/>
      <c r="I1146" s="5"/>
    </row>
    <row r="1147" spans="1:9" x14ac:dyDescent="0.3">
      <c r="A1147" s="3"/>
      <c r="B1147" s="1"/>
      <c r="C1147" s="1"/>
      <c r="D1147" s="1"/>
      <c r="E1147" s="1"/>
      <c r="F1147" s="4"/>
      <c r="G1147" s="2"/>
      <c r="H1147" s="5"/>
      <c r="I1147" s="5"/>
    </row>
    <row r="1148" spans="1:9" x14ac:dyDescent="0.3">
      <c r="A1148" s="3"/>
      <c r="B1148" s="1"/>
      <c r="C1148" s="1"/>
      <c r="D1148" s="1"/>
      <c r="E1148" s="1"/>
      <c r="F1148" s="4"/>
      <c r="G1148" s="2"/>
      <c r="H1148" s="5"/>
      <c r="I1148" s="5"/>
    </row>
    <row r="1149" spans="1:9" x14ac:dyDescent="0.3">
      <c r="A1149" s="3"/>
      <c r="B1149" s="1"/>
      <c r="C1149" s="1"/>
      <c r="D1149" s="1"/>
      <c r="E1149" s="1"/>
      <c r="F1149" s="4"/>
      <c r="G1149" s="2"/>
      <c r="H1149" s="5"/>
      <c r="I1149" s="5"/>
    </row>
    <row r="1150" spans="1:9" x14ac:dyDescent="0.3">
      <c r="A1150" s="3"/>
      <c r="B1150" s="1"/>
      <c r="C1150" s="1"/>
      <c r="D1150" s="1"/>
      <c r="E1150" s="1"/>
      <c r="F1150" s="4"/>
      <c r="G1150" s="2"/>
      <c r="H1150" s="5"/>
      <c r="I1150" s="5"/>
    </row>
    <row r="1151" spans="1:9" x14ac:dyDescent="0.3">
      <c r="A1151" s="3"/>
      <c r="B1151" s="1"/>
      <c r="C1151" s="1"/>
      <c r="D1151" s="1"/>
      <c r="E1151" s="1"/>
      <c r="F1151" s="4"/>
      <c r="G1151" s="2"/>
      <c r="H1151" s="5"/>
      <c r="I1151" s="5"/>
    </row>
    <row r="1152" spans="1:9" x14ac:dyDescent="0.3">
      <c r="A1152" s="3"/>
      <c r="B1152" s="1"/>
      <c r="C1152" s="1"/>
      <c r="D1152" s="1"/>
      <c r="E1152" s="1"/>
      <c r="F1152" s="4"/>
      <c r="G1152" s="2"/>
      <c r="H1152" s="5"/>
      <c r="I1152" s="5"/>
    </row>
    <row r="1153" spans="1:9" x14ac:dyDescent="0.3">
      <c r="A1153" s="3"/>
      <c r="B1153" s="1"/>
      <c r="C1153" s="1"/>
      <c r="D1153" s="1"/>
      <c r="E1153" s="1"/>
      <c r="F1153" s="4"/>
      <c r="G1153" s="2"/>
      <c r="H1153" s="5"/>
      <c r="I1153" s="5"/>
    </row>
    <row r="1154" spans="1:9" x14ac:dyDescent="0.3">
      <c r="A1154" s="3"/>
      <c r="B1154" s="1"/>
      <c r="C1154" s="1"/>
      <c r="D1154" s="1"/>
      <c r="E1154" s="1"/>
      <c r="F1154" s="4"/>
      <c r="G1154" s="2"/>
      <c r="H1154" s="5"/>
      <c r="I1154" s="5"/>
    </row>
    <row r="1155" spans="1:9" x14ac:dyDescent="0.3">
      <c r="A1155" s="3"/>
      <c r="B1155" s="1"/>
      <c r="C1155" s="1"/>
      <c r="D1155" s="1"/>
      <c r="E1155" s="1"/>
      <c r="F1155" s="4"/>
      <c r="G1155" s="2"/>
      <c r="H1155" s="5"/>
      <c r="I1155" s="5"/>
    </row>
    <row r="1156" spans="1:9" x14ac:dyDescent="0.3">
      <c r="A1156" s="3"/>
      <c r="B1156" s="1"/>
      <c r="C1156" s="1"/>
      <c r="D1156" s="1"/>
      <c r="E1156" s="1"/>
      <c r="F1156" s="4"/>
      <c r="G1156" s="2"/>
      <c r="H1156" s="5"/>
      <c r="I1156" s="5"/>
    </row>
    <row r="1157" spans="1:9" x14ac:dyDescent="0.3">
      <c r="A1157" s="3"/>
      <c r="B1157" s="1"/>
      <c r="C1157" s="1"/>
      <c r="D1157" s="1"/>
      <c r="E1157" s="1"/>
      <c r="F1157" s="4"/>
      <c r="G1157" s="2"/>
      <c r="H1157" s="5"/>
      <c r="I1157" s="5"/>
    </row>
    <row r="1158" spans="1:9" x14ac:dyDescent="0.3">
      <c r="A1158" s="3"/>
      <c r="B1158" s="1"/>
      <c r="C1158" s="1"/>
      <c r="D1158" s="1"/>
      <c r="E1158" s="1"/>
      <c r="F1158" s="4"/>
      <c r="G1158" s="2"/>
      <c r="H1158" s="5"/>
      <c r="I1158" s="5"/>
    </row>
    <row r="1159" spans="1:9" x14ac:dyDescent="0.3">
      <c r="A1159" s="3"/>
      <c r="B1159" s="1"/>
      <c r="C1159" s="1"/>
      <c r="D1159" s="1"/>
      <c r="E1159" s="1"/>
      <c r="F1159" s="4"/>
      <c r="G1159" s="2"/>
      <c r="H1159" s="5"/>
      <c r="I1159" s="5"/>
    </row>
    <row r="1160" spans="1:9" x14ac:dyDescent="0.3">
      <c r="A1160" s="3"/>
      <c r="B1160" s="1"/>
      <c r="C1160" s="1"/>
      <c r="D1160" s="1"/>
      <c r="E1160" s="1"/>
      <c r="F1160" s="4"/>
      <c r="G1160" s="2"/>
      <c r="H1160" s="5"/>
      <c r="I1160" s="5"/>
    </row>
    <row r="1161" spans="1:9" x14ac:dyDescent="0.3">
      <c r="A1161" s="3"/>
      <c r="B1161" s="1"/>
      <c r="C1161" s="1"/>
      <c r="D1161" s="1"/>
      <c r="E1161" s="1"/>
      <c r="F1161" s="4"/>
      <c r="G1161" s="2"/>
      <c r="H1161" s="5"/>
      <c r="I1161" s="5"/>
    </row>
    <row r="1162" spans="1:9" x14ac:dyDescent="0.3">
      <c r="A1162" s="3"/>
      <c r="B1162" s="1"/>
      <c r="C1162" s="1"/>
      <c r="D1162" s="1"/>
      <c r="E1162" s="1"/>
      <c r="F1162" s="4"/>
      <c r="G1162" s="2"/>
      <c r="H1162" s="5"/>
      <c r="I1162" s="5"/>
    </row>
    <row r="1163" spans="1:9" x14ac:dyDescent="0.3">
      <c r="A1163" s="3"/>
      <c r="B1163" s="1"/>
      <c r="C1163" s="1"/>
      <c r="D1163" s="1"/>
      <c r="E1163" s="1"/>
      <c r="F1163" s="4"/>
      <c r="G1163" s="2"/>
      <c r="H1163" s="5"/>
      <c r="I1163" s="5"/>
    </row>
    <row r="1164" spans="1:9" x14ac:dyDescent="0.3">
      <c r="A1164" s="3"/>
      <c r="B1164" s="1"/>
      <c r="C1164" s="1"/>
      <c r="D1164" s="1"/>
      <c r="E1164" s="1"/>
      <c r="F1164" s="4"/>
      <c r="G1164" s="2"/>
      <c r="H1164" s="5"/>
      <c r="I1164" s="5"/>
    </row>
    <row r="1165" spans="1:9" x14ac:dyDescent="0.3">
      <c r="A1165" s="3"/>
      <c r="B1165" s="1"/>
      <c r="C1165" s="1"/>
      <c r="D1165" s="1"/>
      <c r="E1165" s="1"/>
      <c r="F1165" s="4"/>
      <c r="G1165" s="2"/>
      <c r="H1165" s="5"/>
      <c r="I1165" s="5"/>
    </row>
    <row r="1166" spans="1:9" x14ac:dyDescent="0.3">
      <c r="A1166" s="3"/>
      <c r="B1166" s="1"/>
      <c r="C1166" s="1"/>
      <c r="D1166" s="1"/>
      <c r="E1166" s="1"/>
      <c r="F1166" s="4"/>
      <c r="G1166" s="2"/>
      <c r="H1166" s="5"/>
      <c r="I1166" s="5"/>
    </row>
    <row r="1167" spans="1:9" x14ac:dyDescent="0.3">
      <c r="A1167" s="3"/>
      <c r="B1167" s="1"/>
      <c r="C1167" s="1"/>
      <c r="D1167" s="1"/>
      <c r="E1167" s="1"/>
      <c r="F1167" s="4"/>
      <c r="G1167" s="2"/>
      <c r="H1167" s="5"/>
      <c r="I1167" s="5"/>
    </row>
    <row r="1168" spans="1:9" x14ac:dyDescent="0.3">
      <c r="A1168" s="3"/>
      <c r="B1168" s="1"/>
      <c r="C1168" s="1"/>
      <c r="D1168" s="1"/>
      <c r="E1168" s="1"/>
      <c r="F1168" s="4"/>
      <c r="G1168" s="2"/>
      <c r="H1168" s="5"/>
      <c r="I1168" s="5"/>
    </row>
    <row r="1169" spans="1:9" x14ac:dyDescent="0.3">
      <c r="A1169" s="3"/>
      <c r="B1169" s="1"/>
      <c r="C1169" s="1"/>
      <c r="D1169" s="1"/>
      <c r="E1169" s="1"/>
      <c r="F1169" s="4"/>
      <c r="G1169" s="2"/>
      <c r="H1169" s="5"/>
      <c r="I1169" s="5"/>
    </row>
    <row r="1170" spans="1:9" x14ac:dyDescent="0.3">
      <c r="A1170" s="3"/>
      <c r="B1170" s="1"/>
      <c r="C1170" s="1"/>
      <c r="D1170" s="1"/>
      <c r="E1170" s="1"/>
      <c r="F1170" s="4"/>
      <c r="G1170" s="2"/>
      <c r="H1170" s="5"/>
      <c r="I1170" s="5"/>
    </row>
    <row r="1171" spans="1:9" x14ac:dyDescent="0.3">
      <c r="A1171" s="3"/>
      <c r="B1171" s="1"/>
      <c r="C1171" s="1"/>
      <c r="D1171" s="1"/>
      <c r="E1171" s="1"/>
      <c r="F1171" s="4"/>
      <c r="G1171" s="2"/>
      <c r="H1171" s="5"/>
      <c r="I1171" s="5"/>
    </row>
    <row r="1172" spans="1:9" x14ac:dyDescent="0.3">
      <c r="A1172" s="3"/>
      <c r="B1172" s="1"/>
      <c r="C1172" s="1"/>
      <c r="D1172" s="1"/>
      <c r="E1172" s="1"/>
      <c r="F1172" s="4"/>
      <c r="G1172" s="2"/>
      <c r="H1172" s="5"/>
      <c r="I1172" s="5"/>
    </row>
    <row r="1173" spans="1:9" x14ac:dyDescent="0.3">
      <c r="A1173" s="3"/>
      <c r="B1173" s="1"/>
      <c r="C1173" s="1"/>
      <c r="D1173" s="1"/>
      <c r="E1173" s="1"/>
      <c r="F1173" s="4"/>
      <c r="G1173" s="2"/>
      <c r="H1173" s="5"/>
      <c r="I1173" s="5"/>
    </row>
    <row r="1174" spans="1:9" x14ac:dyDescent="0.3">
      <c r="A1174" s="3"/>
      <c r="B1174" s="1"/>
      <c r="C1174" s="1"/>
      <c r="D1174" s="1"/>
      <c r="E1174" s="1"/>
      <c r="F1174" s="4"/>
      <c r="G1174" s="2"/>
      <c r="H1174" s="5"/>
      <c r="I1174" s="5"/>
    </row>
    <row r="1175" spans="1:9" x14ac:dyDescent="0.3">
      <c r="A1175" s="3"/>
      <c r="B1175" s="1"/>
      <c r="C1175" s="1"/>
      <c r="D1175" s="1"/>
      <c r="E1175" s="1"/>
      <c r="F1175" s="4"/>
      <c r="G1175" s="2"/>
      <c r="H1175" s="5"/>
      <c r="I1175" s="5"/>
    </row>
    <row r="1176" spans="1:9" x14ac:dyDescent="0.3">
      <c r="A1176" s="3"/>
      <c r="B1176" s="1"/>
      <c r="C1176" s="1"/>
      <c r="D1176" s="1"/>
      <c r="E1176" s="1"/>
      <c r="F1176" s="4"/>
      <c r="G1176" s="2"/>
      <c r="H1176" s="5"/>
      <c r="I1176" s="5"/>
    </row>
    <row r="1177" spans="1:9" x14ac:dyDescent="0.3">
      <c r="A1177" s="3"/>
      <c r="B1177" s="1"/>
      <c r="C1177" s="1"/>
      <c r="D1177" s="1"/>
      <c r="E1177" s="1"/>
      <c r="F1177" s="4"/>
      <c r="G1177" s="2"/>
      <c r="H1177" s="5"/>
      <c r="I1177" s="5"/>
    </row>
    <row r="1178" spans="1:9" x14ac:dyDescent="0.3">
      <c r="A1178" s="3"/>
      <c r="B1178" s="1"/>
      <c r="C1178" s="1"/>
      <c r="D1178" s="1"/>
      <c r="E1178" s="1"/>
      <c r="F1178" s="4"/>
      <c r="G1178" s="2"/>
      <c r="H1178" s="5"/>
      <c r="I1178" s="5"/>
    </row>
    <row r="1179" spans="1:9" x14ac:dyDescent="0.3">
      <c r="A1179" s="3"/>
      <c r="B1179" s="1"/>
      <c r="C1179" s="1"/>
      <c r="D1179" s="1"/>
      <c r="E1179" s="1"/>
      <c r="F1179" s="4"/>
      <c r="G1179" s="2"/>
      <c r="H1179" s="5"/>
      <c r="I1179" s="5"/>
    </row>
    <row r="1180" spans="1:9" x14ac:dyDescent="0.3">
      <c r="A1180" s="3"/>
      <c r="B1180" s="1"/>
      <c r="C1180" s="1"/>
      <c r="D1180" s="1"/>
      <c r="E1180" s="1"/>
      <c r="F1180" s="4"/>
      <c r="G1180" s="2"/>
      <c r="H1180" s="5"/>
      <c r="I1180" s="5"/>
    </row>
    <row r="1181" spans="1:9" x14ac:dyDescent="0.3">
      <c r="A1181" s="3"/>
      <c r="B1181" s="1"/>
      <c r="C1181" s="1"/>
      <c r="D1181" s="1"/>
      <c r="E1181" s="1"/>
      <c r="F1181" s="4"/>
      <c r="G1181" s="2"/>
      <c r="H1181" s="5"/>
      <c r="I1181" s="5"/>
    </row>
    <row r="1182" spans="1:9" x14ac:dyDescent="0.3">
      <c r="A1182" s="3"/>
      <c r="B1182" s="1"/>
      <c r="C1182" s="1"/>
      <c r="D1182" s="1"/>
      <c r="E1182" s="1"/>
      <c r="F1182" s="4"/>
      <c r="G1182" s="2"/>
      <c r="H1182" s="5"/>
      <c r="I1182" s="5"/>
    </row>
    <row r="1183" spans="1:9" x14ac:dyDescent="0.3">
      <c r="A1183" s="3"/>
      <c r="B1183" s="1"/>
      <c r="C1183" s="1"/>
      <c r="D1183" s="1"/>
      <c r="E1183" s="1"/>
      <c r="F1183" s="4"/>
      <c r="G1183" s="2"/>
      <c r="H1183" s="5"/>
      <c r="I1183" s="5"/>
    </row>
    <row r="1184" spans="1:9" x14ac:dyDescent="0.3">
      <c r="A1184" s="3"/>
      <c r="B1184" s="1"/>
      <c r="C1184" s="1"/>
      <c r="D1184" s="1"/>
      <c r="E1184" s="1"/>
      <c r="F1184" s="4"/>
      <c r="G1184" s="2"/>
      <c r="H1184" s="5"/>
      <c r="I1184" s="5"/>
    </row>
    <row r="1185" spans="1:9" x14ac:dyDescent="0.3">
      <c r="A1185" s="3"/>
      <c r="B1185" s="1"/>
      <c r="C1185" s="1"/>
      <c r="D1185" s="1"/>
      <c r="E1185" s="1"/>
      <c r="F1185" s="4"/>
      <c r="G1185" s="2"/>
      <c r="H1185" s="5"/>
      <c r="I1185" s="5"/>
    </row>
    <row r="1186" spans="1:9" x14ac:dyDescent="0.3">
      <c r="A1186" s="3"/>
      <c r="B1186" s="1"/>
      <c r="C1186" s="1"/>
      <c r="D1186" s="1"/>
      <c r="E1186" s="1"/>
      <c r="F1186" s="4"/>
      <c r="G1186" s="2"/>
      <c r="H1186" s="5"/>
      <c r="I1186" s="5"/>
    </row>
    <row r="1187" spans="1:9" x14ac:dyDescent="0.3">
      <c r="A1187" s="3"/>
      <c r="B1187" s="1"/>
      <c r="C1187" s="1"/>
      <c r="D1187" s="1"/>
      <c r="E1187" s="1"/>
      <c r="F1187" s="4"/>
      <c r="G1187" s="2"/>
      <c r="H1187" s="5"/>
      <c r="I1187" s="5"/>
    </row>
    <row r="1188" spans="1:9" x14ac:dyDescent="0.3">
      <c r="A1188" s="3"/>
      <c r="B1188" s="1"/>
      <c r="C1188" s="1"/>
      <c r="D1188" s="1"/>
      <c r="E1188" s="1"/>
      <c r="F1188" s="4"/>
      <c r="G1188" s="2"/>
      <c r="H1188" s="5"/>
      <c r="I1188" s="5"/>
    </row>
    <row r="1189" spans="1:9" x14ac:dyDescent="0.3">
      <c r="A1189" s="3"/>
      <c r="B1189" s="1"/>
      <c r="C1189" s="1"/>
      <c r="D1189" s="1"/>
      <c r="E1189" s="1"/>
      <c r="F1189" s="4"/>
      <c r="G1189" s="2"/>
      <c r="H1189" s="5"/>
      <c r="I1189" s="5"/>
    </row>
    <row r="1190" spans="1:9" x14ac:dyDescent="0.3">
      <c r="A1190" s="3"/>
      <c r="B1190" s="1"/>
      <c r="C1190" s="1"/>
      <c r="D1190" s="1"/>
      <c r="E1190" s="1"/>
      <c r="F1190" s="4"/>
      <c r="G1190" s="2"/>
      <c r="H1190" s="5"/>
      <c r="I1190" s="5"/>
    </row>
    <row r="1191" spans="1:9" x14ac:dyDescent="0.3">
      <c r="A1191" s="3"/>
      <c r="B1191" s="1"/>
      <c r="C1191" s="1"/>
      <c r="D1191" s="1"/>
      <c r="E1191" s="1"/>
      <c r="F1191" s="4"/>
      <c r="G1191" s="2"/>
      <c r="H1191" s="5"/>
      <c r="I1191" s="5"/>
    </row>
    <row r="1192" spans="1:9" x14ac:dyDescent="0.3">
      <c r="A1192" s="3"/>
      <c r="B1192" s="1"/>
      <c r="C1192" s="1"/>
      <c r="D1192" s="1"/>
      <c r="E1192" s="1"/>
      <c r="F1192" s="4"/>
      <c r="G1192" s="2"/>
      <c r="H1192" s="5"/>
      <c r="I1192" s="5"/>
    </row>
    <row r="1193" spans="1:9" x14ac:dyDescent="0.3">
      <c r="A1193" s="3"/>
      <c r="B1193" s="1"/>
      <c r="C1193" s="1"/>
      <c r="D1193" s="1"/>
      <c r="E1193" s="1"/>
      <c r="F1193" s="4"/>
      <c r="G1193" s="2"/>
      <c r="H1193" s="5"/>
      <c r="I1193" s="5"/>
    </row>
    <row r="1194" spans="1:9" x14ac:dyDescent="0.3">
      <c r="A1194" s="3"/>
      <c r="B1194" s="1"/>
      <c r="C1194" s="1"/>
      <c r="D1194" s="1"/>
      <c r="E1194" s="1"/>
      <c r="F1194" s="4"/>
      <c r="G1194" s="2"/>
      <c r="H1194" s="5"/>
      <c r="I1194" s="5"/>
    </row>
    <row r="1195" spans="1:9" x14ac:dyDescent="0.3">
      <c r="A1195" s="3"/>
      <c r="B1195" s="1"/>
      <c r="C1195" s="1"/>
      <c r="D1195" s="1"/>
      <c r="E1195" s="1"/>
      <c r="F1195" s="4"/>
      <c r="G1195" s="2"/>
      <c r="H1195" s="5"/>
      <c r="I1195" s="5"/>
    </row>
    <row r="1196" spans="1:9" x14ac:dyDescent="0.3">
      <c r="A1196" s="3"/>
      <c r="B1196" s="1"/>
      <c r="C1196" s="1"/>
      <c r="D1196" s="1"/>
      <c r="E1196" s="1"/>
      <c r="F1196" s="4"/>
      <c r="G1196" s="2"/>
      <c r="H1196" s="5"/>
      <c r="I1196" s="5"/>
    </row>
    <row r="1197" spans="1:9" x14ac:dyDescent="0.3">
      <c r="A1197" s="3"/>
      <c r="B1197" s="1"/>
      <c r="C1197" s="1"/>
      <c r="D1197" s="1"/>
      <c r="E1197" s="1"/>
      <c r="F1197" s="4"/>
      <c r="G1197" s="2"/>
      <c r="H1197" s="5"/>
      <c r="I1197" s="5"/>
    </row>
    <row r="1198" spans="1:9" x14ac:dyDescent="0.3">
      <c r="A1198" s="3"/>
      <c r="B1198" s="1"/>
      <c r="C1198" s="1"/>
      <c r="D1198" s="1"/>
      <c r="E1198" s="1"/>
      <c r="F1198" s="4"/>
      <c r="G1198" s="2"/>
      <c r="H1198" s="5"/>
      <c r="I1198" s="5"/>
    </row>
    <row r="1199" spans="1:9" x14ac:dyDescent="0.3">
      <c r="A1199" s="3"/>
      <c r="B1199" s="1"/>
      <c r="C1199" s="1"/>
      <c r="D1199" s="1"/>
      <c r="E1199" s="1"/>
      <c r="F1199" s="4"/>
      <c r="G1199" s="2"/>
      <c r="H1199" s="5"/>
      <c r="I1199" s="5"/>
    </row>
    <row r="1200" spans="1:9" x14ac:dyDescent="0.3">
      <c r="A1200" s="3"/>
      <c r="B1200" s="1"/>
      <c r="C1200" s="1"/>
      <c r="D1200" s="1"/>
      <c r="E1200" s="1"/>
      <c r="F1200" s="4"/>
      <c r="G1200" s="2"/>
      <c r="H1200" s="5"/>
      <c r="I1200" s="5"/>
    </row>
    <row r="1201" spans="1:9" x14ac:dyDescent="0.3">
      <c r="A1201" s="3"/>
      <c r="B1201" s="1"/>
      <c r="C1201" s="1"/>
      <c r="D1201" s="1"/>
      <c r="E1201" s="1"/>
      <c r="F1201" s="4"/>
      <c r="G1201" s="2"/>
      <c r="H1201" s="5"/>
      <c r="I1201" s="5"/>
    </row>
    <row r="1202" spans="1:9" x14ac:dyDescent="0.3">
      <c r="A1202" s="3"/>
      <c r="B1202" s="1"/>
      <c r="C1202" s="1"/>
      <c r="D1202" s="1"/>
      <c r="E1202" s="1"/>
      <c r="F1202" s="4"/>
      <c r="G1202" s="2"/>
      <c r="H1202" s="5"/>
      <c r="I1202" s="5"/>
    </row>
    <row r="1203" spans="1:9" x14ac:dyDescent="0.3">
      <c r="A1203" s="3"/>
      <c r="B1203" s="1"/>
      <c r="C1203" s="1"/>
      <c r="D1203" s="1"/>
      <c r="E1203" s="1"/>
      <c r="F1203" s="4"/>
      <c r="G1203" s="2"/>
      <c r="H1203" s="5"/>
      <c r="I1203" s="5"/>
    </row>
    <row r="1204" spans="1:9" x14ac:dyDescent="0.3">
      <c r="A1204" s="3"/>
      <c r="B1204" s="1"/>
      <c r="C1204" s="1"/>
      <c r="D1204" s="1"/>
      <c r="E1204" s="1"/>
      <c r="F1204" s="4"/>
      <c r="G1204" s="2"/>
      <c r="H1204" s="5"/>
      <c r="I1204" s="5"/>
    </row>
    <row r="1205" spans="1:9" x14ac:dyDescent="0.3">
      <c r="A1205" s="3"/>
      <c r="B1205" s="1"/>
      <c r="C1205" s="1"/>
      <c r="D1205" s="1"/>
      <c r="E1205" s="1"/>
      <c r="F1205" s="4"/>
      <c r="G1205" s="2"/>
      <c r="H1205" s="5"/>
      <c r="I1205" s="5"/>
    </row>
    <row r="1206" spans="1:9" x14ac:dyDescent="0.3">
      <c r="A1206" s="3"/>
      <c r="B1206" s="1"/>
      <c r="C1206" s="1"/>
      <c r="D1206" s="1"/>
      <c r="E1206" s="1"/>
      <c r="F1206" s="4"/>
      <c r="G1206" s="2"/>
      <c r="H1206" s="5"/>
      <c r="I1206" s="5"/>
    </row>
    <row r="1207" spans="1:9" x14ac:dyDescent="0.3">
      <c r="A1207" s="3"/>
      <c r="B1207" s="1"/>
      <c r="C1207" s="1"/>
      <c r="D1207" s="1"/>
      <c r="E1207" s="1"/>
      <c r="F1207" s="4"/>
      <c r="G1207" s="2"/>
      <c r="H1207" s="5"/>
      <c r="I1207" s="5"/>
    </row>
    <row r="1208" spans="1:9" x14ac:dyDescent="0.3">
      <c r="A1208" s="3"/>
      <c r="B1208" s="1"/>
      <c r="C1208" s="1"/>
      <c r="D1208" s="1"/>
      <c r="E1208" s="1"/>
      <c r="F1208" s="4"/>
      <c r="G1208" s="2"/>
      <c r="H1208" s="5"/>
      <c r="I1208" s="5"/>
    </row>
    <row r="1209" spans="1:9" x14ac:dyDescent="0.3">
      <c r="A1209" s="3"/>
      <c r="B1209" s="1"/>
      <c r="C1209" s="1"/>
      <c r="D1209" s="1"/>
      <c r="E1209" s="1"/>
      <c r="F1209" s="4"/>
      <c r="G1209" s="2"/>
      <c r="H1209" s="5"/>
      <c r="I1209" s="5"/>
    </row>
    <row r="1210" spans="1:9" x14ac:dyDescent="0.3">
      <c r="A1210" s="3"/>
      <c r="B1210" s="1"/>
      <c r="C1210" s="1"/>
      <c r="D1210" s="1"/>
      <c r="E1210" s="1"/>
      <c r="F1210" s="4"/>
      <c r="G1210" s="2"/>
      <c r="H1210" s="5"/>
      <c r="I1210" s="5"/>
    </row>
    <row r="1211" spans="1:9" x14ac:dyDescent="0.3">
      <c r="A1211" s="3"/>
      <c r="B1211" s="1"/>
      <c r="C1211" s="1"/>
      <c r="D1211" s="1"/>
      <c r="E1211" s="1"/>
      <c r="F1211" s="4"/>
      <c r="G1211" s="2"/>
      <c r="H1211" s="5"/>
      <c r="I1211" s="5"/>
    </row>
    <row r="1212" spans="1:9" x14ac:dyDescent="0.3">
      <c r="A1212" s="3"/>
      <c r="B1212" s="1"/>
      <c r="C1212" s="1"/>
      <c r="D1212" s="1"/>
      <c r="E1212" s="1"/>
      <c r="F1212" s="4"/>
      <c r="G1212" s="2"/>
      <c r="H1212" s="5"/>
      <c r="I1212" s="5"/>
    </row>
    <row r="1213" spans="1:9" x14ac:dyDescent="0.3">
      <c r="A1213" s="3"/>
      <c r="B1213" s="1"/>
      <c r="C1213" s="1"/>
      <c r="D1213" s="1"/>
      <c r="E1213" s="1"/>
      <c r="F1213" s="4"/>
      <c r="G1213" s="2"/>
      <c r="H1213" s="5"/>
      <c r="I1213" s="5"/>
    </row>
    <row r="1214" spans="1:9" x14ac:dyDescent="0.3">
      <c r="A1214" s="3"/>
      <c r="B1214" s="1"/>
      <c r="C1214" s="1"/>
      <c r="D1214" s="1"/>
      <c r="E1214" s="1"/>
      <c r="F1214" s="4"/>
      <c r="G1214" s="2"/>
      <c r="H1214" s="5"/>
      <c r="I1214" s="5"/>
    </row>
    <row r="1215" spans="1:9" x14ac:dyDescent="0.3">
      <c r="A1215" s="3"/>
      <c r="B1215" s="1"/>
      <c r="C1215" s="1"/>
      <c r="D1215" s="1"/>
      <c r="E1215" s="1"/>
      <c r="F1215" s="4"/>
      <c r="G1215" s="2"/>
      <c r="H1215" s="5"/>
      <c r="I1215" s="5"/>
    </row>
    <row r="1216" spans="1:9" x14ac:dyDescent="0.3">
      <c r="A1216" s="3"/>
      <c r="B1216" s="1"/>
      <c r="C1216" s="1"/>
      <c r="D1216" s="1"/>
      <c r="E1216" s="1"/>
      <c r="F1216" s="4"/>
      <c r="G1216" s="2"/>
      <c r="H1216" s="5"/>
      <c r="I1216" s="5"/>
    </row>
    <row r="1217" spans="1:9" x14ac:dyDescent="0.3">
      <c r="A1217" s="3"/>
      <c r="B1217" s="1"/>
      <c r="C1217" s="1"/>
      <c r="D1217" s="1"/>
      <c r="E1217" s="1"/>
      <c r="F1217" s="4"/>
      <c r="G1217" s="2"/>
      <c r="H1217" s="5"/>
      <c r="I1217" s="5"/>
    </row>
    <row r="1218" spans="1:9" x14ac:dyDescent="0.3">
      <c r="A1218" s="3"/>
      <c r="B1218" s="1"/>
      <c r="C1218" s="1"/>
      <c r="D1218" s="1"/>
      <c r="E1218" s="1"/>
      <c r="F1218" s="4"/>
      <c r="G1218" s="2"/>
      <c r="H1218" s="5"/>
      <c r="I1218" s="5"/>
    </row>
    <row r="1219" spans="1:9" x14ac:dyDescent="0.3">
      <c r="A1219" s="3"/>
      <c r="B1219" s="1"/>
      <c r="C1219" s="1"/>
      <c r="D1219" s="1"/>
      <c r="E1219" s="1"/>
      <c r="F1219" s="4"/>
      <c r="G1219" s="2"/>
      <c r="H1219" s="5"/>
      <c r="I1219" s="5"/>
    </row>
    <row r="1220" spans="1:9" x14ac:dyDescent="0.3">
      <c r="A1220" s="3"/>
      <c r="B1220" s="1"/>
      <c r="C1220" s="1"/>
      <c r="D1220" s="1"/>
      <c r="E1220" s="1"/>
      <c r="F1220" s="4"/>
      <c r="G1220" s="2"/>
      <c r="H1220" s="5"/>
      <c r="I1220" s="5"/>
    </row>
    <row r="1221" spans="1:9" x14ac:dyDescent="0.3">
      <c r="A1221" s="3"/>
      <c r="B1221" s="1"/>
      <c r="C1221" s="1"/>
      <c r="D1221" s="1"/>
      <c r="E1221" s="1"/>
      <c r="F1221" s="4"/>
      <c r="G1221" s="2"/>
      <c r="H1221" s="5"/>
      <c r="I1221" s="5"/>
    </row>
    <row r="1222" spans="1:9" x14ac:dyDescent="0.3">
      <c r="A1222" s="3"/>
      <c r="B1222" s="1"/>
      <c r="C1222" s="1"/>
      <c r="D1222" s="1"/>
      <c r="E1222" s="1"/>
      <c r="F1222" s="4"/>
      <c r="G1222" s="2"/>
      <c r="H1222" s="5"/>
      <c r="I1222" s="5"/>
    </row>
    <row r="1223" spans="1:9" x14ac:dyDescent="0.3">
      <c r="A1223" s="3"/>
      <c r="B1223" s="1"/>
      <c r="C1223" s="1"/>
      <c r="D1223" s="1"/>
      <c r="E1223" s="1"/>
      <c r="F1223" s="4"/>
      <c r="G1223" s="2"/>
      <c r="H1223" s="5"/>
      <c r="I1223" s="5"/>
    </row>
    <row r="1224" spans="1:9" x14ac:dyDescent="0.3">
      <c r="A1224" s="3"/>
      <c r="B1224" s="1"/>
      <c r="C1224" s="1"/>
      <c r="D1224" s="1"/>
      <c r="E1224" s="1"/>
      <c r="F1224" s="4"/>
      <c r="G1224" s="2"/>
      <c r="H1224" s="5"/>
      <c r="I1224" s="5"/>
    </row>
    <row r="1225" spans="1:9" x14ac:dyDescent="0.3">
      <c r="A1225" s="3"/>
      <c r="B1225" s="1"/>
      <c r="C1225" s="1"/>
      <c r="D1225" s="1"/>
      <c r="E1225" s="1"/>
      <c r="F1225" s="4"/>
      <c r="G1225" s="2"/>
      <c r="H1225" s="5"/>
      <c r="I1225" s="5"/>
    </row>
    <row r="1226" spans="1:9" x14ac:dyDescent="0.3">
      <c r="A1226" s="3"/>
      <c r="B1226" s="1"/>
      <c r="C1226" s="1"/>
      <c r="D1226" s="1"/>
      <c r="E1226" s="1"/>
      <c r="F1226" s="4"/>
      <c r="G1226" s="2"/>
      <c r="H1226" s="5"/>
      <c r="I1226" s="5"/>
    </row>
    <row r="1227" spans="1:9" x14ac:dyDescent="0.3">
      <c r="A1227" s="3"/>
      <c r="B1227" s="1"/>
      <c r="C1227" s="1"/>
      <c r="D1227" s="1"/>
      <c r="E1227" s="1"/>
      <c r="F1227" s="4"/>
      <c r="G1227" s="2"/>
      <c r="H1227" s="5"/>
      <c r="I1227" s="5"/>
    </row>
    <row r="1228" spans="1:9" x14ac:dyDescent="0.3">
      <c r="A1228" s="3"/>
      <c r="B1228" s="1"/>
      <c r="C1228" s="1"/>
      <c r="D1228" s="1"/>
      <c r="E1228" s="1"/>
      <c r="F1228" s="4"/>
      <c r="G1228" s="2"/>
      <c r="H1228" s="5"/>
      <c r="I1228" s="5"/>
    </row>
    <row r="1229" spans="1:9" x14ac:dyDescent="0.3">
      <c r="A1229" s="3"/>
      <c r="B1229" s="1"/>
      <c r="C1229" s="1"/>
      <c r="D1229" s="1"/>
      <c r="E1229" s="1"/>
      <c r="F1229" s="4"/>
      <c r="G1229" s="2"/>
      <c r="H1229" s="5"/>
      <c r="I1229" s="5"/>
    </row>
    <row r="1230" spans="1:9" x14ac:dyDescent="0.3">
      <c r="A1230" s="3"/>
      <c r="B1230" s="1"/>
      <c r="C1230" s="1"/>
      <c r="D1230" s="1"/>
      <c r="E1230" s="1"/>
      <c r="F1230" s="4"/>
      <c r="G1230" s="2"/>
      <c r="H1230" s="5"/>
      <c r="I1230" s="5"/>
    </row>
    <row r="1231" spans="1:9" x14ac:dyDescent="0.3">
      <c r="A1231" s="3"/>
      <c r="B1231" s="1"/>
      <c r="C1231" s="1"/>
      <c r="D1231" s="1"/>
      <c r="E1231" s="1"/>
      <c r="F1231" s="4"/>
      <c r="G1231" s="2"/>
      <c r="H1231" s="5"/>
      <c r="I1231" s="5"/>
    </row>
    <row r="1232" spans="1:9" x14ac:dyDescent="0.3">
      <c r="A1232" s="3"/>
      <c r="B1232" s="1"/>
      <c r="C1232" s="1"/>
      <c r="D1232" s="1"/>
      <c r="E1232" s="1"/>
      <c r="F1232" s="4"/>
      <c r="G1232" s="2"/>
      <c r="H1232" s="5"/>
      <c r="I1232" s="5"/>
    </row>
    <row r="1233" spans="1:9" x14ac:dyDescent="0.3">
      <c r="A1233" s="3"/>
      <c r="B1233" s="1"/>
      <c r="C1233" s="1"/>
      <c r="D1233" s="1"/>
      <c r="E1233" s="1"/>
      <c r="F1233" s="4"/>
      <c r="G1233" s="2"/>
      <c r="H1233" s="5"/>
      <c r="I1233" s="5"/>
    </row>
    <row r="1234" spans="1:9" x14ac:dyDescent="0.3">
      <c r="A1234" s="3"/>
      <c r="B1234" s="1"/>
      <c r="C1234" s="1"/>
      <c r="D1234" s="1"/>
      <c r="E1234" s="1"/>
      <c r="F1234" s="4"/>
      <c r="G1234" s="2"/>
      <c r="H1234" s="5"/>
      <c r="I1234" s="5"/>
    </row>
    <row r="1235" spans="1:9" x14ac:dyDescent="0.3">
      <c r="A1235" s="3"/>
      <c r="B1235" s="1"/>
      <c r="C1235" s="1"/>
      <c r="D1235" s="1"/>
      <c r="E1235" s="1"/>
      <c r="F1235" s="4"/>
      <c r="G1235" s="2"/>
      <c r="H1235" s="5"/>
      <c r="I1235" s="5"/>
    </row>
    <row r="1236" spans="1:9" x14ac:dyDescent="0.3">
      <c r="A1236" s="3"/>
      <c r="B1236" s="1"/>
      <c r="C1236" s="1"/>
      <c r="D1236" s="1"/>
      <c r="E1236" s="1"/>
      <c r="F1236" s="4"/>
      <c r="G1236" s="2"/>
      <c r="H1236" s="5"/>
      <c r="I1236" s="5"/>
    </row>
    <row r="1237" spans="1:9" x14ac:dyDescent="0.3">
      <c r="A1237" s="3"/>
      <c r="B1237" s="1"/>
      <c r="C1237" s="1"/>
      <c r="D1237" s="1"/>
      <c r="E1237" s="1"/>
      <c r="F1237" s="4"/>
      <c r="G1237" s="2"/>
      <c r="H1237" s="5"/>
      <c r="I1237" s="5"/>
    </row>
    <row r="1238" spans="1:9" x14ac:dyDescent="0.3">
      <c r="A1238" s="3"/>
      <c r="B1238" s="1"/>
      <c r="C1238" s="1"/>
      <c r="D1238" s="1"/>
      <c r="E1238" s="1"/>
      <c r="F1238" s="4"/>
      <c r="G1238" s="2"/>
      <c r="H1238" s="5"/>
      <c r="I1238" s="5"/>
    </row>
    <row r="1239" spans="1:9" x14ac:dyDescent="0.3">
      <c r="A1239" s="3"/>
      <c r="B1239" s="1"/>
      <c r="C1239" s="1"/>
      <c r="D1239" s="1"/>
      <c r="E1239" s="1"/>
      <c r="F1239" s="4"/>
      <c r="G1239" s="2"/>
      <c r="H1239" s="5"/>
      <c r="I1239" s="5"/>
    </row>
    <row r="1240" spans="1:9" x14ac:dyDescent="0.3">
      <c r="A1240" s="3"/>
      <c r="B1240" s="1"/>
      <c r="C1240" s="1"/>
      <c r="D1240" s="1"/>
      <c r="E1240" s="1"/>
      <c r="F1240" s="4"/>
      <c r="G1240" s="2"/>
      <c r="H1240" s="5"/>
      <c r="I1240" s="5"/>
    </row>
    <row r="1241" spans="1:9" x14ac:dyDescent="0.3">
      <c r="A1241" s="3"/>
      <c r="B1241" s="1"/>
      <c r="C1241" s="1"/>
      <c r="D1241" s="1"/>
      <c r="E1241" s="1"/>
      <c r="F1241" s="4"/>
      <c r="G1241" s="2"/>
      <c r="H1241" s="5"/>
      <c r="I1241" s="5"/>
    </row>
    <row r="1242" spans="1:9" x14ac:dyDescent="0.3">
      <c r="A1242" s="3"/>
      <c r="B1242" s="1"/>
      <c r="C1242" s="1"/>
      <c r="D1242" s="1"/>
      <c r="E1242" s="1"/>
      <c r="F1242" s="4"/>
      <c r="G1242" s="2"/>
      <c r="H1242" s="5"/>
      <c r="I1242" s="5"/>
    </row>
    <row r="1243" spans="1:9" x14ac:dyDescent="0.3">
      <c r="A1243" s="3"/>
      <c r="B1243" s="1"/>
      <c r="C1243" s="1"/>
      <c r="D1243" s="1"/>
      <c r="E1243" s="1"/>
      <c r="F1243" s="4"/>
      <c r="G1243" s="2"/>
      <c r="H1243" s="5"/>
      <c r="I1243" s="5"/>
    </row>
    <row r="1244" spans="1:9" x14ac:dyDescent="0.3">
      <c r="A1244" s="3"/>
      <c r="B1244" s="1"/>
      <c r="C1244" s="1"/>
      <c r="D1244" s="1"/>
      <c r="E1244" s="1"/>
      <c r="F1244" s="4"/>
      <c r="G1244" s="2"/>
      <c r="H1244" s="5"/>
      <c r="I1244" s="5"/>
    </row>
    <row r="1245" spans="1:9" x14ac:dyDescent="0.3">
      <c r="A1245" s="3"/>
      <c r="B1245" s="1"/>
      <c r="C1245" s="1"/>
      <c r="D1245" s="1"/>
      <c r="E1245" s="1"/>
      <c r="F1245" s="4"/>
      <c r="G1245" s="2"/>
      <c r="H1245" s="5"/>
      <c r="I1245" s="5"/>
    </row>
    <row r="1246" spans="1:9" x14ac:dyDescent="0.3">
      <c r="A1246" s="3"/>
      <c r="B1246" s="1"/>
      <c r="C1246" s="1"/>
      <c r="D1246" s="1"/>
      <c r="E1246" s="1"/>
      <c r="F1246" s="4"/>
      <c r="G1246" s="2"/>
      <c r="H1246" s="5"/>
      <c r="I1246" s="5"/>
    </row>
    <row r="1247" spans="1:9" x14ac:dyDescent="0.3">
      <c r="A1247" s="3"/>
      <c r="B1247" s="1"/>
      <c r="C1247" s="1"/>
      <c r="D1247" s="1"/>
      <c r="E1247" s="1"/>
      <c r="F1247" s="4"/>
      <c r="G1247" s="2"/>
      <c r="H1247" s="5"/>
      <c r="I1247" s="5"/>
    </row>
    <row r="1248" spans="1:9" x14ac:dyDescent="0.3">
      <c r="A1248" s="3"/>
      <c r="B1248" s="1"/>
      <c r="C1248" s="1"/>
      <c r="D1248" s="1"/>
      <c r="E1248" s="1"/>
      <c r="F1248" s="4"/>
      <c r="G1248" s="2"/>
      <c r="H1248" s="5"/>
      <c r="I1248" s="5"/>
    </row>
    <row r="1249" spans="1:9" x14ac:dyDescent="0.3">
      <c r="A1249" s="3"/>
      <c r="B1249" s="1"/>
      <c r="C1249" s="1"/>
      <c r="D1249" s="1"/>
      <c r="E1249" s="1"/>
      <c r="F1249" s="4"/>
      <c r="G1249" s="2"/>
      <c r="H1249" s="5"/>
      <c r="I1249" s="5"/>
    </row>
    <row r="1250" spans="1:9" x14ac:dyDescent="0.3">
      <c r="A1250" s="3"/>
      <c r="B1250" s="1"/>
      <c r="C1250" s="1"/>
      <c r="D1250" s="1"/>
      <c r="E1250" s="1"/>
      <c r="F1250" s="4"/>
      <c r="G1250" s="2"/>
      <c r="H1250" s="5"/>
      <c r="I1250" s="5"/>
    </row>
    <row r="1251" spans="1:9" x14ac:dyDescent="0.3">
      <c r="A1251" s="3"/>
      <c r="B1251" s="1"/>
      <c r="C1251" s="1"/>
      <c r="D1251" s="1"/>
      <c r="E1251" s="1"/>
      <c r="F1251" s="4"/>
      <c r="G1251" s="2"/>
      <c r="H1251" s="5"/>
      <c r="I1251" s="5"/>
    </row>
    <row r="1252" spans="1:9" x14ac:dyDescent="0.3">
      <c r="A1252" s="3"/>
      <c r="B1252" s="1"/>
      <c r="C1252" s="1"/>
      <c r="D1252" s="1"/>
      <c r="E1252" s="1"/>
      <c r="F1252" s="4"/>
      <c r="G1252" s="2"/>
      <c r="H1252" s="5"/>
      <c r="I1252" s="5"/>
    </row>
    <row r="1253" spans="1:9" x14ac:dyDescent="0.3">
      <c r="A1253" s="3"/>
      <c r="B1253" s="1"/>
      <c r="C1253" s="1"/>
      <c r="D1253" s="1"/>
      <c r="E1253" s="1"/>
      <c r="F1253" s="4"/>
      <c r="G1253" s="2"/>
      <c r="H1253" s="5"/>
      <c r="I1253" s="5"/>
    </row>
    <row r="1254" spans="1:9" x14ac:dyDescent="0.3">
      <c r="A1254" s="3"/>
      <c r="B1254" s="1"/>
      <c r="C1254" s="1"/>
      <c r="D1254" s="1"/>
      <c r="E1254" s="1"/>
      <c r="F1254" s="4"/>
      <c r="G1254" s="2"/>
      <c r="H1254" s="5"/>
      <c r="I1254" s="5"/>
    </row>
    <row r="1255" spans="1:9" x14ac:dyDescent="0.3">
      <c r="A1255" s="3"/>
      <c r="B1255" s="1"/>
      <c r="C1255" s="1"/>
      <c r="D1255" s="1"/>
      <c r="E1255" s="1"/>
      <c r="F1255" s="4"/>
      <c r="G1255" s="2"/>
      <c r="H1255" s="5"/>
      <c r="I1255" s="5"/>
    </row>
    <row r="1256" spans="1:9" x14ac:dyDescent="0.3">
      <c r="A1256" s="3"/>
      <c r="B1256" s="1"/>
      <c r="C1256" s="1"/>
      <c r="D1256" s="1"/>
      <c r="E1256" s="1"/>
      <c r="F1256" s="4"/>
      <c r="G1256" s="2"/>
      <c r="H1256" s="5"/>
      <c r="I1256" s="5"/>
    </row>
    <row r="1257" spans="1:9" x14ac:dyDescent="0.3">
      <c r="A1257" s="3"/>
      <c r="B1257" s="1"/>
      <c r="C1257" s="1"/>
      <c r="D1257" s="1"/>
      <c r="E1257" s="1"/>
      <c r="F1257" s="4"/>
      <c r="G1257" s="2"/>
      <c r="H1257" s="5"/>
      <c r="I1257" s="5"/>
    </row>
    <row r="1258" spans="1:9" x14ac:dyDescent="0.3">
      <c r="A1258" s="3"/>
      <c r="B1258" s="1"/>
      <c r="C1258" s="1"/>
      <c r="D1258" s="1"/>
      <c r="E1258" s="1"/>
      <c r="F1258" s="4"/>
      <c r="G1258" s="2"/>
      <c r="H1258" s="5"/>
      <c r="I1258" s="5"/>
    </row>
    <row r="1259" spans="1:9" x14ac:dyDescent="0.3">
      <c r="A1259" s="3"/>
      <c r="B1259" s="1"/>
      <c r="C1259" s="1"/>
      <c r="D1259" s="1"/>
      <c r="E1259" s="1"/>
      <c r="F1259" s="4"/>
      <c r="G1259" s="2"/>
      <c r="H1259" s="5"/>
      <c r="I1259" s="5"/>
    </row>
    <row r="1260" spans="1:9" x14ac:dyDescent="0.3">
      <c r="A1260" s="3"/>
      <c r="B1260" s="1"/>
      <c r="C1260" s="1"/>
      <c r="D1260" s="1"/>
      <c r="E1260" s="1"/>
      <c r="F1260" s="4"/>
      <c r="G1260" s="2"/>
      <c r="H1260" s="5"/>
      <c r="I1260" s="5"/>
    </row>
    <row r="1261" spans="1:9" x14ac:dyDescent="0.3">
      <c r="A1261" s="3"/>
      <c r="B1261" s="1"/>
      <c r="C1261" s="1"/>
      <c r="D1261" s="1"/>
      <c r="E1261" s="1"/>
      <c r="F1261" s="4"/>
      <c r="G1261" s="2"/>
      <c r="H1261" s="5"/>
      <c r="I1261" s="5"/>
    </row>
    <row r="1262" spans="1:9" x14ac:dyDescent="0.3">
      <c r="A1262" s="3"/>
      <c r="B1262" s="1"/>
      <c r="C1262" s="1"/>
      <c r="D1262" s="1"/>
      <c r="E1262" s="1"/>
      <c r="F1262" s="4"/>
      <c r="G1262" s="2"/>
      <c r="H1262" s="5"/>
      <c r="I1262" s="5"/>
    </row>
    <row r="1263" spans="1:9" x14ac:dyDescent="0.3">
      <c r="A1263" s="3"/>
      <c r="B1263" s="1"/>
      <c r="C1263" s="1"/>
      <c r="D1263" s="1"/>
      <c r="E1263" s="1"/>
      <c r="F1263" s="4"/>
      <c r="G1263" s="2"/>
      <c r="H1263" s="5"/>
      <c r="I1263" s="5"/>
    </row>
    <row r="1264" spans="1:9" x14ac:dyDescent="0.3">
      <c r="A1264" s="3"/>
      <c r="B1264" s="1"/>
      <c r="C1264" s="1"/>
      <c r="D1264" s="1"/>
      <c r="E1264" s="1"/>
      <c r="F1264" s="4"/>
      <c r="G1264" s="2"/>
      <c r="H1264" s="5"/>
      <c r="I1264" s="5"/>
    </row>
    <row r="1265" spans="1:9" x14ac:dyDescent="0.3">
      <c r="A1265" s="3"/>
      <c r="B1265" s="1"/>
      <c r="C1265" s="1"/>
      <c r="D1265" s="1"/>
      <c r="E1265" s="1"/>
      <c r="F1265" s="4"/>
      <c r="G1265" s="2"/>
      <c r="H1265" s="5"/>
      <c r="I1265" s="5"/>
    </row>
    <row r="1266" spans="1:9" x14ac:dyDescent="0.3">
      <c r="A1266" s="3"/>
      <c r="B1266" s="1"/>
      <c r="C1266" s="1"/>
      <c r="D1266" s="1"/>
      <c r="E1266" s="1"/>
      <c r="F1266" s="4"/>
      <c r="G1266" s="2"/>
      <c r="H1266" s="5"/>
      <c r="I1266" s="5"/>
    </row>
    <row r="1267" spans="1:9" x14ac:dyDescent="0.3">
      <c r="A1267" s="3"/>
      <c r="B1267" s="1"/>
      <c r="C1267" s="1"/>
      <c r="D1267" s="1"/>
      <c r="E1267" s="1"/>
      <c r="F1267" s="4"/>
      <c r="G1267" s="2"/>
      <c r="H1267" s="5"/>
      <c r="I1267" s="5"/>
    </row>
    <row r="1268" spans="1:9" x14ac:dyDescent="0.3">
      <c r="A1268" s="3"/>
      <c r="B1268" s="1"/>
      <c r="C1268" s="1"/>
      <c r="D1268" s="1"/>
      <c r="E1268" s="1"/>
      <c r="F1268" s="4"/>
      <c r="G1268" s="2"/>
      <c r="H1268" s="5"/>
      <c r="I1268" s="5"/>
    </row>
    <row r="1269" spans="1:9" x14ac:dyDescent="0.3">
      <c r="A1269" s="3"/>
      <c r="B1269" s="1"/>
      <c r="C1269" s="1"/>
      <c r="D1269" s="1"/>
      <c r="E1269" s="1"/>
      <c r="F1269" s="4"/>
      <c r="G1269" s="2"/>
      <c r="H1269" s="5"/>
      <c r="I1269" s="5"/>
    </row>
    <row r="1270" spans="1:9" x14ac:dyDescent="0.3">
      <c r="A1270" s="3"/>
      <c r="B1270" s="1"/>
      <c r="C1270" s="1"/>
      <c r="D1270" s="1"/>
      <c r="E1270" s="1"/>
      <c r="F1270" s="4"/>
      <c r="G1270" s="2"/>
      <c r="H1270" s="5"/>
      <c r="I1270" s="5"/>
    </row>
    <row r="1271" spans="1:9" x14ac:dyDescent="0.3">
      <c r="A1271" s="3"/>
      <c r="B1271" s="1"/>
      <c r="C1271" s="1"/>
      <c r="D1271" s="1"/>
      <c r="E1271" s="1"/>
      <c r="F1271" s="4"/>
      <c r="G1271" s="2"/>
      <c r="H1271" s="5"/>
      <c r="I1271" s="5"/>
    </row>
  </sheetData>
  <sortState xmlns:xlrd2="http://schemas.microsoft.com/office/spreadsheetml/2017/richdata2" ref="A2:I83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C61C-B079-49A6-9F85-798822F16FAC}">
  <dimension ref="A1:N382"/>
  <sheetViews>
    <sheetView tabSelected="1" workbookViewId="0"/>
  </sheetViews>
  <sheetFormatPr defaultRowHeight="14.4" x14ac:dyDescent="0.3"/>
  <cols>
    <col min="1" max="1" width="10.5546875" bestFit="1" customWidth="1"/>
    <col min="2" max="2" width="19.5546875" bestFit="1" customWidth="1"/>
    <col min="3" max="3" width="10.44140625" bestFit="1" customWidth="1"/>
    <col min="4" max="4" width="5.5546875" bestFit="1" customWidth="1"/>
    <col min="5" max="5" width="19.5546875" bestFit="1" customWidth="1"/>
    <col min="6" max="6" width="10.44140625" bestFit="1" customWidth="1"/>
    <col min="7" max="7" width="5.5546875" bestFit="1" customWidth="1"/>
    <col min="9" max="9" width="6.44140625" bestFit="1" customWidth="1"/>
    <col min="10" max="10" width="4.5546875" bestFit="1" customWidth="1"/>
    <col min="11" max="11" width="11.88671875" bestFit="1" customWidth="1"/>
    <col min="12" max="12" width="9.33203125" bestFit="1" customWidth="1"/>
    <col min="13" max="13" width="11.5546875" bestFit="1" customWidth="1"/>
    <col min="14" max="14" width="9" bestFit="1" customWidth="1"/>
  </cols>
  <sheetData>
    <row r="1" spans="1:14" x14ac:dyDescent="0.3">
      <c r="A1" s="7" t="s">
        <v>0</v>
      </c>
      <c r="B1" s="8" t="s">
        <v>1</v>
      </c>
      <c r="C1" s="8" t="s">
        <v>40</v>
      </c>
      <c r="D1" s="8" t="s">
        <v>42</v>
      </c>
      <c r="E1" s="8" t="s">
        <v>2</v>
      </c>
      <c r="F1" s="8" t="s">
        <v>41</v>
      </c>
      <c r="G1" s="8" t="s">
        <v>42</v>
      </c>
      <c r="H1" s="8" t="s">
        <v>37</v>
      </c>
      <c r="I1" s="8" t="s">
        <v>3</v>
      </c>
      <c r="J1" s="8" t="s">
        <v>43</v>
      </c>
      <c r="K1" s="8" t="s">
        <v>47</v>
      </c>
      <c r="L1" s="8" t="s">
        <v>48</v>
      </c>
      <c r="M1" s="8" t="s">
        <v>45</v>
      </c>
      <c r="N1" s="8" t="s">
        <v>46</v>
      </c>
    </row>
    <row r="2" spans="1:14" x14ac:dyDescent="0.3">
      <c r="A2" s="3">
        <v>43376</v>
      </c>
      <c r="B2" s="1" t="s">
        <v>4</v>
      </c>
      <c r="C2" s="1">
        <v>1</v>
      </c>
      <c r="D2" s="1">
        <v>5</v>
      </c>
      <c r="E2" s="1" t="s">
        <v>5</v>
      </c>
      <c r="F2" s="1">
        <v>1</v>
      </c>
      <c r="G2" s="1">
        <v>2</v>
      </c>
      <c r="H2" s="1" t="s">
        <v>38</v>
      </c>
      <c r="I2" s="4">
        <v>17562</v>
      </c>
      <c r="J2" s="2">
        <v>0.10069444444444443</v>
      </c>
      <c r="K2" s="5">
        <v>1</v>
      </c>
      <c r="L2" s="5">
        <v>2</v>
      </c>
      <c r="M2">
        <v>0</v>
      </c>
      <c r="N2" s="5">
        <v>0</v>
      </c>
    </row>
    <row r="3" spans="1:14" x14ac:dyDescent="0.3">
      <c r="A3" s="3">
        <v>43376</v>
      </c>
      <c r="B3" s="1" t="s">
        <v>6</v>
      </c>
      <c r="C3" s="1">
        <v>1</v>
      </c>
      <c r="D3" s="1">
        <v>2</v>
      </c>
      <c r="E3" s="1" t="s">
        <v>7</v>
      </c>
      <c r="F3" s="1">
        <v>1</v>
      </c>
      <c r="G3" s="1">
        <v>3</v>
      </c>
      <c r="H3" s="1" t="s">
        <v>8</v>
      </c>
      <c r="I3" s="4">
        <v>19589</v>
      </c>
      <c r="J3" s="2">
        <v>0.10902777777777778</v>
      </c>
      <c r="K3" s="5">
        <v>0</v>
      </c>
      <c r="L3" s="5">
        <v>1</v>
      </c>
      <c r="M3">
        <v>1</v>
      </c>
      <c r="N3" s="5">
        <v>2</v>
      </c>
    </row>
    <row r="4" spans="1:14" x14ac:dyDescent="0.3">
      <c r="A4" s="3">
        <v>43376</v>
      </c>
      <c r="B4" s="1" t="s">
        <v>9</v>
      </c>
      <c r="C4" s="1">
        <v>1</v>
      </c>
      <c r="D4" s="1">
        <v>2</v>
      </c>
      <c r="E4" s="1" t="s">
        <v>10</v>
      </c>
      <c r="F4" s="1">
        <v>1</v>
      </c>
      <c r="G4" s="1">
        <v>5</v>
      </c>
      <c r="H4" s="1" t="s">
        <v>38</v>
      </c>
      <c r="I4" s="4">
        <v>18870</v>
      </c>
      <c r="J4" s="2">
        <v>0.10486111111111111</v>
      </c>
      <c r="K4" s="5">
        <v>0</v>
      </c>
      <c r="L4" s="5">
        <v>0</v>
      </c>
      <c r="M4">
        <v>1</v>
      </c>
      <c r="N4" s="5">
        <v>2</v>
      </c>
    </row>
    <row r="5" spans="1:14" x14ac:dyDescent="0.3">
      <c r="A5" s="3">
        <v>43376</v>
      </c>
      <c r="B5" s="1" t="s">
        <v>11</v>
      </c>
      <c r="C5" s="1">
        <v>1</v>
      </c>
      <c r="D5" s="1">
        <v>0</v>
      </c>
      <c r="E5" s="1" t="s">
        <v>12</v>
      </c>
      <c r="F5" s="1">
        <v>1</v>
      </c>
      <c r="G5" s="1">
        <v>7</v>
      </c>
      <c r="H5" s="1" t="s">
        <v>38</v>
      </c>
      <c r="I5" s="4">
        <v>18506</v>
      </c>
      <c r="J5" s="2">
        <v>0.10416666666666667</v>
      </c>
      <c r="K5" s="5">
        <v>0</v>
      </c>
      <c r="L5" s="5">
        <v>0</v>
      </c>
      <c r="M5">
        <v>1</v>
      </c>
      <c r="N5" s="5">
        <v>2</v>
      </c>
    </row>
    <row r="6" spans="1:14" x14ac:dyDescent="0.3">
      <c r="A6" s="3">
        <v>43377</v>
      </c>
      <c r="B6" s="1" t="s">
        <v>11</v>
      </c>
      <c r="C6" s="1">
        <v>2</v>
      </c>
      <c r="D6" s="1">
        <v>4</v>
      </c>
      <c r="E6" s="1" t="s">
        <v>13</v>
      </c>
      <c r="F6" s="1">
        <v>1</v>
      </c>
      <c r="G6" s="1">
        <v>0</v>
      </c>
      <c r="H6" s="1" t="s">
        <v>38</v>
      </c>
      <c r="I6" s="4">
        <v>19070</v>
      </c>
      <c r="J6" s="2">
        <v>0.1076388888888889</v>
      </c>
      <c r="K6" s="5">
        <v>1</v>
      </c>
      <c r="L6" s="5">
        <v>2</v>
      </c>
      <c r="M6">
        <v>0</v>
      </c>
      <c r="N6" s="5">
        <v>0</v>
      </c>
    </row>
    <row r="7" spans="1:14" x14ac:dyDescent="0.3">
      <c r="A7" s="3">
        <v>43377</v>
      </c>
      <c r="B7" s="1" t="s">
        <v>14</v>
      </c>
      <c r="C7" s="1">
        <v>1</v>
      </c>
      <c r="D7" s="1">
        <v>2</v>
      </c>
      <c r="E7" s="1" t="s">
        <v>15</v>
      </c>
      <c r="F7" s="1">
        <v>1</v>
      </c>
      <c r="G7" s="1">
        <v>1</v>
      </c>
      <c r="H7" s="1" t="s">
        <v>8</v>
      </c>
      <c r="I7" s="4">
        <v>18680</v>
      </c>
      <c r="J7" s="2">
        <v>0.10694444444444444</v>
      </c>
      <c r="K7" s="5">
        <v>1</v>
      </c>
      <c r="L7" s="5">
        <v>2</v>
      </c>
      <c r="M7">
        <v>0</v>
      </c>
      <c r="N7" s="5">
        <v>1</v>
      </c>
    </row>
    <row r="8" spans="1:14" x14ac:dyDescent="0.3">
      <c r="A8" s="3">
        <v>43377</v>
      </c>
      <c r="B8" s="1" t="s">
        <v>16</v>
      </c>
      <c r="C8" s="1">
        <v>1</v>
      </c>
      <c r="D8" s="1">
        <v>1</v>
      </c>
      <c r="E8" s="1" t="s">
        <v>17</v>
      </c>
      <c r="F8" s="1">
        <v>1</v>
      </c>
      <c r="G8" s="1">
        <v>4</v>
      </c>
      <c r="H8" s="1" t="s">
        <v>38</v>
      </c>
      <c r="I8" s="4">
        <v>18086</v>
      </c>
      <c r="J8" s="2">
        <v>0.10902777777777778</v>
      </c>
      <c r="K8" s="5">
        <v>0</v>
      </c>
      <c r="L8" s="5">
        <v>0</v>
      </c>
      <c r="M8">
        <v>1</v>
      </c>
      <c r="N8" s="5">
        <v>2</v>
      </c>
    </row>
    <row r="9" spans="1:14" x14ac:dyDescent="0.3">
      <c r="A9" s="3">
        <v>43377</v>
      </c>
      <c r="B9" s="1" t="s">
        <v>18</v>
      </c>
      <c r="C9" s="1">
        <v>1</v>
      </c>
      <c r="D9" s="1">
        <v>0</v>
      </c>
      <c r="E9" s="1" t="s">
        <v>19</v>
      </c>
      <c r="F9" s="1">
        <v>1</v>
      </c>
      <c r="G9" s="1">
        <v>3</v>
      </c>
      <c r="H9" s="1" t="s">
        <v>38</v>
      </c>
      <c r="I9" s="4">
        <v>18532</v>
      </c>
      <c r="J9" s="2">
        <v>0.10694444444444444</v>
      </c>
      <c r="K9" s="5">
        <v>0</v>
      </c>
      <c r="L9" s="5">
        <v>0</v>
      </c>
      <c r="M9">
        <v>1</v>
      </c>
      <c r="N9" s="5">
        <v>2</v>
      </c>
    </row>
    <row r="10" spans="1:14" x14ac:dyDescent="0.3">
      <c r="A10" s="3">
        <v>43377</v>
      </c>
      <c r="B10" s="1" t="s">
        <v>20</v>
      </c>
      <c r="C10" s="1">
        <v>1</v>
      </c>
      <c r="D10" s="1">
        <v>3</v>
      </c>
      <c r="E10" s="1" t="s">
        <v>21</v>
      </c>
      <c r="F10" s="1">
        <v>1</v>
      </c>
      <c r="G10" s="1">
        <v>2</v>
      </c>
      <c r="H10" s="1" t="s">
        <v>8</v>
      </c>
      <c r="I10" s="4">
        <v>19515</v>
      </c>
      <c r="J10" s="2">
        <v>0.11319444444444444</v>
      </c>
      <c r="K10" s="5">
        <v>1</v>
      </c>
      <c r="L10" s="5">
        <v>2</v>
      </c>
      <c r="M10">
        <v>0</v>
      </c>
      <c r="N10" s="5">
        <v>1</v>
      </c>
    </row>
    <row r="11" spans="1:14" x14ac:dyDescent="0.3">
      <c r="A11" s="3">
        <v>43377</v>
      </c>
      <c r="B11" s="1" t="s">
        <v>22</v>
      </c>
      <c r="C11" s="1">
        <v>1</v>
      </c>
      <c r="D11" s="1">
        <v>3</v>
      </c>
      <c r="E11" s="1" t="s">
        <v>23</v>
      </c>
      <c r="F11" s="1">
        <v>1</v>
      </c>
      <c r="G11" s="1">
        <v>2</v>
      </c>
      <c r="H11" s="1" t="s">
        <v>38</v>
      </c>
      <c r="I11" s="4">
        <v>17117</v>
      </c>
      <c r="J11" s="2">
        <v>0.10486111111111111</v>
      </c>
      <c r="K11" s="5">
        <v>1</v>
      </c>
      <c r="L11" s="5">
        <v>2</v>
      </c>
      <c r="M11">
        <v>0</v>
      </c>
      <c r="N11" s="5">
        <v>0</v>
      </c>
    </row>
    <row r="12" spans="1:14" x14ac:dyDescent="0.3">
      <c r="A12" s="3">
        <v>43377</v>
      </c>
      <c r="B12" s="1" t="s">
        <v>24</v>
      </c>
      <c r="C12" s="1">
        <v>1</v>
      </c>
      <c r="D12" s="1">
        <v>4</v>
      </c>
      <c r="E12" s="1" t="s">
        <v>25</v>
      </c>
      <c r="F12" s="1">
        <v>1</v>
      </c>
      <c r="G12" s="1">
        <v>3</v>
      </c>
      <c r="H12" s="1" t="s">
        <v>8</v>
      </c>
      <c r="I12" s="4">
        <v>15858</v>
      </c>
      <c r="J12" s="2">
        <v>0.10972222222222222</v>
      </c>
      <c r="K12" s="5">
        <v>1</v>
      </c>
      <c r="L12" s="5">
        <v>2</v>
      </c>
      <c r="M12">
        <v>0</v>
      </c>
      <c r="N12" s="5">
        <v>1</v>
      </c>
    </row>
    <row r="13" spans="1:14" x14ac:dyDescent="0.3">
      <c r="A13" s="3">
        <v>43377</v>
      </c>
      <c r="B13" s="1" t="s">
        <v>12</v>
      </c>
      <c r="C13" s="1">
        <v>2</v>
      </c>
      <c r="D13" s="1">
        <v>6</v>
      </c>
      <c r="E13" s="1" t="s">
        <v>26</v>
      </c>
      <c r="F13" s="1">
        <v>1</v>
      </c>
      <c r="G13" s="1">
        <v>7</v>
      </c>
      <c r="H13" s="1" t="s">
        <v>8</v>
      </c>
      <c r="I13" s="4">
        <v>18627</v>
      </c>
      <c r="J13" s="2">
        <v>0.11041666666666666</v>
      </c>
      <c r="K13" s="5">
        <v>0</v>
      </c>
      <c r="L13" s="5">
        <v>1</v>
      </c>
      <c r="M13">
        <v>1</v>
      </c>
      <c r="N13" s="5">
        <v>2</v>
      </c>
    </row>
    <row r="14" spans="1:14" x14ac:dyDescent="0.3">
      <c r="A14" s="3">
        <v>43377</v>
      </c>
      <c r="B14" s="1" t="s">
        <v>27</v>
      </c>
      <c r="C14" s="1">
        <v>1</v>
      </c>
      <c r="D14" s="1">
        <v>5</v>
      </c>
      <c r="E14" s="1" t="s">
        <v>28</v>
      </c>
      <c r="F14" s="1">
        <v>1</v>
      </c>
      <c r="G14" s="1">
        <v>1</v>
      </c>
      <c r="H14" s="1" t="s">
        <v>38</v>
      </c>
      <c r="I14" s="4">
        <v>18292</v>
      </c>
      <c r="J14" s="2">
        <v>0.1076388888888889</v>
      </c>
      <c r="K14" s="5">
        <v>1</v>
      </c>
      <c r="L14" s="5">
        <v>2</v>
      </c>
      <c r="M14">
        <v>0</v>
      </c>
      <c r="N14" s="5">
        <v>0</v>
      </c>
    </row>
    <row r="15" spans="1:14" x14ac:dyDescent="0.3">
      <c r="A15" s="3">
        <v>43377</v>
      </c>
      <c r="B15" s="1" t="s">
        <v>29</v>
      </c>
      <c r="C15" s="1">
        <v>1</v>
      </c>
      <c r="D15" s="1">
        <v>5</v>
      </c>
      <c r="E15" s="1" t="s">
        <v>30</v>
      </c>
      <c r="F15" s="1">
        <v>1</v>
      </c>
      <c r="G15" s="1">
        <v>2</v>
      </c>
      <c r="H15" s="1" t="s">
        <v>38</v>
      </c>
      <c r="I15" s="4">
        <v>18555</v>
      </c>
      <c r="J15" s="2">
        <v>9.9999999999999992E-2</v>
      </c>
      <c r="K15" s="5">
        <v>1</v>
      </c>
      <c r="L15" s="5">
        <v>2</v>
      </c>
      <c r="M15">
        <v>0</v>
      </c>
      <c r="N15" s="5">
        <v>0</v>
      </c>
    </row>
    <row r="16" spans="1:14" x14ac:dyDescent="0.3">
      <c r="A16" s="3">
        <v>43378</v>
      </c>
      <c r="B16" s="1" t="s">
        <v>15</v>
      </c>
      <c r="C16" s="1">
        <v>2</v>
      </c>
      <c r="D16" s="1">
        <v>3</v>
      </c>
      <c r="E16" s="1" t="s">
        <v>20</v>
      </c>
      <c r="F16" s="1">
        <v>2</v>
      </c>
      <c r="G16" s="1">
        <v>1</v>
      </c>
      <c r="H16" s="1" t="s">
        <v>38</v>
      </c>
      <c r="I16" s="4">
        <v>18306</v>
      </c>
      <c r="J16" s="2">
        <v>0.1076388888888889</v>
      </c>
      <c r="K16" s="5">
        <v>1</v>
      </c>
      <c r="L16" s="5">
        <v>2</v>
      </c>
      <c r="M16">
        <v>0</v>
      </c>
      <c r="N16" s="5">
        <v>0</v>
      </c>
    </row>
    <row r="17" spans="1:14" x14ac:dyDescent="0.3">
      <c r="A17" s="3">
        <v>43378</v>
      </c>
      <c r="B17" s="1" t="s">
        <v>5</v>
      </c>
      <c r="C17" s="1">
        <v>2</v>
      </c>
      <c r="D17" s="1">
        <v>3</v>
      </c>
      <c r="E17" s="1" t="s">
        <v>31</v>
      </c>
      <c r="F17" s="1">
        <v>1</v>
      </c>
      <c r="G17" s="1">
        <v>2</v>
      </c>
      <c r="H17" s="1" t="s">
        <v>8</v>
      </c>
      <c r="I17" s="4">
        <v>18230</v>
      </c>
      <c r="J17" s="2">
        <v>0.10833333333333334</v>
      </c>
      <c r="K17" s="5">
        <v>1</v>
      </c>
      <c r="L17" s="5">
        <v>2</v>
      </c>
      <c r="M17">
        <v>0</v>
      </c>
      <c r="N17" s="5">
        <v>1</v>
      </c>
    </row>
    <row r="18" spans="1:14" x14ac:dyDescent="0.3">
      <c r="A18" s="3">
        <v>43379</v>
      </c>
      <c r="B18" s="1" t="s">
        <v>4</v>
      </c>
      <c r="C18" s="1">
        <v>2</v>
      </c>
      <c r="D18" s="1">
        <v>1</v>
      </c>
      <c r="E18" s="1" t="s">
        <v>18</v>
      </c>
      <c r="F18" s="1">
        <v>2</v>
      </c>
      <c r="G18" s="1">
        <v>0</v>
      </c>
      <c r="H18" s="1" t="s">
        <v>38</v>
      </c>
      <c r="I18" s="4">
        <v>17125</v>
      </c>
      <c r="J18" s="2">
        <v>9.9999999999999992E-2</v>
      </c>
      <c r="K18" s="5">
        <v>1</v>
      </c>
      <c r="L18" s="5">
        <v>2</v>
      </c>
      <c r="M18">
        <v>0</v>
      </c>
      <c r="N18" s="5">
        <v>0</v>
      </c>
    </row>
    <row r="19" spans="1:14" x14ac:dyDescent="0.3">
      <c r="A19" s="3">
        <v>43379</v>
      </c>
      <c r="B19" s="1" t="s">
        <v>23</v>
      </c>
      <c r="C19" s="1">
        <v>2</v>
      </c>
      <c r="D19" s="1">
        <v>1</v>
      </c>
      <c r="E19" s="1" t="s">
        <v>13</v>
      </c>
      <c r="F19" s="1">
        <v>2</v>
      </c>
      <c r="G19" s="1">
        <v>3</v>
      </c>
      <c r="H19" s="1" t="s">
        <v>38</v>
      </c>
      <c r="I19" s="4">
        <v>16824</v>
      </c>
      <c r="J19" s="2">
        <v>0.11458333333333333</v>
      </c>
      <c r="K19" s="5">
        <v>0</v>
      </c>
      <c r="L19" s="5">
        <v>0</v>
      </c>
      <c r="M19">
        <v>1</v>
      </c>
      <c r="N19" s="5">
        <v>2</v>
      </c>
    </row>
    <row r="20" spans="1:14" x14ac:dyDescent="0.3">
      <c r="A20" s="3">
        <v>43379</v>
      </c>
      <c r="B20" s="1" t="s">
        <v>10</v>
      </c>
      <c r="C20" s="1">
        <v>2</v>
      </c>
      <c r="D20" s="1">
        <v>4</v>
      </c>
      <c r="E20" s="1" t="s">
        <v>9</v>
      </c>
      <c r="F20" s="1">
        <v>2</v>
      </c>
      <c r="G20" s="1">
        <v>7</v>
      </c>
      <c r="H20" s="1" t="s">
        <v>38</v>
      </c>
      <c r="I20" s="4">
        <v>18688</v>
      </c>
      <c r="J20" s="2">
        <v>0.11041666666666666</v>
      </c>
      <c r="K20" s="5">
        <v>0</v>
      </c>
      <c r="L20" s="5">
        <v>0</v>
      </c>
      <c r="M20">
        <v>1</v>
      </c>
      <c r="N20" s="5">
        <v>2</v>
      </c>
    </row>
    <row r="21" spans="1:14" x14ac:dyDescent="0.3">
      <c r="A21" s="3">
        <v>43379</v>
      </c>
      <c r="B21" s="1" t="s">
        <v>29</v>
      </c>
      <c r="C21" s="1">
        <v>2</v>
      </c>
      <c r="D21" s="1">
        <v>2</v>
      </c>
      <c r="E21" s="1" t="s">
        <v>17</v>
      </c>
      <c r="F21" s="1">
        <v>2</v>
      </c>
      <c r="G21" s="1">
        <v>5</v>
      </c>
      <c r="H21" s="1" t="s">
        <v>38</v>
      </c>
      <c r="I21" s="4">
        <v>16768</v>
      </c>
      <c r="J21" s="2">
        <v>0.10625</v>
      </c>
      <c r="K21" s="5">
        <v>0</v>
      </c>
      <c r="L21" s="5">
        <v>0</v>
      </c>
      <c r="M21">
        <v>1</v>
      </c>
      <c r="N21" s="5">
        <v>2</v>
      </c>
    </row>
    <row r="22" spans="1:14" x14ac:dyDescent="0.3">
      <c r="A22" s="3">
        <v>43379</v>
      </c>
      <c r="B22" s="1" t="s">
        <v>27</v>
      </c>
      <c r="C22" s="1">
        <v>2</v>
      </c>
      <c r="D22" s="1">
        <v>1</v>
      </c>
      <c r="E22" s="1" t="s">
        <v>19</v>
      </c>
      <c r="F22" s="1">
        <v>2</v>
      </c>
      <c r="G22" s="1">
        <v>5</v>
      </c>
      <c r="H22" s="1" t="s">
        <v>38</v>
      </c>
      <c r="I22" s="4">
        <v>18131</v>
      </c>
      <c r="J22" s="2">
        <v>0.10833333333333334</v>
      </c>
      <c r="K22" s="5">
        <v>0</v>
      </c>
      <c r="L22" s="5">
        <v>0</v>
      </c>
      <c r="M22">
        <v>1</v>
      </c>
      <c r="N22" s="5">
        <v>2</v>
      </c>
    </row>
    <row r="23" spans="1:14" x14ac:dyDescent="0.3">
      <c r="A23" s="3">
        <v>43379</v>
      </c>
      <c r="B23" s="1" t="s">
        <v>30</v>
      </c>
      <c r="C23" s="1">
        <v>2</v>
      </c>
      <c r="D23" s="1">
        <v>2</v>
      </c>
      <c r="E23" s="1" t="s">
        <v>16</v>
      </c>
      <c r="F23" s="1">
        <v>2</v>
      </c>
      <c r="G23" s="1">
        <v>1</v>
      </c>
      <c r="H23" s="1" t="s">
        <v>32</v>
      </c>
      <c r="I23" s="4">
        <v>19077</v>
      </c>
      <c r="J23" s="2">
        <v>0.13749999999999998</v>
      </c>
      <c r="K23" s="5">
        <v>1</v>
      </c>
      <c r="L23" s="5">
        <v>2</v>
      </c>
      <c r="M23">
        <v>0</v>
      </c>
      <c r="N23" s="5">
        <v>1</v>
      </c>
    </row>
    <row r="24" spans="1:14" x14ac:dyDescent="0.3">
      <c r="A24" s="3">
        <v>43379</v>
      </c>
      <c r="B24" s="1" t="s">
        <v>33</v>
      </c>
      <c r="C24" s="1">
        <v>1</v>
      </c>
      <c r="D24" s="1">
        <v>2</v>
      </c>
      <c r="E24" s="1" t="s">
        <v>34</v>
      </c>
      <c r="F24" s="1">
        <v>1</v>
      </c>
      <c r="G24" s="1">
        <v>5</v>
      </c>
      <c r="H24" s="1" t="s">
        <v>38</v>
      </c>
      <c r="I24" s="4">
        <v>12044</v>
      </c>
      <c r="J24" s="2">
        <v>0.10486111111111111</v>
      </c>
      <c r="K24" s="5">
        <v>0</v>
      </c>
      <c r="L24" s="5">
        <v>0</v>
      </c>
      <c r="M24">
        <v>1</v>
      </c>
      <c r="N24" s="5">
        <v>2</v>
      </c>
    </row>
    <row r="25" spans="1:14" x14ac:dyDescent="0.3">
      <c r="A25" s="3">
        <v>43379</v>
      </c>
      <c r="B25" s="1" t="s">
        <v>22</v>
      </c>
      <c r="C25" s="1">
        <v>2</v>
      </c>
      <c r="D25" s="1">
        <v>4</v>
      </c>
      <c r="E25" s="1" t="s">
        <v>14</v>
      </c>
      <c r="F25" s="1">
        <v>2</v>
      </c>
      <c r="G25" s="1">
        <v>3</v>
      </c>
      <c r="H25" s="1" t="s">
        <v>38</v>
      </c>
      <c r="I25" s="4">
        <v>12163</v>
      </c>
      <c r="J25" s="2">
        <v>0.10069444444444443</v>
      </c>
      <c r="K25" s="5">
        <v>1</v>
      </c>
      <c r="L25" s="5">
        <v>2</v>
      </c>
      <c r="M25">
        <v>0</v>
      </c>
      <c r="N25" s="5">
        <v>0</v>
      </c>
    </row>
    <row r="26" spans="1:14" x14ac:dyDescent="0.3">
      <c r="A26" s="3">
        <v>43379</v>
      </c>
      <c r="B26" s="1" t="s">
        <v>6</v>
      </c>
      <c r="C26" s="1">
        <v>2</v>
      </c>
      <c r="D26" s="1">
        <v>5</v>
      </c>
      <c r="E26" s="1" t="s">
        <v>26</v>
      </c>
      <c r="F26" s="1">
        <v>2</v>
      </c>
      <c r="G26" s="1">
        <v>1</v>
      </c>
      <c r="H26" s="1" t="s">
        <v>38</v>
      </c>
      <c r="I26" s="4">
        <v>18622</v>
      </c>
      <c r="J26" s="2">
        <v>0.1013888888888889</v>
      </c>
      <c r="K26" s="5">
        <v>1</v>
      </c>
      <c r="L26" s="5">
        <v>2</v>
      </c>
      <c r="M26">
        <v>0</v>
      </c>
      <c r="N26" s="5">
        <v>0</v>
      </c>
    </row>
    <row r="27" spans="1:14" x14ac:dyDescent="0.3">
      <c r="A27" s="3">
        <v>43379</v>
      </c>
      <c r="B27" s="1" t="s">
        <v>24</v>
      </c>
      <c r="C27" s="1">
        <v>2</v>
      </c>
      <c r="D27" s="1">
        <v>5</v>
      </c>
      <c r="E27" s="1" t="s">
        <v>28</v>
      </c>
      <c r="F27" s="1">
        <v>2</v>
      </c>
      <c r="G27" s="1">
        <v>4</v>
      </c>
      <c r="H27" s="1" t="s">
        <v>8</v>
      </c>
      <c r="I27" s="4">
        <v>17429</v>
      </c>
      <c r="J27" s="2">
        <v>0.11041666666666666</v>
      </c>
      <c r="K27" s="5">
        <v>1</v>
      </c>
      <c r="L27" s="5">
        <v>2</v>
      </c>
      <c r="M27">
        <v>0</v>
      </c>
      <c r="N27" s="5">
        <v>1</v>
      </c>
    </row>
    <row r="28" spans="1:14" x14ac:dyDescent="0.3">
      <c r="A28" s="3">
        <v>43379</v>
      </c>
      <c r="B28" s="1" t="s">
        <v>35</v>
      </c>
      <c r="C28" s="1">
        <v>1</v>
      </c>
      <c r="D28" s="1">
        <v>1</v>
      </c>
      <c r="E28" s="1" t="s">
        <v>36</v>
      </c>
      <c r="F28" s="1">
        <v>1</v>
      </c>
      <c r="G28" s="1">
        <v>2</v>
      </c>
      <c r="H28" s="1" t="s">
        <v>32</v>
      </c>
      <c r="I28" s="4">
        <v>19092</v>
      </c>
      <c r="J28" s="2">
        <v>0.11041666666666666</v>
      </c>
      <c r="K28" s="5">
        <v>0</v>
      </c>
      <c r="L28" s="5">
        <v>1</v>
      </c>
      <c r="M28">
        <v>1</v>
      </c>
      <c r="N28" s="5">
        <v>2</v>
      </c>
    </row>
    <row r="29" spans="1:14" x14ac:dyDescent="0.3">
      <c r="A29" s="3">
        <v>43379</v>
      </c>
      <c r="B29" s="1" t="s">
        <v>25</v>
      </c>
      <c r="C29" s="1">
        <v>2</v>
      </c>
      <c r="D29" s="1">
        <v>5</v>
      </c>
      <c r="E29" s="1" t="s">
        <v>7</v>
      </c>
      <c r="F29" s="1">
        <v>2</v>
      </c>
      <c r="G29" s="1">
        <v>3</v>
      </c>
      <c r="H29" s="1" t="s">
        <v>38</v>
      </c>
      <c r="I29" s="4">
        <v>19321</v>
      </c>
      <c r="J29" s="2">
        <v>0.1076388888888889</v>
      </c>
      <c r="K29" s="5">
        <v>1</v>
      </c>
      <c r="L29" s="5">
        <v>2</v>
      </c>
      <c r="M29">
        <v>0</v>
      </c>
      <c r="N29" s="5">
        <v>0</v>
      </c>
    </row>
    <row r="30" spans="1:14" x14ac:dyDescent="0.3">
      <c r="A30" s="3">
        <v>43380</v>
      </c>
      <c r="B30" s="1" t="s">
        <v>23</v>
      </c>
      <c r="C30" s="1">
        <v>3</v>
      </c>
      <c r="D30" s="1">
        <v>5</v>
      </c>
      <c r="E30" s="1" t="s">
        <v>15</v>
      </c>
      <c r="F30" s="1">
        <v>3</v>
      </c>
      <c r="G30" s="1">
        <v>8</v>
      </c>
      <c r="H30" s="1" t="s">
        <v>38</v>
      </c>
      <c r="I30" s="4">
        <v>13526</v>
      </c>
      <c r="J30" s="2">
        <v>0.10902777777777778</v>
      </c>
      <c r="K30" s="5">
        <v>0</v>
      </c>
      <c r="L30" s="5">
        <v>0</v>
      </c>
      <c r="M30">
        <v>1</v>
      </c>
      <c r="N30" s="5">
        <v>2</v>
      </c>
    </row>
    <row r="31" spans="1:14" x14ac:dyDescent="0.3">
      <c r="A31" s="3">
        <v>43380</v>
      </c>
      <c r="B31" s="1" t="s">
        <v>7</v>
      </c>
      <c r="C31" s="1">
        <v>3</v>
      </c>
      <c r="D31" s="1">
        <v>7</v>
      </c>
      <c r="E31" s="1" t="s">
        <v>24</v>
      </c>
      <c r="F31" s="1">
        <v>3</v>
      </c>
      <c r="G31" s="1">
        <v>6</v>
      </c>
      <c r="H31" s="1" t="s">
        <v>8</v>
      </c>
      <c r="I31" s="4">
        <v>21812</v>
      </c>
      <c r="J31" s="2">
        <v>0.10486111111111111</v>
      </c>
      <c r="K31" s="5">
        <v>1</v>
      </c>
      <c r="L31" s="5">
        <v>2</v>
      </c>
      <c r="M31">
        <v>0</v>
      </c>
      <c r="N31" s="5">
        <v>1</v>
      </c>
    </row>
    <row r="32" spans="1:14" x14ac:dyDescent="0.3">
      <c r="A32" s="3">
        <v>43380</v>
      </c>
      <c r="B32" s="1" t="s">
        <v>21</v>
      </c>
      <c r="C32" s="1">
        <v>2</v>
      </c>
      <c r="D32" s="1">
        <v>2</v>
      </c>
      <c r="E32" s="1" t="s">
        <v>31</v>
      </c>
      <c r="F32" s="1">
        <v>2</v>
      </c>
      <c r="G32" s="1">
        <v>4</v>
      </c>
      <c r="H32" s="1" t="s">
        <v>38</v>
      </c>
      <c r="I32" s="4">
        <v>18230</v>
      </c>
      <c r="J32" s="2">
        <v>0.11319444444444444</v>
      </c>
      <c r="K32" s="5">
        <v>0</v>
      </c>
      <c r="L32" s="5">
        <v>0</v>
      </c>
      <c r="M32">
        <v>1</v>
      </c>
      <c r="N32" s="5">
        <v>2</v>
      </c>
    </row>
    <row r="33" spans="1:14" x14ac:dyDescent="0.3">
      <c r="A33" s="3">
        <v>43381</v>
      </c>
      <c r="B33" s="1" t="s">
        <v>21</v>
      </c>
      <c r="C33" s="1">
        <v>3</v>
      </c>
      <c r="D33" s="1">
        <v>2</v>
      </c>
      <c r="E33" s="1" t="s">
        <v>4</v>
      </c>
      <c r="F33" s="1">
        <v>3</v>
      </c>
      <c r="G33" s="1">
        <v>3</v>
      </c>
      <c r="H33" s="1" t="s">
        <v>32</v>
      </c>
      <c r="I33" s="4">
        <v>17436</v>
      </c>
      <c r="J33" s="2">
        <v>0.11388888888888889</v>
      </c>
      <c r="K33" s="5">
        <v>0</v>
      </c>
      <c r="L33" s="5">
        <v>1</v>
      </c>
      <c r="M33">
        <v>1</v>
      </c>
      <c r="N33" s="5">
        <v>2</v>
      </c>
    </row>
    <row r="34" spans="1:14" x14ac:dyDescent="0.3">
      <c r="A34" s="3">
        <v>43381</v>
      </c>
      <c r="B34" s="1" t="s">
        <v>25</v>
      </c>
      <c r="C34" s="1">
        <v>3</v>
      </c>
      <c r="D34" s="1">
        <v>3</v>
      </c>
      <c r="E34" s="1" t="s">
        <v>11</v>
      </c>
      <c r="F34" s="1">
        <v>3</v>
      </c>
      <c r="G34" s="1">
        <v>6</v>
      </c>
      <c r="H34" s="1" t="s">
        <v>38</v>
      </c>
      <c r="I34" s="4">
        <v>17565</v>
      </c>
      <c r="J34" s="2">
        <v>0.10625</v>
      </c>
      <c r="K34" s="5">
        <v>0</v>
      </c>
      <c r="L34" s="5">
        <v>0</v>
      </c>
      <c r="M34">
        <v>1</v>
      </c>
      <c r="N34" s="5">
        <v>2</v>
      </c>
    </row>
    <row r="35" spans="1:14" x14ac:dyDescent="0.3">
      <c r="A35" s="3">
        <v>43381</v>
      </c>
      <c r="B35" s="1" t="s">
        <v>30</v>
      </c>
      <c r="C35" s="1">
        <v>3</v>
      </c>
      <c r="D35" s="1">
        <v>2</v>
      </c>
      <c r="E35" s="1" t="s">
        <v>13</v>
      </c>
      <c r="F35" s="1">
        <v>3</v>
      </c>
      <c r="G35" s="1">
        <v>4</v>
      </c>
      <c r="H35" s="1" t="s">
        <v>38</v>
      </c>
      <c r="I35" s="4">
        <v>16004</v>
      </c>
      <c r="J35" s="2">
        <v>9.7222222222222224E-2</v>
      </c>
      <c r="K35" s="5">
        <v>0</v>
      </c>
      <c r="L35" s="5">
        <v>0</v>
      </c>
      <c r="M35">
        <v>1</v>
      </c>
      <c r="N35" s="5">
        <v>2</v>
      </c>
    </row>
    <row r="36" spans="1:14" x14ac:dyDescent="0.3">
      <c r="A36" s="3">
        <v>43381</v>
      </c>
      <c r="B36" s="1" t="s">
        <v>5</v>
      </c>
      <c r="C36" s="1">
        <v>3</v>
      </c>
      <c r="D36" s="1">
        <v>0</v>
      </c>
      <c r="E36" s="1" t="s">
        <v>14</v>
      </c>
      <c r="F36" s="1">
        <v>3</v>
      </c>
      <c r="G36" s="1">
        <v>4</v>
      </c>
      <c r="H36" s="1" t="s">
        <v>38</v>
      </c>
      <c r="I36" s="4">
        <v>8790</v>
      </c>
      <c r="J36" s="2">
        <v>0.1013888888888889</v>
      </c>
      <c r="K36" s="5">
        <v>0</v>
      </c>
      <c r="L36" s="5">
        <v>0</v>
      </c>
      <c r="M36">
        <v>1</v>
      </c>
      <c r="N36" s="5">
        <v>2</v>
      </c>
    </row>
    <row r="37" spans="1:14" x14ac:dyDescent="0.3">
      <c r="A37" s="3">
        <v>43382</v>
      </c>
      <c r="B37" s="1" t="s">
        <v>10</v>
      </c>
      <c r="C37" s="1">
        <v>3</v>
      </c>
      <c r="D37" s="1">
        <v>3</v>
      </c>
      <c r="E37" s="1" t="s">
        <v>15</v>
      </c>
      <c r="F37" s="1">
        <v>4</v>
      </c>
      <c r="G37" s="1">
        <v>5</v>
      </c>
      <c r="H37" s="1" t="s">
        <v>38</v>
      </c>
      <c r="I37" s="4">
        <v>11932</v>
      </c>
      <c r="J37" s="2">
        <v>0.1076388888888889</v>
      </c>
      <c r="K37" s="5">
        <v>0</v>
      </c>
      <c r="L37" s="5">
        <v>0</v>
      </c>
      <c r="M37">
        <v>1</v>
      </c>
      <c r="N37" s="5">
        <v>2</v>
      </c>
    </row>
    <row r="38" spans="1:14" x14ac:dyDescent="0.3">
      <c r="A38" s="3">
        <v>43382</v>
      </c>
      <c r="B38" s="1" t="s">
        <v>17</v>
      </c>
      <c r="C38" s="1">
        <v>3</v>
      </c>
      <c r="D38" s="1">
        <v>2</v>
      </c>
      <c r="E38" s="1" t="s">
        <v>20</v>
      </c>
      <c r="F38" s="1">
        <v>3</v>
      </c>
      <c r="G38" s="1">
        <v>5</v>
      </c>
      <c r="H38" s="1" t="s">
        <v>38</v>
      </c>
      <c r="I38" s="4">
        <v>11694</v>
      </c>
      <c r="J38" s="2">
        <v>0.10208333333333335</v>
      </c>
      <c r="K38" s="5">
        <v>0</v>
      </c>
      <c r="L38" s="5">
        <v>0</v>
      </c>
      <c r="M38">
        <v>1</v>
      </c>
      <c r="N38" s="5">
        <v>2</v>
      </c>
    </row>
    <row r="39" spans="1:14" x14ac:dyDescent="0.3">
      <c r="A39" s="3">
        <v>43382</v>
      </c>
      <c r="B39" s="1" t="s">
        <v>7</v>
      </c>
      <c r="C39" s="1">
        <v>4</v>
      </c>
      <c r="D39" s="1">
        <v>7</v>
      </c>
      <c r="E39" s="1" t="s">
        <v>19</v>
      </c>
      <c r="F39" s="1">
        <v>3</v>
      </c>
      <c r="G39" s="1">
        <v>4</v>
      </c>
      <c r="H39" s="1" t="s">
        <v>38</v>
      </c>
      <c r="I39" s="4">
        <v>17866</v>
      </c>
      <c r="J39" s="2">
        <v>0.10416666666666667</v>
      </c>
      <c r="K39" s="5">
        <v>1</v>
      </c>
      <c r="L39" s="5">
        <v>2</v>
      </c>
      <c r="M39">
        <v>0</v>
      </c>
      <c r="N39" s="5">
        <v>0</v>
      </c>
    </row>
    <row r="40" spans="1:14" x14ac:dyDescent="0.3">
      <c r="A40" s="3">
        <v>43382</v>
      </c>
      <c r="B40" s="1" t="s">
        <v>9</v>
      </c>
      <c r="C40" s="1">
        <v>3</v>
      </c>
      <c r="D40" s="1">
        <v>3</v>
      </c>
      <c r="E40" s="1" t="s">
        <v>22</v>
      </c>
      <c r="F40" s="1">
        <v>3</v>
      </c>
      <c r="G40" s="1">
        <v>0</v>
      </c>
      <c r="H40" s="1" t="s">
        <v>38</v>
      </c>
      <c r="I40" s="4">
        <v>17209</v>
      </c>
      <c r="J40" s="2">
        <v>0.10555555555555556</v>
      </c>
      <c r="K40" s="5">
        <v>1</v>
      </c>
      <c r="L40" s="5">
        <v>2</v>
      </c>
      <c r="M40">
        <v>0</v>
      </c>
      <c r="N40" s="5">
        <v>0</v>
      </c>
    </row>
    <row r="41" spans="1:14" x14ac:dyDescent="0.3">
      <c r="A41" s="3">
        <v>43382</v>
      </c>
      <c r="B41" s="1" t="s">
        <v>5</v>
      </c>
      <c r="C41" s="1">
        <v>4</v>
      </c>
      <c r="D41" s="1">
        <v>8</v>
      </c>
      <c r="E41" s="1" t="s">
        <v>29</v>
      </c>
      <c r="F41" s="1">
        <v>3</v>
      </c>
      <c r="G41" s="1">
        <v>2</v>
      </c>
      <c r="H41" s="1" t="s">
        <v>38</v>
      </c>
      <c r="I41" s="4">
        <v>19133</v>
      </c>
      <c r="J41" s="2">
        <v>0.10694444444444444</v>
      </c>
      <c r="K41" s="5">
        <v>1</v>
      </c>
      <c r="L41" s="5">
        <v>2</v>
      </c>
      <c r="M41">
        <v>0</v>
      </c>
      <c r="N41" s="5">
        <v>0</v>
      </c>
    </row>
    <row r="42" spans="1:14" x14ac:dyDescent="0.3">
      <c r="A42" s="3">
        <v>43382</v>
      </c>
      <c r="B42" s="1" t="s">
        <v>31</v>
      </c>
      <c r="C42" s="1">
        <v>3</v>
      </c>
      <c r="D42" s="1">
        <v>1</v>
      </c>
      <c r="E42" s="1" t="s">
        <v>27</v>
      </c>
      <c r="F42" s="1">
        <v>3</v>
      </c>
      <c r="G42" s="1">
        <v>2</v>
      </c>
      <c r="H42" s="1" t="s">
        <v>38</v>
      </c>
      <c r="I42" s="4">
        <v>15321</v>
      </c>
      <c r="J42" s="2">
        <v>0.10208333333333335</v>
      </c>
      <c r="K42" s="5">
        <v>0</v>
      </c>
      <c r="L42" s="5">
        <v>0</v>
      </c>
      <c r="M42">
        <v>1</v>
      </c>
      <c r="N42" s="5">
        <v>2</v>
      </c>
    </row>
    <row r="43" spans="1:14" x14ac:dyDescent="0.3">
      <c r="A43" s="3">
        <v>43383</v>
      </c>
      <c r="B43" s="1" t="s">
        <v>18</v>
      </c>
      <c r="C43" s="1">
        <v>3</v>
      </c>
      <c r="D43" s="1">
        <v>3</v>
      </c>
      <c r="E43" s="1" t="s">
        <v>4</v>
      </c>
      <c r="F43" s="1">
        <v>4</v>
      </c>
      <c r="G43" s="1">
        <v>2</v>
      </c>
      <c r="H43" s="1" t="s">
        <v>32</v>
      </c>
      <c r="I43" s="4">
        <v>17015</v>
      </c>
      <c r="J43" s="2">
        <v>0.10416666666666667</v>
      </c>
      <c r="K43" s="5">
        <v>1</v>
      </c>
      <c r="L43" s="5">
        <v>2</v>
      </c>
      <c r="M43">
        <v>0</v>
      </c>
      <c r="N43" s="5">
        <v>1</v>
      </c>
    </row>
    <row r="44" spans="1:14" x14ac:dyDescent="0.3">
      <c r="A44" s="3">
        <v>43383</v>
      </c>
      <c r="B44" s="1" t="s">
        <v>29</v>
      </c>
      <c r="C44" s="1">
        <v>4</v>
      </c>
      <c r="D44" s="1">
        <v>7</v>
      </c>
      <c r="E44" s="1" t="s">
        <v>25</v>
      </c>
      <c r="F44" s="1">
        <v>4</v>
      </c>
      <c r="G44" s="1">
        <v>4</v>
      </c>
      <c r="H44" s="1" t="s">
        <v>38</v>
      </c>
      <c r="I44" s="4">
        <v>13215</v>
      </c>
      <c r="J44" s="2">
        <v>0.10972222222222222</v>
      </c>
      <c r="K44" s="5">
        <v>1</v>
      </c>
      <c r="L44" s="5">
        <v>2</v>
      </c>
      <c r="M44">
        <v>0</v>
      </c>
      <c r="N44" s="5">
        <v>0</v>
      </c>
    </row>
    <row r="45" spans="1:14" x14ac:dyDescent="0.3">
      <c r="A45" s="3">
        <v>43383</v>
      </c>
      <c r="B45" s="1" t="s">
        <v>30</v>
      </c>
      <c r="C45" s="1">
        <v>4</v>
      </c>
      <c r="D45" s="1">
        <v>2</v>
      </c>
      <c r="E45" s="1" t="s">
        <v>12</v>
      </c>
      <c r="F45" s="1">
        <v>3</v>
      </c>
      <c r="G45" s="1">
        <v>5</v>
      </c>
      <c r="H45" s="1" t="s">
        <v>38</v>
      </c>
      <c r="I45" s="4">
        <v>18506</v>
      </c>
      <c r="J45" s="2">
        <v>0.1111111111111111</v>
      </c>
      <c r="K45" s="5">
        <v>0</v>
      </c>
      <c r="L45" s="5">
        <v>0</v>
      </c>
      <c r="M45">
        <v>1</v>
      </c>
      <c r="N45" s="5">
        <v>2</v>
      </c>
    </row>
    <row r="46" spans="1:14" x14ac:dyDescent="0.3">
      <c r="A46" s="3">
        <v>43384</v>
      </c>
      <c r="B46" s="1" t="s">
        <v>33</v>
      </c>
      <c r="C46" s="1">
        <v>2</v>
      </c>
      <c r="D46" s="1">
        <v>1</v>
      </c>
      <c r="E46" s="1" t="s">
        <v>11</v>
      </c>
      <c r="F46" s="1">
        <v>4</v>
      </c>
      <c r="G46" s="1">
        <v>4</v>
      </c>
      <c r="H46" s="1" t="s">
        <v>38</v>
      </c>
      <c r="I46" s="4">
        <v>17565</v>
      </c>
      <c r="J46" s="2">
        <v>0.10277777777777779</v>
      </c>
      <c r="K46" s="5">
        <v>0</v>
      </c>
      <c r="L46" s="5">
        <v>0</v>
      </c>
      <c r="M46">
        <v>1</v>
      </c>
      <c r="N46" s="5">
        <v>2</v>
      </c>
    </row>
    <row r="47" spans="1:14" x14ac:dyDescent="0.3">
      <c r="A47" s="3">
        <v>43384</v>
      </c>
      <c r="B47" s="1" t="s">
        <v>17</v>
      </c>
      <c r="C47" s="1">
        <v>4</v>
      </c>
      <c r="D47" s="1">
        <v>6</v>
      </c>
      <c r="E47" s="1" t="s">
        <v>13</v>
      </c>
      <c r="F47" s="1">
        <v>4</v>
      </c>
      <c r="G47" s="1">
        <v>1</v>
      </c>
      <c r="H47" s="1" t="s">
        <v>38</v>
      </c>
      <c r="I47" s="4">
        <v>15396</v>
      </c>
      <c r="J47" s="2">
        <v>0.10416666666666667</v>
      </c>
      <c r="K47" s="5">
        <v>1</v>
      </c>
      <c r="L47" s="5">
        <v>2</v>
      </c>
      <c r="M47">
        <v>0</v>
      </c>
      <c r="N47" s="5">
        <v>0</v>
      </c>
    </row>
    <row r="48" spans="1:14" x14ac:dyDescent="0.3">
      <c r="A48" s="3">
        <v>43384</v>
      </c>
      <c r="B48" s="1" t="s">
        <v>7</v>
      </c>
      <c r="C48" s="1">
        <v>5</v>
      </c>
      <c r="D48" s="1">
        <v>5</v>
      </c>
      <c r="E48" s="1" t="s">
        <v>21</v>
      </c>
      <c r="F48" s="1">
        <v>4</v>
      </c>
      <c r="G48" s="1">
        <v>3</v>
      </c>
      <c r="H48" s="1" t="s">
        <v>38</v>
      </c>
      <c r="I48" s="4">
        <v>19515</v>
      </c>
      <c r="J48" s="2">
        <v>0.10555555555555556</v>
      </c>
      <c r="K48" s="5">
        <v>1</v>
      </c>
      <c r="L48" s="5">
        <v>2</v>
      </c>
      <c r="M48">
        <v>0</v>
      </c>
      <c r="N48" s="5">
        <v>0</v>
      </c>
    </row>
    <row r="49" spans="1:14" x14ac:dyDescent="0.3">
      <c r="A49" s="3">
        <v>43384</v>
      </c>
      <c r="B49" s="1" t="s">
        <v>20</v>
      </c>
      <c r="C49" s="1">
        <v>4</v>
      </c>
      <c r="D49" s="1">
        <v>5</v>
      </c>
      <c r="E49" s="1" t="s">
        <v>35</v>
      </c>
      <c r="F49" s="1">
        <v>2</v>
      </c>
      <c r="G49" s="1">
        <v>4</v>
      </c>
      <c r="H49" s="1" t="s">
        <v>38</v>
      </c>
      <c r="I49" s="4">
        <v>14394</v>
      </c>
      <c r="J49" s="2">
        <v>0.10694444444444444</v>
      </c>
      <c r="K49" s="5">
        <v>1</v>
      </c>
      <c r="L49" s="5">
        <v>2</v>
      </c>
      <c r="M49">
        <v>0</v>
      </c>
      <c r="N49" s="5">
        <v>0</v>
      </c>
    </row>
    <row r="50" spans="1:14" x14ac:dyDescent="0.3">
      <c r="A50" s="3">
        <v>43384</v>
      </c>
      <c r="B50" s="1" t="s">
        <v>24</v>
      </c>
      <c r="C50" s="1">
        <v>4</v>
      </c>
      <c r="D50" s="1">
        <v>3</v>
      </c>
      <c r="E50" s="1" t="s">
        <v>16</v>
      </c>
      <c r="F50" s="1">
        <v>3</v>
      </c>
      <c r="G50" s="1">
        <v>4</v>
      </c>
      <c r="H50" s="1" t="s">
        <v>8</v>
      </c>
      <c r="I50" s="4">
        <v>18652</v>
      </c>
      <c r="J50" s="2">
        <v>0.1125</v>
      </c>
      <c r="K50" s="5">
        <v>0</v>
      </c>
      <c r="L50" s="5">
        <v>1</v>
      </c>
      <c r="M50">
        <v>1</v>
      </c>
      <c r="N50" s="5">
        <v>2</v>
      </c>
    </row>
    <row r="51" spans="1:14" x14ac:dyDescent="0.3">
      <c r="A51" s="3">
        <v>43384</v>
      </c>
      <c r="B51" s="1" t="s">
        <v>31</v>
      </c>
      <c r="C51" s="1">
        <v>4</v>
      </c>
      <c r="D51" s="1">
        <v>3</v>
      </c>
      <c r="E51" s="1" t="s">
        <v>6</v>
      </c>
      <c r="F51" s="1">
        <v>3</v>
      </c>
      <c r="G51" s="1">
        <v>0</v>
      </c>
      <c r="H51" s="1" t="s">
        <v>38</v>
      </c>
      <c r="I51" s="4">
        <v>21302</v>
      </c>
      <c r="J51" s="2">
        <v>0.10625</v>
      </c>
      <c r="K51" s="5">
        <v>1</v>
      </c>
      <c r="L51" s="5">
        <v>2</v>
      </c>
      <c r="M51">
        <v>0</v>
      </c>
      <c r="N51" s="5">
        <v>0</v>
      </c>
    </row>
    <row r="52" spans="1:14" x14ac:dyDescent="0.3">
      <c r="A52" s="3">
        <v>43384</v>
      </c>
      <c r="B52" s="1" t="s">
        <v>12</v>
      </c>
      <c r="C52" s="1">
        <v>4</v>
      </c>
      <c r="D52" s="1">
        <v>0</v>
      </c>
      <c r="E52" s="1" t="s">
        <v>34</v>
      </c>
      <c r="F52" s="1">
        <v>2</v>
      </c>
      <c r="G52" s="1">
        <v>6</v>
      </c>
      <c r="H52" s="1" t="s">
        <v>38</v>
      </c>
      <c r="I52" s="4">
        <v>16514</v>
      </c>
      <c r="J52" s="2">
        <v>0.10486111111111111</v>
      </c>
      <c r="K52" s="5">
        <v>0</v>
      </c>
      <c r="L52" s="5">
        <v>0</v>
      </c>
      <c r="M52">
        <v>1</v>
      </c>
      <c r="N52" s="5">
        <v>2</v>
      </c>
    </row>
    <row r="53" spans="1:14" x14ac:dyDescent="0.3">
      <c r="A53" s="3">
        <v>43384</v>
      </c>
      <c r="B53" s="1" t="s">
        <v>27</v>
      </c>
      <c r="C53" s="1">
        <v>4</v>
      </c>
      <c r="D53" s="1">
        <v>0</v>
      </c>
      <c r="E53" s="1" t="s">
        <v>22</v>
      </c>
      <c r="F53" s="1">
        <v>4</v>
      </c>
      <c r="G53" s="1">
        <v>3</v>
      </c>
      <c r="H53" s="1" t="s">
        <v>38</v>
      </c>
      <c r="I53" s="4">
        <v>17228</v>
      </c>
      <c r="J53" s="2">
        <v>0.10416666666666667</v>
      </c>
      <c r="K53" s="5">
        <v>0</v>
      </c>
      <c r="L53" s="5">
        <v>0</v>
      </c>
      <c r="M53">
        <v>1</v>
      </c>
      <c r="N53" s="5">
        <v>2</v>
      </c>
    </row>
    <row r="54" spans="1:14" x14ac:dyDescent="0.3">
      <c r="A54" s="3">
        <v>43384</v>
      </c>
      <c r="B54" s="1" t="s">
        <v>5</v>
      </c>
      <c r="C54" s="1">
        <v>5</v>
      </c>
      <c r="D54" s="1">
        <v>2</v>
      </c>
      <c r="E54" s="1" t="s">
        <v>23</v>
      </c>
      <c r="F54" s="1">
        <v>4</v>
      </c>
      <c r="G54" s="1">
        <v>3</v>
      </c>
      <c r="H54" s="1" t="s">
        <v>8</v>
      </c>
      <c r="I54" s="4">
        <v>17004</v>
      </c>
      <c r="J54" s="2">
        <v>0.10486111111111111</v>
      </c>
      <c r="K54" s="5">
        <v>0</v>
      </c>
      <c r="L54" s="5">
        <v>1</v>
      </c>
      <c r="M54">
        <v>1</v>
      </c>
      <c r="N54" s="5">
        <v>2</v>
      </c>
    </row>
    <row r="55" spans="1:14" x14ac:dyDescent="0.3">
      <c r="A55" s="3">
        <v>43384</v>
      </c>
      <c r="B55" s="1" t="s">
        <v>30</v>
      </c>
      <c r="C55" s="1">
        <v>5</v>
      </c>
      <c r="D55" s="1">
        <v>2</v>
      </c>
      <c r="E55" s="1" t="s">
        <v>26</v>
      </c>
      <c r="F55" s="1">
        <v>3</v>
      </c>
      <c r="G55" s="1">
        <v>4</v>
      </c>
      <c r="H55" s="1" t="s">
        <v>38</v>
      </c>
      <c r="I55" s="4">
        <v>18610</v>
      </c>
      <c r="J55" s="2">
        <v>0.10208333333333335</v>
      </c>
      <c r="K55" s="5">
        <v>0</v>
      </c>
      <c r="L55" s="5">
        <v>0</v>
      </c>
      <c r="M55">
        <v>1</v>
      </c>
      <c r="N55" s="5">
        <v>2</v>
      </c>
    </row>
    <row r="56" spans="1:14" x14ac:dyDescent="0.3">
      <c r="A56" s="3">
        <v>43384</v>
      </c>
      <c r="B56" s="1" t="s">
        <v>9</v>
      </c>
      <c r="C56" s="1">
        <v>4</v>
      </c>
      <c r="D56" s="1">
        <v>3</v>
      </c>
      <c r="E56" s="1" t="s">
        <v>28</v>
      </c>
      <c r="F56" s="1">
        <v>3</v>
      </c>
      <c r="G56" s="1">
        <v>5</v>
      </c>
      <c r="H56" s="1" t="s">
        <v>38</v>
      </c>
      <c r="I56" s="4">
        <v>16403</v>
      </c>
      <c r="J56" s="2">
        <v>0.10902777777777778</v>
      </c>
      <c r="K56" s="5">
        <v>0</v>
      </c>
      <c r="L56" s="5">
        <v>0</v>
      </c>
      <c r="M56">
        <v>1</v>
      </c>
      <c r="N56" s="5">
        <v>2</v>
      </c>
    </row>
    <row r="57" spans="1:14" x14ac:dyDescent="0.3">
      <c r="A57" s="3">
        <v>43384</v>
      </c>
      <c r="B57" s="1" t="s">
        <v>10</v>
      </c>
      <c r="C57" s="1">
        <v>4</v>
      </c>
      <c r="D57" s="1">
        <v>4</v>
      </c>
      <c r="E57" s="1" t="s">
        <v>36</v>
      </c>
      <c r="F57" s="1">
        <v>2</v>
      </c>
      <c r="G57" s="1">
        <v>1</v>
      </c>
      <c r="H57" s="1" t="s">
        <v>38</v>
      </c>
      <c r="I57" s="4">
        <v>19092</v>
      </c>
      <c r="J57" s="2">
        <v>9.930555555555555E-2</v>
      </c>
      <c r="K57" s="5">
        <v>1</v>
      </c>
      <c r="L57" s="5">
        <v>2</v>
      </c>
      <c r="M57">
        <v>0</v>
      </c>
      <c r="N57" s="5">
        <v>0</v>
      </c>
    </row>
    <row r="58" spans="1:14" x14ac:dyDescent="0.3">
      <c r="A58" s="3">
        <v>43386</v>
      </c>
      <c r="B58" s="1" t="s">
        <v>13</v>
      </c>
      <c r="C58" s="1">
        <v>5</v>
      </c>
      <c r="D58" s="1">
        <v>3</v>
      </c>
      <c r="E58" s="1" t="s">
        <v>18</v>
      </c>
      <c r="F58" s="1">
        <v>4</v>
      </c>
      <c r="G58" s="1">
        <v>0</v>
      </c>
      <c r="H58" s="1" t="s">
        <v>38</v>
      </c>
      <c r="I58" s="4">
        <v>15304</v>
      </c>
      <c r="J58" s="2">
        <v>0.10555555555555556</v>
      </c>
      <c r="K58" s="5">
        <v>1</v>
      </c>
      <c r="L58" s="5">
        <v>2</v>
      </c>
      <c r="M58">
        <v>0</v>
      </c>
      <c r="N58" s="5">
        <v>0</v>
      </c>
    </row>
    <row r="59" spans="1:14" x14ac:dyDescent="0.3">
      <c r="A59" s="3">
        <v>43386</v>
      </c>
      <c r="B59" s="1" t="s">
        <v>21</v>
      </c>
      <c r="C59" s="1">
        <v>5</v>
      </c>
      <c r="D59" s="1">
        <v>2</v>
      </c>
      <c r="E59" s="1" t="s">
        <v>11</v>
      </c>
      <c r="F59" s="1">
        <v>5</v>
      </c>
      <c r="G59" s="1">
        <v>8</v>
      </c>
      <c r="H59" s="1" t="s">
        <v>38</v>
      </c>
      <c r="I59" s="4">
        <v>17565</v>
      </c>
      <c r="J59" s="2">
        <v>0.1111111111111111</v>
      </c>
      <c r="K59" s="5">
        <v>0</v>
      </c>
      <c r="L59" s="5">
        <v>0</v>
      </c>
      <c r="M59">
        <v>1</v>
      </c>
      <c r="N59" s="5">
        <v>2</v>
      </c>
    </row>
    <row r="60" spans="1:14" x14ac:dyDescent="0.3">
      <c r="A60" s="3">
        <v>43386</v>
      </c>
      <c r="B60" s="1" t="s">
        <v>28</v>
      </c>
      <c r="C60" s="1">
        <v>4</v>
      </c>
      <c r="D60" s="1">
        <v>3</v>
      </c>
      <c r="E60" s="1" t="s">
        <v>24</v>
      </c>
      <c r="F60" s="1">
        <v>5</v>
      </c>
      <c r="G60" s="1">
        <v>4</v>
      </c>
      <c r="H60" s="1" t="s">
        <v>8</v>
      </c>
      <c r="I60" s="4">
        <v>21634</v>
      </c>
      <c r="J60" s="2">
        <v>0.10972222222222222</v>
      </c>
      <c r="K60" s="5">
        <v>0</v>
      </c>
      <c r="L60" s="5">
        <v>1</v>
      </c>
      <c r="M60">
        <v>1</v>
      </c>
      <c r="N60" s="5">
        <v>2</v>
      </c>
    </row>
    <row r="61" spans="1:14" x14ac:dyDescent="0.3">
      <c r="A61" s="3">
        <v>43386</v>
      </c>
      <c r="B61" s="1" t="s">
        <v>9</v>
      </c>
      <c r="C61" s="1">
        <v>5</v>
      </c>
      <c r="D61" s="1">
        <v>3</v>
      </c>
      <c r="E61" s="1" t="s">
        <v>17</v>
      </c>
      <c r="F61" s="1">
        <v>5</v>
      </c>
      <c r="G61" s="1">
        <v>2</v>
      </c>
      <c r="H61" s="1" t="s">
        <v>8</v>
      </c>
      <c r="I61" s="4">
        <v>17334</v>
      </c>
      <c r="J61" s="2">
        <v>0.10694444444444444</v>
      </c>
      <c r="K61" s="5">
        <v>1</v>
      </c>
      <c r="L61" s="5">
        <v>2</v>
      </c>
      <c r="M61">
        <v>0</v>
      </c>
      <c r="N61" s="5">
        <v>1</v>
      </c>
    </row>
    <row r="62" spans="1:14" x14ac:dyDescent="0.3">
      <c r="A62" s="3">
        <v>43386</v>
      </c>
      <c r="B62" s="1" t="s">
        <v>4</v>
      </c>
      <c r="C62" s="1">
        <v>5</v>
      </c>
      <c r="D62" s="1">
        <v>3</v>
      </c>
      <c r="E62" s="1" t="s">
        <v>19</v>
      </c>
      <c r="F62" s="1">
        <v>4</v>
      </c>
      <c r="G62" s="1">
        <v>5</v>
      </c>
      <c r="H62" s="1" t="s">
        <v>38</v>
      </c>
      <c r="I62" s="4">
        <v>18532</v>
      </c>
      <c r="J62" s="2">
        <v>0.10972222222222222</v>
      </c>
      <c r="K62" s="5">
        <v>0</v>
      </c>
      <c r="L62" s="5">
        <v>0</v>
      </c>
      <c r="M62">
        <v>1</v>
      </c>
      <c r="N62" s="5">
        <v>2</v>
      </c>
    </row>
    <row r="63" spans="1:14" x14ac:dyDescent="0.3">
      <c r="A63" s="3">
        <v>43386</v>
      </c>
      <c r="B63" s="1" t="s">
        <v>10</v>
      </c>
      <c r="C63" s="1">
        <v>5</v>
      </c>
      <c r="D63" s="1">
        <v>3</v>
      </c>
      <c r="E63" s="1" t="s">
        <v>35</v>
      </c>
      <c r="F63" s="1">
        <v>3</v>
      </c>
      <c r="G63" s="1">
        <v>2</v>
      </c>
      <c r="H63" s="1" t="s">
        <v>38</v>
      </c>
      <c r="I63" s="4">
        <v>11953</v>
      </c>
      <c r="J63" s="2">
        <v>0.10555555555555556</v>
      </c>
      <c r="K63" s="5">
        <v>1</v>
      </c>
      <c r="L63" s="5">
        <v>2</v>
      </c>
      <c r="M63">
        <v>0</v>
      </c>
      <c r="N63" s="5">
        <v>0</v>
      </c>
    </row>
    <row r="64" spans="1:14" x14ac:dyDescent="0.3">
      <c r="A64" s="3">
        <v>43386</v>
      </c>
      <c r="B64" s="1" t="s">
        <v>15</v>
      </c>
      <c r="C64" s="1">
        <v>5</v>
      </c>
      <c r="D64" s="1">
        <v>5</v>
      </c>
      <c r="E64" s="1" t="s">
        <v>16</v>
      </c>
      <c r="F64" s="1">
        <v>4</v>
      </c>
      <c r="G64" s="1">
        <v>4</v>
      </c>
      <c r="H64" s="1" t="s">
        <v>8</v>
      </c>
      <c r="I64" s="4">
        <v>18715</v>
      </c>
      <c r="J64" s="2">
        <v>0.12222222222222223</v>
      </c>
      <c r="K64" s="5">
        <v>1</v>
      </c>
      <c r="L64" s="5">
        <v>2</v>
      </c>
      <c r="M64">
        <v>0</v>
      </c>
      <c r="N64" s="5">
        <v>1</v>
      </c>
    </row>
    <row r="65" spans="1:14" x14ac:dyDescent="0.3">
      <c r="A65" s="3">
        <v>43386</v>
      </c>
      <c r="B65" s="1" t="s">
        <v>26</v>
      </c>
      <c r="C65" s="1">
        <v>4</v>
      </c>
      <c r="D65" s="1">
        <v>3</v>
      </c>
      <c r="E65" s="1" t="s">
        <v>6</v>
      </c>
      <c r="F65" s="1">
        <v>4</v>
      </c>
      <c r="G65" s="1">
        <v>4</v>
      </c>
      <c r="H65" s="1" t="s">
        <v>32</v>
      </c>
      <c r="I65" s="4">
        <v>21302</v>
      </c>
      <c r="J65" s="2">
        <v>0.14097222222222222</v>
      </c>
      <c r="K65" s="5">
        <v>0</v>
      </c>
      <c r="L65" s="5">
        <v>1</v>
      </c>
      <c r="M65">
        <v>1</v>
      </c>
      <c r="N65" s="5">
        <v>2</v>
      </c>
    </row>
    <row r="66" spans="1:14" x14ac:dyDescent="0.3">
      <c r="A66" s="3">
        <v>43386</v>
      </c>
      <c r="B66" s="1" t="s">
        <v>14</v>
      </c>
      <c r="C66" s="1">
        <v>4</v>
      </c>
      <c r="D66" s="1">
        <v>2</v>
      </c>
      <c r="E66" s="1" t="s">
        <v>22</v>
      </c>
      <c r="F66" s="1">
        <v>5</v>
      </c>
      <c r="G66" s="1">
        <v>5</v>
      </c>
      <c r="H66" s="1" t="s">
        <v>38</v>
      </c>
      <c r="I66" s="4">
        <v>17208</v>
      </c>
      <c r="J66" s="2">
        <v>0.10694444444444444</v>
      </c>
      <c r="K66" s="5">
        <v>0</v>
      </c>
      <c r="L66" s="5">
        <v>0</v>
      </c>
      <c r="M66">
        <v>1</v>
      </c>
      <c r="N66" s="5">
        <v>2</v>
      </c>
    </row>
    <row r="67" spans="1:14" x14ac:dyDescent="0.3">
      <c r="A67" s="3">
        <v>43386</v>
      </c>
      <c r="B67" s="1" t="s">
        <v>33</v>
      </c>
      <c r="C67" s="1">
        <v>3</v>
      </c>
      <c r="D67" s="1">
        <v>2</v>
      </c>
      <c r="E67" s="1" t="s">
        <v>23</v>
      </c>
      <c r="F67" s="1">
        <v>5</v>
      </c>
      <c r="G67" s="1">
        <v>1</v>
      </c>
      <c r="H67" s="1" t="s">
        <v>38</v>
      </c>
      <c r="I67" s="4">
        <v>17085</v>
      </c>
      <c r="J67" s="2">
        <v>9.9999999999999992E-2</v>
      </c>
      <c r="K67" s="5">
        <v>1</v>
      </c>
      <c r="L67" s="5">
        <v>2</v>
      </c>
      <c r="M67">
        <v>0</v>
      </c>
      <c r="N67" s="5">
        <v>0</v>
      </c>
    </row>
    <row r="68" spans="1:14" x14ac:dyDescent="0.3">
      <c r="A68" s="3">
        <v>43386</v>
      </c>
      <c r="B68" s="1" t="s">
        <v>31</v>
      </c>
      <c r="C68" s="1">
        <v>5</v>
      </c>
      <c r="D68" s="1">
        <v>1</v>
      </c>
      <c r="E68" s="1" t="s">
        <v>25</v>
      </c>
      <c r="F68" s="1">
        <v>5</v>
      </c>
      <c r="G68" s="1">
        <v>5</v>
      </c>
      <c r="H68" s="1" t="s">
        <v>38</v>
      </c>
      <c r="I68" s="4">
        <v>15355</v>
      </c>
      <c r="J68" s="2">
        <v>0.10347222222222223</v>
      </c>
      <c r="K68" s="5">
        <v>0</v>
      </c>
      <c r="L68" s="5">
        <v>0</v>
      </c>
      <c r="M68">
        <v>1</v>
      </c>
      <c r="N68" s="5">
        <v>2</v>
      </c>
    </row>
    <row r="69" spans="1:14" x14ac:dyDescent="0.3">
      <c r="A69" s="3">
        <v>43386</v>
      </c>
      <c r="B69" s="1" t="s">
        <v>30</v>
      </c>
      <c r="C69" s="1">
        <v>6</v>
      </c>
      <c r="D69" s="1">
        <v>1</v>
      </c>
      <c r="E69" s="1" t="s">
        <v>29</v>
      </c>
      <c r="F69" s="1">
        <v>5</v>
      </c>
      <c r="G69" s="1">
        <v>0</v>
      </c>
      <c r="H69" s="1" t="s">
        <v>38</v>
      </c>
      <c r="I69" s="4">
        <v>19067</v>
      </c>
      <c r="J69" s="2">
        <v>9.6527777777777768E-2</v>
      </c>
      <c r="K69" s="5">
        <v>1</v>
      </c>
      <c r="L69" s="5">
        <v>2</v>
      </c>
      <c r="M69">
        <v>0</v>
      </c>
      <c r="N69" s="5">
        <v>0</v>
      </c>
    </row>
    <row r="70" spans="1:14" x14ac:dyDescent="0.3">
      <c r="A70" s="3">
        <v>43386</v>
      </c>
      <c r="B70" s="1" t="s">
        <v>20</v>
      </c>
      <c r="C70" s="1">
        <v>5</v>
      </c>
      <c r="D70" s="1">
        <v>2</v>
      </c>
      <c r="E70" s="1" t="s">
        <v>36</v>
      </c>
      <c r="F70" s="1">
        <v>3</v>
      </c>
      <c r="G70" s="1">
        <v>8</v>
      </c>
      <c r="H70" s="1" t="s">
        <v>38</v>
      </c>
      <c r="I70" s="4">
        <v>19092</v>
      </c>
      <c r="J70" s="2">
        <v>0.10833333333333334</v>
      </c>
      <c r="K70" s="5">
        <v>0</v>
      </c>
      <c r="L70" s="5">
        <v>0</v>
      </c>
      <c r="M70">
        <v>1</v>
      </c>
      <c r="N70" s="5">
        <v>2</v>
      </c>
    </row>
    <row r="71" spans="1:14" x14ac:dyDescent="0.3">
      <c r="A71" s="3">
        <v>43386</v>
      </c>
      <c r="B71" s="1" t="s">
        <v>7</v>
      </c>
      <c r="C71" s="1">
        <v>6</v>
      </c>
      <c r="D71" s="1">
        <v>4</v>
      </c>
      <c r="E71" s="1" t="s">
        <v>12</v>
      </c>
      <c r="F71" s="1">
        <v>5</v>
      </c>
      <c r="G71" s="1">
        <v>2</v>
      </c>
      <c r="H71" s="1" t="s">
        <v>38</v>
      </c>
      <c r="I71" s="4">
        <v>18506</v>
      </c>
      <c r="J71" s="2">
        <v>9.7916666666666666E-2</v>
      </c>
      <c r="K71" s="5">
        <v>1</v>
      </c>
      <c r="L71" s="5">
        <v>2</v>
      </c>
      <c r="M71">
        <v>0</v>
      </c>
      <c r="N71" s="5">
        <v>0</v>
      </c>
    </row>
    <row r="72" spans="1:14" x14ac:dyDescent="0.3">
      <c r="A72" s="3">
        <v>43387</v>
      </c>
      <c r="B72" s="1" t="s">
        <v>5</v>
      </c>
      <c r="C72" s="1">
        <v>6</v>
      </c>
      <c r="D72" s="1">
        <v>2</v>
      </c>
      <c r="E72" s="1" t="s">
        <v>34</v>
      </c>
      <c r="F72" s="1">
        <v>3</v>
      </c>
      <c r="G72" s="1">
        <v>3</v>
      </c>
      <c r="H72" s="1" t="s">
        <v>38</v>
      </c>
      <c r="I72" s="4">
        <v>13809</v>
      </c>
      <c r="J72" s="2">
        <v>0.1076388888888889</v>
      </c>
      <c r="K72" s="5">
        <v>0</v>
      </c>
      <c r="L72" s="5">
        <v>0</v>
      </c>
      <c r="M72">
        <v>1</v>
      </c>
      <c r="N72" s="5">
        <v>2</v>
      </c>
    </row>
    <row r="73" spans="1:14" x14ac:dyDescent="0.3">
      <c r="A73" s="3">
        <v>43387</v>
      </c>
      <c r="B73" s="1" t="s">
        <v>4</v>
      </c>
      <c r="C73" s="1">
        <v>6</v>
      </c>
      <c r="D73" s="1">
        <v>3</v>
      </c>
      <c r="E73" s="1" t="s">
        <v>28</v>
      </c>
      <c r="F73" s="1">
        <v>5</v>
      </c>
      <c r="G73" s="1">
        <v>2</v>
      </c>
      <c r="H73" s="1" t="s">
        <v>38</v>
      </c>
      <c r="I73" s="4">
        <v>16562</v>
      </c>
      <c r="J73" s="2">
        <v>0.10833333333333334</v>
      </c>
      <c r="K73" s="5">
        <v>1</v>
      </c>
      <c r="L73" s="5">
        <v>2</v>
      </c>
      <c r="M73">
        <v>0</v>
      </c>
      <c r="N73" s="5">
        <v>0</v>
      </c>
    </row>
    <row r="74" spans="1:14" x14ac:dyDescent="0.3">
      <c r="A74" s="3">
        <v>43387</v>
      </c>
      <c r="B74" s="1" t="s">
        <v>15</v>
      </c>
      <c r="C74" s="1">
        <v>6</v>
      </c>
      <c r="D74" s="1">
        <v>1</v>
      </c>
      <c r="E74" s="1" t="s">
        <v>27</v>
      </c>
      <c r="F74" s="1">
        <v>5</v>
      </c>
      <c r="G74" s="1">
        <v>3</v>
      </c>
      <c r="H74" s="1" t="s">
        <v>38</v>
      </c>
      <c r="I74" s="4">
        <v>15321</v>
      </c>
      <c r="J74" s="2">
        <v>0.10625</v>
      </c>
      <c r="K74" s="5">
        <v>0</v>
      </c>
      <c r="L74" s="5">
        <v>0</v>
      </c>
      <c r="M74">
        <v>1</v>
      </c>
      <c r="N74" s="5">
        <v>2</v>
      </c>
    </row>
    <row r="75" spans="1:14" x14ac:dyDescent="0.3">
      <c r="A75" s="3">
        <v>43388</v>
      </c>
      <c r="B75" s="1" t="s">
        <v>21</v>
      </c>
      <c r="C75" s="1">
        <v>6</v>
      </c>
      <c r="D75" s="1">
        <v>3</v>
      </c>
      <c r="E75" s="1" t="s">
        <v>6</v>
      </c>
      <c r="F75" s="1">
        <v>5</v>
      </c>
      <c r="G75" s="1">
        <v>7</v>
      </c>
      <c r="H75" s="1" t="s">
        <v>38</v>
      </c>
      <c r="I75" s="4">
        <v>20323</v>
      </c>
      <c r="J75" s="2">
        <v>0.1111111111111111</v>
      </c>
      <c r="K75" s="5">
        <v>0</v>
      </c>
      <c r="L75" s="5">
        <v>0</v>
      </c>
      <c r="M75">
        <v>1</v>
      </c>
      <c r="N75" s="5">
        <v>2</v>
      </c>
    </row>
    <row r="76" spans="1:14" x14ac:dyDescent="0.3">
      <c r="A76" s="3">
        <v>43388</v>
      </c>
      <c r="B76" s="1" t="s">
        <v>16</v>
      </c>
      <c r="C76" s="1">
        <v>5</v>
      </c>
      <c r="D76" s="1">
        <v>2</v>
      </c>
      <c r="E76" s="1" t="s">
        <v>22</v>
      </c>
      <c r="F76" s="1">
        <v>6</v>
      </c>
      <c r="G76" s="1">
        <v>4</v>
      </c>
      <c r="H76" s="1" t="s">
        <v>38</v>
      </c>
      <c r="I76" s="4">
        <v>17165</v>
      </c>
      <c r="J76" s="2">
        <v>0.10555555555555556</v>
      </c>
      <c r="K76" s="5">
        <v>0</v>
      </c>
      <c r="L76" s="5">
        <v>0</v>
      </c>
      <c r="M76">
        <v>1</v>
      </c>
      <c r="N76" s="5">
        <v>2</v>
      </c>
    </row>
    <row r="77" spans="1:14" x14ac:dyDescent="0.3">
      <c r="A77" s="3">
        <v>43388</v>
      </c>
      <c r="B77" s="1" t="s">
        <v>19</v>
      </c>
      <c r="C77" s="1">
        <v>5</v>
      </c>
      <c r="D77" s="1">
        <v>1</v>
      </c>
      <c r="E77" s="1" t="s">
        <v>25</v>
      </c>
      <c r="F77" s="1">
        <v>6</v>
      </c>
      <c r="G77" s="1">
        <v>4</v>
      </c>
      <c r="H77" s="1" t="s">
        <v>38</v>
      </c>
      <c r="I77" s="4">
        <v>12358</v>
      </c>
      <c r="J77" s="2">
        <v>0.10416666666666667</v>
      </c>
      <c r="K77" s="5">
        <v>0</v>
      </c>
      <c r="L77" s="5">
        <v>0</v>
      </c>
      <c r="M77">
        <v>1</v>
      </c>
      <c r="N77" s="5">
        <v>2</v>
      </c>
    </row>
    <row r="78" spans="1:14" x14ac:dyDescent="0.3">
      <c r="A78" s="3">
        <v>43388</v>
      </c>
      <c r="B78" s="1" t="s">
        <v>31</v>
      </c>
      <c r="C78" s="1">
        <v>6</v>
      </c>
      <c r="D78" s="1">
        <v>1</v>
      </c>
      <c r="E78" s="1" t="s">
        <v>7</v>
      </c>
      <c r="F78" s="1">
        <v>7</v>
      </c>
      <c r="G78" s="1">
        <v>4</v>
      </c>
      <c r="H78" s="1" t="s">
        <v>38</v>
      </c>
      <c r="I78" s="4">
        <v>19429</v>
      </c>
      <c r="J78" s="2">
        <v>0.10069444444444443</v>
      </c>
      <c r="K78" s="5">
        <v>0</v>
      </c>
      <c r="L78" s="5">
        <v>0</v>
      </c>
      <c r="M78">
        <v>1</v>
      </c>
      <c r="N78" s="5">
        <v>2</v>
      </c>
    </row>
    <row r="79" spans="1:14" x14ac:dyDescent="0.3">
      <c r="A79" s="3">
        <v>43389</v>
      </c>
      <c r="B79" s="1" t="s">
        <v>18</v>
      </c>
      <c r="C79" s="1">
        <v>5</v>
      </c>
      <c r="D79" s="1">
        <v>1</v>
      </c>
      <c r="E79" s="1" t="s">
        <v>16</v>
      </c>
      <c r="F79" s="1">
        <v>6</v>
      </c>
      <c r="G79" s="1">
        <v>2</v>
      </c>
      <c r="H79" s="1" t="s">
        <v>38</v>
      </c>
      <c r="I79" s="4">
        <v>18795</v>
      </c>
      <c r="J79" s="2">
        <v>0.1076388888888889</v>
      </c>
      <c r="K79" s="5">
        <v>0</v>
      </c>
      <c r="L79" s="5">
        <v>0</v>
      </c>
      <c r="M79">
        <v>1</v>
      </c>
      <c r="N79" s="5">
        <v>2</v>
      </c>
    </row>
    <row r="80" spans="1:14" x14ac:dyDescent="0.3">
      <c r="A80" s="3">
        <v>43389</v>
      </c>
      <c r="B80" s="1" t="s">
        <v>19</v>
      </c>
      <c r="C80" s="1">
        <v>6</v>
      </c>
      <c r="D80" s="1">
        <v>0</v>
      </c>
      <c r="E80" s="1" t="s">
        <v>34</v>
      </c>
      <c r="F80" s="1">
        <v>4</v>
      </c>
      <c r="G80" s="1">
        <v>3</v>
      </c>
      <c r="H80" s="1" t="s">
        <v>38</v>
      </c>
      <c r="I80" s="4">
        <v>12808</v>
      </c>
      <c r="J80" s="2">
        <v>0.10625</v>
      </c>
      <c r="K80" s="5">
        <v>0</v>
      </c>
      <c r="L80" s="5">
        <v>0</v>
      </c>
      <c r="M80">
        <v>1</v>
      </c>
      <c r="N80" s="5">
        <v>2</v>
      </c>
    </row>
    <row r="81" spans="1:14" x14ac:dyDescent="0.3">
      <c r="A81" s="3">
        <v>43389</v>
      </c>
      <c r="B81" s="1" t="s">
        <v>17</v>
      </c>
      <c r="C81" s="1">
        <v>6</v>
      </c>
      <c r="D81" s="1">
        <v>2</v>
      </c>
      <c r="E81" s="1" t="s">
        <v>23</v>
      </c>
      <c r="F81" s="1">
        <v>6</v>
      </c>
      <c r="G81" s="1">
        <v>3</v>
      </c>
      <c r="H81" s="1" t="s">
        <v>32</v>
      </c>
      <c r="I81" s="4">
        <v>17251</v>
      </c>
      <c r="J81" s="2">
        <v>0.11319444444444444</v>
      </c>
      <c r="K81" s="5">
        <v>0</v>
      </c>
      <c r="L81" s="5">
        <v>1</v>
      </c>
      <c r="M81">
        <v>1</v>
      </c>
      <c r="N81" s="5">
        <v>2</v>
      </c>
    </row>
    <row r="82" spans="1:14" x14ac:dyDescent="0.3">
      <c r="A82" s="3">
        <v>43389</v>
      </c>
      <c r="B82" s="1" t="s">
        <v>35</v>
      </c>
      <c r="C82" s="1">
        <v>4</v>
      </c>
      <c r="D82" s="1">
        <v>5</v>
      </c>
      <c r="E82" s="1" t="s">
        <v>29</v>
      </c>
      <c r="F82" s="1">
        <v>6</v>
      </c>
      <c r="G82" s="1">
        <v>6</v>
      </c>
      <c r="H82" s="1" t="s">
        <v>32</v>
      </c>
      <c r="I82" s="4">
        <v>19038</v>
      </c>
      <c r="J82" s="2">
        <v>0.11666666666666665</v>
      </c>
      <c r="K82" s="5">
        <v>0</v>
      </c>
      <c r="L82" s="5">
        <v>1</v>
      </c>
      <c r="M82">
        <v>1</v>
      </c>
      <c r="N82" s="5">
        <v>2</v>
      </c>
    </row>
    <row r="83" spans="1:14" x14ac:dyDescent="0.3">
      <c r="A83" s="3">
        <v>43389</v>
      </c>
      <c r="B83" s="1" t="s">
        <v>10</v>
      </c>
      <c r="C83" s="1">
        <v>6</v>
      </c>
      <c r="D83" s="1">
        <v>3</v>
      </c>
      <c r="E83" s="1" t="s">
        <v>26</v>
      </c>
      <c r="F83" s="1">
        <v>5</v>
      </c>
      <c r="G83" s="1">
        <v>2</v>
      </c>
      <c r="H83" s="1" t="s">
        <v>8</v>
      </c>
      <c r="I83" s="4">
        <v>18492</v>
      </c>
      <c r="J83" s="2">
        <v>9.9999999999999992E-2</v>
      </c>
      <c r="K83" s="5">
        <v>1</v>
      </c>
      <c r="L83" s="5">
        <v>2</v>
      </c>
      <c r="M83">
        <v>0</v>
      </c>
      <c r="N83" s="5">
        <v>1</v>
      </c>
    </row>
    <row r="84" spans="1:14" x14ac:dyDescent="0.3">
      <c r="A84" s="3">
        <v>43389</v>
      </c>
      <c r="B84" s="1" t="s">
        <v>15</v>
      </c>
      <c r="C84" s="1">
        <v>7</v>
      </c>
      <c r="D84" s="1">
        <v>2</v>
      </c>
      <c r="E84" s="1" t="s">
        <v>36</v>
      </c>
      <c r="F84" s="1">
        <v>4</v>
      </c>
      <c r="G84" s="1">
        <v>4</v>
      </c>
      <c r="H84" s="1" t="s">
        <v>38</v>
      </c>
      <c r="I84" s="4">
        <v>19092</v>
      </c>
      <c r="J84" s="2">
        <v>0.10902777777777778</v>
      </c>
      <c r="K84" s="5">
        <v>0</v>
      </c>
      <c r="L84" s="5">
        <v>0</v>
      </c>
      <c r="M84">
        <v>1</v>
      </c>
      <c r="N84" s="5">
        <v>2</v>
      </c>
    </row>
    <row r="85" spans="1:14" x14ac:dyDescent="0.3">
      <c r="A85" s="3">
        <v>43389</v>
      </c>
      <c r="B85" s="1" t="s">
        <v>13</v>
      </c>
      <c r="C85" s="1">
        <v>6</v>
      </c>
      <c r="D85" s="1">
        <v>1</v>
      </c>
      <c r="E85" s="1" t="s">
        <v>30</v>
      </c>
      <c r="F85" s="1">
        <v>7</v>
      </c>
      <c r="G85" s="1">
        <v>4</v>
      </c>
      <c r="H85" s="1" t="s">
        <v>38</v>
      </c>
      <c r="I85" s="4">
        <v>18321</v>
      </c>
      <c r="J85" s="2">
        <v>0.10972222222222222</v>
      </c>
      <c r="K85" s="5">
        <v>0</v>
      </c>
      <c r="L85" s="5">
        <v>0</v>
      </c>
      <c r="M85">
        <v>1</v>
      </c>
      <c r="N85" s="5">
        <v>2</v>
      </c>
    </row>
    <row r="86" spans="1:14" x14ac:dyDescent="0.3">
      <c r="A86" s="3">
        <v>43389</v>
      </c>
      <c r="B86" s="1" t="s">
        <v>33</v>
      </c>
      <c r="C86" s="1">
        <v>4</v>
      </c>
      <c r="D86" s="1">
        <v>5</v>
      </c>
      <c r="E86" s="1" t="s">
        <v>27</v>
      </c>
      <c r="F86" s="1">
        <v>6</v>
      </c>
      <c r="G86" s="1">
        <v>4</v>
      </c>
      <c r="H86" s="1" t="s">
        <v>8</v>
      </c>
      <c r="I86" s="4">
        <v>15321</v>
      </c>
      <c r="J86" s="2">
        <v>0.10347222222222223</v>
      </c>
      <c r="K86" s="5">
        <v>1</v>
      </c>
      <c r="L86" s="5">
        <v>2</v>
      </c>
      <c r="M86">
        <v>0</v>
      </c>
      <c r="N86" s="5">
        <v>1</v>
      </c>
    </row>
    <row r="87" spans="1:14" x14ac:dyDescent="0.3">
      <c r="A87" s="3">
        <v>43390</v>
      </c>
      <c r="B87" s="1" t="s">
        <v>14</v>
      </c>
      <c r="C87" s="1">
        <v>5</v>
      </c>
      <c r="D87" s="1">
        <v>1</v>
      </c>
      <c r="E87" s="1" t="s">
        <v>4</v>
      </c>
      <c r="F87" s="1">
        <v>7</v>
      </c>
      <c r="G87" s="1">
        <v>4</v>
      </c>
      <c r="H87" s="1" t="s">
        <v>38</v>
      </c>
      <c r="I87" s="4">
        <v>16909</v>
      </c>
      <c r="J87" s="2">
        <v>0.10416666666666667</v>
      </c>
      <c r="K87" s="5">
        <v>0</v>
      </c>
      <c r="L87" s="5">
        <v>0</v>
      </c>
      <c r="M87">
        <v>1</v>
      </c>
      <c r="N87" s="5">
        <v>2</v>
      </c>
    </row>
    <row r="88" spans="1:14" x14ac:dyDescent="0.3">
      <c r="A88" s="3">
        <v>43390</v>
      </c>
      <c r="B88" s="1" t="s">
        <v>11</v>
      </c>
      <c r="C88" s="1">
        <v>6</v>
      </c>
      <c r="D88" s="1">
        <v>2</v>
      </c>
      <c r="E88" s="1" t="s">
        <v>9</v>
      </c>
      <c r="F88" s="1">
        <v>6</v>
      </c>
      <c r="G88" s="1">
        <v>5</v>
      </c>
      <c r="H88" s="1" t="s">
        <v>38</v>
      </c>
      <c r="I88" s="4">
        <v>17641</v>
      </c>
      <c r="J88" s="2">
        <v>0.10069444444444443</v>
      </c>
      <c r="K88" s="5">
        <v>0</v>
      </c>
      <c r="L88" s="5">
        <v>0</v>
      </c>
      <c r="M88">
        <v>1</v>
      </c>
      <c r="N88" s="5">
        <v>2</v>
      </c>
    </row>
    <row r="89" spans="1:14" x14ac:dyDescent="0.3">
      <c r="A89" s="3">
        <v>43390</v>
      </c>
      <c r="B89" s="1" t="s">
        <v>28</v>
      </c>
      <c r="C89" s="1">
        <v>6</v>
      </c>
      <c r="D89" s="1">
        <v>2</v>
      </c>
      <c r="E89" s="1" t="s">
        <v>6</v>
      </c>
      <c r="F89" s="1">
        <v>6</v>
      </c>
      <c r="G89" s="1">
        <v>3</v>
      </c>
      <c r="H89" s="1" t="s">
        <v>38</v>
      </c>
      <c r="I89" s="4">
        <v>20137</v>
      </c>
      <c r="J89" s="2">
        <v>9.8611111111111108E-2</v>
      </c>
      <c r="K89" s="5">
        <v>0</v>
      </c>
      <c r="L89" s="5">
        <v>0</v>
      </c>
      <c r="M89">
        <v>1</v>
      </c>
      <c r="N89" s="5">
        <v>2</v>
      </c>
    </row>
    <row r="90" spans="1:14" x14ac:dyDescent="0.3">
      <c r="A90" s="3">
        <v>43390</v>
      </c>
      <c r="B90" s="1" t="s">
        <v>23</v>
      </c>
      <c r="C90" s="1">
        <v>7</v>
      </c>
      <c r="D90" s="1">
        <v>3</v>
      </c>
      <c r="E90" s="1" t="s">
        <v>12</v>
      </c>
      <c r="F90" s="1">
        <v>6</v>
      </c>
      <c r="G90" s="1">
        <v>4</v>
      </c>
      <c r="H90" s="1" t="s">
        <v>8</v>
      </c>
      <c r="I90" s="4">
        <v>18506</v>
      </c>
      <c r="J90" s="2">
        <v>0.10694444444444444</v>
      </c>
      <c r="K90" s="5">
        <v>0</v>
      </c>
      <c r="L90" s="5">
        <v>1</v>
      </c>
      <c r="M90">
        <v>1</v>
      </c>
      <c r="N90" s="5">
        <v>2</v>
      </c>
    </row>
    <row r="91" spans="1:14" x14ac:dyDescent="0.3">
      <c r="A91" s="3">
        <v>43391</v>
      </c>
      <c r="B91" s="1" t="s">
        <v>29</v>
      </c>
      <c r="C91" s="1">
        <v>7</v>
      </c>
      <c r="D91" s="1">
        <v>3</v>
      </c>
      <c r="E91" s="1" t="s">
        <v>20</v>
      </c>
      <c r="F91" s="1">
        <v>6</v>
      </c>
      <c r="G91" s="1">
        <v>6</v>
      </c>
      <c r="H91" s="1" t="s">
        <v>38</v>
      </c>
      <c r="I91" s="4">
        <v>13492</v>
      </c>
      <c r="J91" s="2">
        <v>9.7222222222222224E-2</v>
      </c>
      <c r="K91" s="5">
        <v>0</v>
      </c>
      <c r="L91" s="5">
        <v>0</v>
      </c>
      <c r="M91">
        <v>1</v>
      </c>
      <c r="N91" s="5">
        <v>2</v>
      </c>
    </row>
    <row r="92" spans="1:14" x14ac:dyDescent="0.3">
      <c r="A92" s="3">
        <v>43391</v>
      </c>
      <c r="B92" s="1" t="s">
        <v>18</v>
      </c>
      <c r="C92" s="1">
        <v>6</v>
      </c>
      <c r="D92" s="1">
        <v>4</v>
      </c>
      <c r="E92" s="1" t="s">
        <v>24</v>
      </c>
      <c r="F92" s="1">
        <v>6</v>
      </c>
      <c r="G92" s="1">
        <v>1</v>
      </c>
      <c r="H92" s="1" t="s">
        <v>38</v>
      </c>
      <c r="I92" s="4">
        <v>21210</v>
      </c>
      <c r="J92" s="2">
        <v>0.10486111111111111</v>
      </c>
      <c r="K92" s="5">
        <v>1</v>
      </c>
      <c r="L92" s="5">
        <v>2</v>
      </c>
      <c r="M92">
        <v>0</v>
      </c>
      <c r="N92" s="5">
        <v>0</v>
      </c>
    </row>
    <row r="93" spans="1:14" x14ac:dyDescent="0.3">
      <c r="A93" s="3">
        <v>43391</v>
      </c>
      <c r="B93" s="1" t="s">
        <v>11</v>
      </c>
      <c r="C93" s="1">
        <v>7</v>
      </c>
      <c r="D93" s="1">
        <v>2</v>
      </c>
      <c r="E93" s="1" t="s">
        <v>33</v>
      </c>
      <c r="F93" s="1">
        <v>5</v>
      </c>
      <c r="G93" s="1">
        <v>3</v>
      </c>
      <c r="H93" s="1" t="s">
        <v>8</v>
      </c>
      <c r="I93" s="4">
        <v>18347</v>
      </c>
      <c r="J93" s="2">
        <v>0.1013888888888889</v>
      </c>
      <c r="K93" s="5">
        <v>0</v>
      </c>
      <c r="L93" s="5">
        <v>1</v>
      </c>
      <c r="M93">
        <v>1</v>
      </c>
      <c r="N93" s="5">
        <v>2</v>
      </c>
    </row>
    <row r="94" spans="1:14" x14ac:dyDescent="0.3">
      <c r="A94" s="3">
        <v>43391</v>
      </c>
      <c r="B94" s="1" t="s">
        <v>14</v>
      </c>
      <c r="C94" s="1">
        <v>6</v>
      </c>
      <c r="D94" s="1">
        <v>7</v>
      </c>
      <c r="E94" s="1" t="s">
        <v>31</v>
      </c>
      <c r="F94" s="1">
        <v>7</v>
      </c>
      <c r="G94" s="1">
        <v>2</v>
      </c>
      <c r="H94" s="1" t="s">
        <v>38</v>
      </c>
      <c r="I94" s="4">
        <v>18230</v>
      </c>
      <c r="J94" s="2">
        <v>0.10694444444444444</v>
      </c>
      <c r="K94" s="5">
        <v>1</v>
      </c>
      <c r="L94" s="5">
        <v>2</v>
      </c>
      <c r="M94">
        <v>0</v>
      </c>
      <c r="N94" s="5">
        <v>0</v>
      </c>
    </row>
    <row r="95" spans="1:14" x14ac:dyDescent="0.3">
      <c r="A95" s="3">
        <v>43391</v>
      </c>
      <c r="B95" s="1" t="s">
        <v>17</v>
      </c>
      <c r="C95" s="1">
        <v>7</v>
      </c>
      <c r="D95" s="1">
        <v>5</v>
      </c>
      <c r="E95" s="1" t="s">
        <v>34</v>
      </c>
      <c r="F95" s="1">
        <v>5</v>
      </c>
      <c r="G95" s="1">
        <v>3</v>
      </c>
      <c r="H95" s="1" t="s">
        <v>38</v>
      </c>
      <c r="I95" s="4">
        <v>13374</v>
      </c>
      <c r="J95" s="2">
        <v>0.11180555555555556</v>
      </c>
      <c r="K95" s="5">
        <v>1</v>
      </c>
      <c r="L95" s="5">
        <v>2</v>
      </c>
      <c r="M95">
        <v>0</v>
      </c>
      <c r="N95" s="5">
        <v>0</v>
      </c>
    </row>
    <row r="96" spans="1:14" x14ac:dyDescent="0.3">
      <c r="A96" s="3">
        <v>43391</v>
      </c>
      <c r="B96" s="1" t="s">
        <v>13</v>
      </c>
      <c r="C96" s="1">
        <v>7</v>
      </c>
      <c r="D96" s="1">
        <v>1</v>
      </c>
      <c r="E96" s="1" t="s">
        <v>5</v>
      </c>
      <c r="F96" s="1">
        <v>7</v>
      </c>
      <c r="G96" s="1">
        <v>5</v>
      </c>
      <c r="H96" s="1" t="s">
        <v>38</v>
      </c>
      <c r="I96" s="4">
        <v>17389</v>
      </c>
      <c r="J96" s="2">
        <v>0.10625</v>
      </c>
      <c r="K96" s="5">
        <v>0</v>
      </c>
      <c r="L96" s="5">
        <v>0</v>
      </c>
      <c r="M96">
        <v>1</v>
      </c>
      <c r="N96" s="5">
        <v>2</v>
      </c>
    </row>
    <row r="97" spans="1:14" x14ac:dyDescent="0.3">
      <c r="A97" s="3">
        <v>43391</v>
      </c>
      <c r="B97" s="1" t="s">
        <v>21</v>
      </c>
      <c r="C97" s="1">
        <v>7</v>
      </c>
      <c r="D97" s="1">
        <v>1</v>
      </c>
      <c r="E97" s="1" t="s">
        <v>36</v>
      </c>
      <c r="F97" s="1">
        <v>5</v>
      </c>
      <c r="G97" s="1">
        <v>3</v>
      </c>
      <c r="H97" s="1" t="s">
        <v>38</v>
      </c>
      <c r="I97" s="4">
        <v>19092</v>
      </c>
      <c r="J97" s="2">
        <v>0.11319444444444444</v>
      </c>
      <c r="K97" s="5">
        <v>0</v>
      </c>
      <c r="L97" s="5">
        <v>0</v>
      </c>
      <c r="M97">
        <v>1</v>
      </c>
      <c r="N97" s="5">
        <v>2</v>
      </c>
    </row>
    <row r="98" spans="1:14" x14ac:dyDescent="0.3">
      <c r="A98" s="3">
        <v>43391</v>
      </c>
      <c r="B98" s="1" t="s">
        <v>26</v>
      </c>
      <c r="C98" s="1">
        <v>6</v>
      </c>
      <c r="D98" s="1">
        <v>3</v>
      </c>
      <c r="E98" s="1" t="s">
        <v>7</v>
      </c>
      <c r="F98" s="1">
        <v>8</v>
      </c>
      <c r="G98" s="1">
        <v>0</v>
      </c>
      <c r="H98" s="1" t="s">
        <v>38</v>
      </c>
      <c r="I98" s="4">
        <v>19483</v>
      </c>
      <c r="J98" s="2">
        <v>0.10277777777777779</v>
      </c>
      <c r="K98" s="5">
        <v>1</v>
      </c>
      <c r="L98" s="5">
        <v>2</v>
      </c>
      <c r="M98">
        <v>0</v>
      </c>
      <c r="N98" s="5">
        <v>0</v>
      </c>
    </row>
    <row r="99" spans="1:14" x14ac:dyDescent="0.3">
      <c r="A99" s="3">
        <v>43391</v>
      </c>
      <c r="B99" s="1" t="s">
        <v>10</v>
      </c>
      <c r="C99" s="1">
        <v>7</v>
      </c>
      <c r="D99" s="1">
        <v>1</v>
      </c>
      <c r="E99" s="1" t="s">
        <v>27</v>
      </c>
      <c r="F99" s="1">
        <v>7</v>
      </c>
      <c r="G99" s="1">
        <v>4</v>
      </c>
      <c r="H99" s="1" t="s">
        <v>38</v>
      </c>
      <c r="I99" s="4">
        <v>15321</v>
      </c>
      <c r="J99" s="2">
        <v>0.10555555555555556</v>
      </c>
      <c r="K99" s="5">
        <v>0</v>
      </c>
      <c r="L99" s="5">
        <v>0</v>
      </c>
      <c r="M99">
        <v>1</v>
      </c>
      <c r="N99" s="5">
        <v>2</v>
      </c>
    </row>
    <row r="100" spans="1:14" x14ac:dyDescent="0.3">
      <c r="A100" s="3">
        <v>43392</v>
      </c>
      <c r="B100" s="1" t="s">
        <v>22</v>
      </c>
      <c r="C100" s="1">
        <v>7</v>
      </c>
      <c r="D100" s="1">
        <v>5</v>
      </c>
      <c r="E100" s="1" t="s">
        <v>9</v>
      </c>
      <c r="F100" s="1">
        <v>7</v>
      </c>
      <c r="G100" s="1">
        <v>3</v>
      </c>
      <c r="H100" s="1" t="s">
        <v>38</v>
      </c>
      <c r="I100" s="4">
        <v>18725</v>
      </c>
      <c r="J100" s="2">
        <v>0.10833333333333334</v>
      </c>
      <c r="K100" s="5">
        <v>1</v>
      </c>
      <c r="L100" s="5">
        <v>2</v>
      </c>
      <c r="M100">
        <v>0</v>
      </c>
      <c r="N100" s="5">
        <v>0</v>
      </c>
    </row>
    <row r="101" spans="1:14" x14ac:dyDescent="0.3">
      <c r="A101" s="3">
        <v>43392</v>
      </c>
      <c r="B101" s="1" t="s">
        <v>16</v>
      </c>
      <c r="C101" s="1">
        <v>7</v>
      </c>
      <c r="D101" s="1">
        <v>3</v>
      </c>
      <c r="E101" s="1" t="s">
        <v>19</v>
      </c>
      <c r="F101" s="1">
        <v>7</v>
      </c>
      <c r="G101" s="1">
        <v>1</v>
      </c>
      <c r="H101" s="1" t="s">
        <v>38</v>
      </c>
      <c r="I101" s="4">
        <v>18346</v>
      </c>
      <c r="J101" s="2">
        <v>9.5833333333333326E-2</v>
      </c>
      <c r="K101" s="5">
        <v>1</v>
      </c>
      <c r="L101" s="5">
        <v>2</v>
      </c>
      <c r="M101">
        <v>0</v>
      </c>
      <c r="N101" s="5">
        <v>0</v>
      </c>
    </row>
    <row r="102" spans="1:14" x14ac:dyDescent="0.3">
      <c r="A102" s="3">
        <v>43392</v>
      </c>
      <c r="B102" s="1" t="s">
        <v>35</v>
      </c>
      <c r="C102" s="1">
        <v>5</v>
      </c>
      <c r="D102" s="1">
        <v>6</v>
      </c>
      <c r="E102" s="1" t="s">
        <v>12</v>
      </c>
      <c r="F102" s="1">
        <v>7</v>
      </c>
      <c r="G102" s="1">
        <v>5</v>
      </c>
      <c r="H102" s="1" t="s">
        <v>32</v>
      </c>
      <c r="I102" s="4">
        <v>18506</v>
      </c>
      <c r="J102" s="2">
        <v>0.12222222222222223</v>
      </c>
      <c r="K102" s="5">
        <v>1</v>
      </c>
      <c r="L102" s="5">
        <v>2</v>
      </c>
      <c r="M102">
        <v>0</v>
      </c>
      <c r="N102" s="5">
        <v>1</v>
      </c>
    </row>
    <row r="103" spans="1:14" x14ac:dyDescent="0.3">
      <c r="A103" s="3">
        <v>43393</v>
      </c>
      <c r="B103" s="1" t="s">
        <v>17</v>
      </c>
      <c r="C103" s="1">
        <v>8</v>
      </c>
      <c r="D103" s="1">
        <v>3</v>
      </c>
      <c r="E103" s="1" t="s">
        <v>15</v>
      </c>
      <c r="F103" s="1">
        <v>8</v>
      </c>
      <c r="G103" s="1">
        <v>1</v>
      </c>
      <c r="H103" s="1" t="s">
        <v>38</v>
      </c>
      <c r="I103" s="4">
        <v>11753</v>
      </c>
      <c r="J103" s="2">
        <v>0.10416666666666667</v>
      </c>
      <c r="K103" s="5">
        <v>1</v>
      </c>
      <c r="L103" s="5">
        <v>2</v>
      </c>
      <c r="M103">
        <v>0</v>
      </c>
      <c r="N103" s="5">
        <v>0</v>
      </c>
    </row>
    <row r="104" spans="1:14" x14ac:dyDescent="0.3">
      <c r="A104" s="3">
        <v>43393</v>
      </c>
      <c r="B104" s="1" t="s">
        <v>24</v>
      </c>
      <c r="C104" s="1">
        <v>7</v>
      </c>
      <c r="D104" s="1">
        <v>4</v>
      </c>
      <c r="E104" s="1" t="s">
        <v>20</v>
      </c>
      <c r="F104" s="1">
        <v>7</v>
      </c>
      <c r="G104" s="1">
        <v>1</v>
      </c>
      <c r="H104" s="1" t="s">
        <v>38</v>
      </c>
      <c r="I104" s="4">
        <v>17005</v>
      </c>
      <c r="J104" s="2">
        <v>0.10347222222222223</v>
      </c>
      <c r="K104" s="5">
        <v>1</v>
      </c>
      <c r="L104" s="5">
        <v>2</v>
      </c>
      <c r="M104">
        <v>0</v>
      </c>
      <c r="N104" s="5">
        <v>0</v>
      </c>
    </row>
    <row r="105" spans="1:14" x14ac:dyDescent="0.3">
      <c r="A105" s="3">
        <v>43393</v>
      </c>
      <c r="B105" s="1" t="s">
        <v>22</v>
      </c>
      <c r="C105" s="1">
        <v>8</v>
      </c>
      <c r="D105" s="1">
        <v>3</v>
      </c>
      <c r="E105" s="1" t="s">
        <v>33</v>
      </c>
      <c r="F105" s="1">
        <v>6</v>
      </c>
      <c r="G105" s="1">
        <v>0</v>
      </c>
      <c r="H105" s="1" t="s">
        <v>38</v>
      </c>
      <c r="I105" s="4">
        <v>18347</v>
      </c>
      <c r="J105" s="2">
        <v>0.10347222222222223</v>
      </c>
      <c r="K105" s="5">
        <v>1</v>
      </c>
      <c r="L105" s="5">
        <v>2</v>
      </c>
      <c r="M105">
        <v>0</v>
      </c>
      <c r="N105" s="5">
        <v>0</v>
      </c>
    </row>
    <row r="106" spans="1:14" x14ac:dyDescent="0.3">
      <c r="A106" s="3">
        <v>43393</v>
      </c>
      <c r="B106" s="1" t="s">
        <v>21</v>
      </c>
      <c r="C106" s="1">
        <v>8</v>
      </c>
      <c r="D106" s="1">
        <v>4</v>
      </c>
      <c r="E106" s="1" t="s">
        <v>35</v>
      </c>
      <c r="F106" s="1">
        <v>6</v>
      </c>
      <c r="G106" s="1">
        <v>3</v>
      </c>
      <c r="H106" s="1" t="s">
        <v>8</v>
      </c>
      <c r="I106" s="4">
        <v>14534</v>
      </c>
      <c r="J106" s="2">
        <v>0.11388888888888889</v>
      </c>
      <c r="K106" s="5">
        <v>1</v>
      </c>
      <c r="L106" s="5">
        <v>2</v>
      </c>
      <c r="M106">
        <v>0</v>
      </c>
      <c r="N106" s="5">
        <v>1</v>
      </c>
    </row>
    <row r="107" spans="1:14" x14ac:dyDescent="0.3">
      <c r="A107" s="3">
        <v>43393</v>
      </c>
      <c r="B107" s="1" t="s">
        <v>13</v>
      </c>
      <c r="C107" s="1">
        <v>8</v>
      </c>
      <c r="D107" s="1">
        <v>5</v>
      </c>
      <c r="E107" s="1" t="s">
        <v>31</v>
      </c>
      <c r="F107" s="1">
        <v>8</v>
      </c>
      <c r="G107" s="1">
        <v>1</v>
      </c>
      <c r="H107" s="1" t="s">
        <v>38</v>
      </c>
      <c r="I107" s="4">
        <v>18230</v>
      </c>
      <c r="J107" s="2">
        <v>0.10972222222222222</v>
      </c>
      <c r="K107" s="5">
        <v>1</v>
      </c>
      <c r="L107" s="5">
        <v>2</v>
      </c>
      <c r="M107">
        <v>0</v>
      </c>
      <c r="N107" s="5">
        <v>0</v>
      </c>
    </row>
    <row r="108" spans="1:14" x14ac:dyDescent="0.3">
      <c r="A108" s="3">
        <v>43393</v>
      </c>
      <c r="B108" s="1" t="s">
        <v>36</v>
      </c>
      <c r="C108" s="1">
        <v>6</v>
      </c>
      <c r="D108" s="1">
        <v>4</v>
      </c>
      <c r="E108" s="1" t="s">
        <v>16</v>
      </c>
      <c r="F108" s="1">
        <v>8</v>
      </c>
      <c r="G108" s="1">
        <v>5</v>
      </c>
      <c r="H108" s="1" t="s">
        <v>8</v>
      </c>
      <c r="I108" s="4">
        <v>19080</v>
      </c>
      <c r="J108" s="2">
        <v>0.1125</v>
      </c>
      <c r="K108" s="5">
        <v>0</v>
      </c>
      <c r="L108" s="5">
        <v>1</v>
      </c>
      <c r="M108">
        <v>1</v>
      </c>
      <c r="N108" s="5">
        <v>2</v>
      </c>
    </row>
    <row r="109" spans="1:14" x14ac:dyDescent="0.3">
      <c r="A109" s="3">
        <v>43393</v>
      </c>
      <c r="B109" s="1" t="s">
        <v>6</v>
      </c>
      <c r="C109" s="1">
        <v>7</v>
      </c>
      <c r="D109" s="1">
        <v>3</v>
      </c>
      <c r="E109" s="1" t="s">
        <v>25</v>
      </c>
      <c r="F109" s="1">
        <v>7</v>
      </c>
      <c r="G109" s="1">
        <v>4</v>
      </c>
      <c r="H109" s="1" t="s">
        <v>8</v>
      </c>
      <c r="I109" s="4">
        <v>18442</v>
      </c>
      <c r="J109" s="2">
        <v>0.10902777777777778</v>
      </c>
      <c r="K109" s="5">
        <v>0</v>
      </c>
      <c r="L109" s="5">
        <v>1</v>
      </c>
      <c r="M109">
        <v>1</v>
      </c>
      <c r="N109" s="5">
        <v>2</v>
      </c>
    </row>
    <row r="110" spans="1:14" x14ac:dyDescent="0.3">
      <c r="A110" s="3">
        <v>43393</v>
      </c>
      <c r="B110" s="1" t="s">
        <v>34</v>
      </c>
      <c r="C110" s="1">
        <v>6</v>
      </c>
      <c r="D110" s="1">
        <v>2</v>
      </c>
      <c r="E110" s="1" t="s">
        <v>29</v>
      </c>
      <c r="F110" s="1">
        <v>8</v>
      </c>
      <c r="G110" s="1">
        <v>5</v>
      </c>
      <c r="H110" s="1" t="s">
        <v>38</v>
      </c>
      <c r="I110" s="4">
        <v>19105</v>
      </c>
      <c r="J110" s="2">
        <v>0.1076388888888889</v>
      </c>
      <c r="K110" s="5">
        <v>0</v>
      </c>
      <c r="L110" s="5">
        <v>0</v>
      </c>
      <c r="M110">
        <v>1</v>
      </c>
      <c r="N110" s="5">
        <v>2</v>
      </c>
    </row>
    <row r="111" spans="1:14" x14ac:dyDescent="0.3">
      <c r="A111" s="3">
        <v>43393</v>
      </c>
      <c r="B111" s="1" t="s">
        <v>14</v>
      </c>
      <c r="C111" s="1">
        <v>7</v>
      </c>
      <c r="D111" s="1">
        <v>1</v>
      </c>
      <c r="E111" s="1" t="s">
        <v>5</v>
      </c>
      <c r="F111" s="1">
        <v>8</v>
      </c>
      <c r="G111" s="1">
        <v>4</v>
      </c>
      <c r="H111" s="1" t="s">
        <v>38</v>
      </c>
      <c r="I111" s="4">
        <v>17414</v>
      </c>
      <c r="J111" s="2">
        <v>0.10486111111111111</v>
      </c>
      <c r="K111" s="5">
        <v>0</v>
      </c>
      <c r="L111" s="5">
        <v>0</v>
      </c>
      <c r="M111">
        <v>1</v>
      </c>
      <c r="N111" s="5">
        <v>2</v>
      </c>
    </row>
    <row r="112" spans="1:14" x14ac:dyDescent="0.3">
      <c r="A112" s="3">
        <v>43393</v>
      </c>
      <c r="B112" s="1" t="s">
        <v>28</v>
      </c>
      <c r="C112" s="1">
        <v>7</v>
      </c>
      <c r="D112" s="1">
        <v>4</v>
      </c>
      <c r="E112" s="1" t="s">
        <v>7</v>
      </c>
      <c r="F112" s="1">
        <v>9</v>
      </c>
      <c r="G112" s="1">
        <v>1</v>
      </c>
      <c r="H112" s="1" t="s">
        <v>38</v>
      </c>
      <c r="I112" s="4">
        <v>19268</v>
      </c>
      <c r="J112" s="2">
        <v>0.10486111111111111</v>
      </c>
      <c r="K112" s="5">
        <v>1</v>
      </c>
      <c r="L112" s="5">
        <v>2</v>
      </c>
      <c r="M112">
        <v>0</v>
      </c>
      <c r="N112" s="5">
        <v>0</v>
      </c>
    </row>
    <row r="113" spans="1:14" x14ac:dyDescent="0.3">
      <c r="A113" s="3">
        <v>43393</v>
      </c>
      <c r="B113" s="1" t="s">
        <v>11</v>
      </c>
      <c r="C113" s="1">
        <v>8</v>
      </c>
      <c r="D113" s="1">
        <v>1</v>
      </c>
      <c r="E113" s="1" t="s">
        <v>10</v>
      </c>
      <c r="F113" s="1">
        <v>8</v>
      </c>
      <c r="G113" s="1">
        <v>2</v>
      </c>
      <c r="H113" s="1" t="s">
        <v>8</v>
      </c>
      <c r="I113" s="4">
        <v>17871</v>
      </c>
      <c r="J113" s="2">
        <v>0.10416666666666667</v>
      </c>
      <c r="K113" s="5">
        <v>0</v>
      </c>
      <c r="L113" s="5">
        <v>1</v>
      </c>
      <c r="M113">
        <v>1</v>
      </c>
      <c r="N113" s="5">
        <v>2</v>
      </c>
    </row>
    <row r="114" spans="1:14" x14ac:dyDescent="0.3">
      <c r="A114" s="3">
        <v>43393</v>
      </c>
      <c r="B114" s="1" t="s">
        <v>4</v>
      </c>
      <c r="C114" s="1">
        <v>8</v>
      </c>
      <c r="D114" s="1">
        <v>1</v>
      </c>
      <c r="E114" s="1" t="s">
        <v>30</v>
      </c>
      <c r="F114" s="1">
        <v>8</v>
      </c>
      <c r="G114" s="1">
        <v>3</v>
      </c>
      <c r="H114" s="1" t="s">
        <v>38</v>
      </c>
      <c r="I114" s="4">
        <v>18375</v>
      </c>
      <c r="J114" s="2">
        <v>0.10625</v>
      </c>
      <c r="K114" s="5">
        <v>0</v>
      </c>
      <c r="L114" s="5">
        <v>0</v>
      </c>
      <c r="M114">
        <v>1</v>
      </c>
      <c r="N114" s="5">
        <v>2</v>
      </c>
    </row>
    <row r="115" spans="1:14" x14ac:dyDescent="0.3">
      <c r="A115" s="3">
        <v>43393</v>
      </c>
      <c r="B115" s="1" t="s">
        <v>18</v>
      </c>
      <c r="C115" s="1">
        <v>7</v>
      </c>
      <c r="D115" s="1">
        <v>3</v>
      </c>
      <c r="E115" s="1" t="s">
        <v>27</v>
      </c>
      <c r="F115" s="1">
        <v>8</v>
      </c>
      <c r="G115" s="1">
        <v>5</v>
      </c>
      <c r="H115" s="1" t="s">
        <v>38</v>
      </c>
      <c r="I115" s="4">
        <v>15321</v>
      </c>
      <c r="J115" s="2">
        <v>0.10625</v>
      </c>
      <c r="K115" s="5">
        <v>0</v>
      </c>
      <c r="L115" s="5">
        <v>0</v>
      </c>
      <c r="M115">
        <v>1</v>
      </c>
      <c r="N115" s="5">
        <v>2</v>
      </c>
    </row>
    <row r="116" spans="1:14" x14ac:dyDescent="0.3">
      <c r="A116" s="3">
        <v>43394</v>
      </c>
      <c r="B116" s="1" t="s">
        <v>13</v>
      </c>
      <c r="C116" s="1">
        <v>9</v>
      </c>
      <c r="D116" s="1">
        <v>4</v>
      </c>
      <c r="E116" s="1" t="s">
        <v>4</v>
      </c>
      <c r="F116" s="1">
        <v>9</v>
      </c>
      <c r="G116" s="1">
        <v>2</v>
      </c>
      <c r="H116" s="1" t="s">
        <v>38</v>
      </c>
      <c r="I116" s="4">
        <v>17174</v>
      </c>
      <c r="J116" s="2">
        <v>9.9999999999999992E-2</v>
      </c>
      <c r="K116" s="5">
        <v>1</v>
      </c>
      <c r="L116" s="5">
        <v>2</v>
      </c>
      <c r="M116">
        <v>0</v>
      </c>
      <c r="N116" s="5">
        <v>0</v>
      </c>
    </row>
    <row r="117" spans="1:14" x14ac:dyDescent="0.3">
      <c r="A117" s="3">
        <v>43394</v>
      </c>
      <c r="B117" s="1" t="s">
        <v>36</v>
      </c>
      <c r="C117" s="1">
        <v>7</v>
      </c>
      <c r="D117" s="1">
        <v>6</v>
      </c>
      <c r="E117" s="1" t="s">
        <v>24</v>
      </c>
      <c r="F117" s="1">
        <v>8</v>
      </c>
      <c r="G117" s="1">
        <v>3</v>
      </c>
      <c r="H117" s="1" t="s">
        <v>38</v>
      </c>
      <c r="I117" s="4">
        <v>21012</v>
      </c>
      <c r="J117" s="2">
        <v>0.10347222222222223</v>
      </c>
      <c r="K117" s="5">
        <v>1</v>
      </c>
      <c r="L117" s="5">
        <v>2</v>
      </c>
      <c r="M117">
        <v>0</v>
      </c>
      <c r="N117" s="5">
        <v>0</v>
      </c>
    </row>
    <row r="118" spans="1:14" x14ac:dyDescent="0.3">
      <c r="A118" s="3">
        <v>43394</v>
      </c>
      <c r="B118" s="1" t="s">
        <v>9</v>
      </c>
      <c r="C118" s="1">
        <v>8</v>
      </c>
      <c r="D118" s="1">
        <v>4</v>
      </c>
      <c r="E118" s="1" t="s">
        <v>23</v>
      </c>
      <c r="F118" s="1">
        <v>8</v>
      </c>
      <c r="G118" s="1">
        <v>1</v>
      </c>
      <c r="H118" s="1" t="s">
        <v>38</v>
      </c>
      <c r="I118" s="4">
        <v>17404</v>
      </c>
      <c r="J118" s="2">
        <v>0.10347222222222223</v>
      </c>
      <c r="K118" s="5">
        <v>1</v>
      </c>
      <c r="L118" s="5">
        <v>2</v>
      </c>
      <c r="M118">
        <v>0</v>
      </c>
      <c r="N118" s="5">
        <v>0</v>
      </c>
    </row>
    <row r="119" spans="1:14" x14ac:dyDescent="0.3">
      <c r="A119" s="3">
        <v>43395</v>
      </c>
      <c r="B119" s="1" t="s">
        <v>15</v>
      </c>
      <c r="C119" s="1">
        <v>9</v>
      </c>
      <c r="D119" s="1">
        <v>3</v>
      </c>
      <c r="E119" s="1" t="s">
        <v>21</v>
      </c>
      <c r="F119" s="1">
        <v>9</v>
      </c>
      <c r="G119" s="1">
        <v>1</v>
      </c>
      <c r="H119" s="1" t="s">
        <v>38</v>
      </c>
      <c r="I119" s="4">
        <v>19515</v>
      </c>
      <c r="J119" s="2">
        <v>0.10277777777777779</v>
      </c>
      <c r="K119" s="5">
        <v>1</v>
      </c>
      <c r="L119" s="5">
        <v>2</v>
      </c>
      <c r="M119">
        <v>0</v>
      </c>
      <c r="N119" s="5">
        <v>0</v>
      </c>
    </row>
    <row r="120" spans="1:14" x14ac:dyDescent="0.3">
      <c r="A120" s="3">
        <v>43395</v>
      </c>
      <c r="B120" s="1" t="s">
        <v>17</v>
      </c>
      <c r="C120" s="1">
        <v>9</v>
      </c>
      <c r="D120" s="1">
        <v>4</v>
      </c>
      <c r="E120" s="1" t="s">
        <v>29</v>
      </c>
      <c r="F120" s="1">
        <v>9</v>
      </c>
      <c r="G120" s="1">
        <v>1</v>
      </c>
      <c r="H120" s="1" t="s">
        <v>38</v>
      </c>
      <c r="I120" s="4">
        <v>19326</v>
      </c>
      <c r="J120" s="2">
        <v>0.10416666666666667</v>
      </c>
      <c r="K120" s="5">
        <v>1</v>
      </c>
      <c r="L120" s="5">
        <v>2</v>
      </c>
      <c r="M120">
        <v>0</v>
      </c>
      <c r="N120" s="5">
        <v>0</v>
      </c>
    </row>
    <row r="121" spans="1:14" x14ac:dyDescent="0.3">
      <c r="A121" s="3">
        <v>43395</v>
      </c>
      <c r="B121" s="1" t="s">
        <v>12</v>
      </c>
      <c r="C121" s="1">
        <v>8</v>
      </c>
      <c r="D121" s="1">
        <v>5</v>
      </c>
      <c r="E121" s="1" t="s">
        <v>10</v>
      </c>
      <c r="F121" s="1">
        <v>9</v>
      </c>
      <c r="G121" s="1">
        <v>2</v>
      </c>
      <c r="H121" s="1" t="s">
        <v>38</v>
      </c>
      <c r="I121" s="4">
        <v>17227</v>
      </c>
      <c r="J121" s="2">
        <v>0.10069444444444443</v>
      </c>
      <c r="K121" s="5">
        <v>1</v>
      </c>
      <c r="L121" s="5">
        <v>2</v>
      </c>
      <c r="M121">
        <v>0</v>
      </c>
      <c r="N121" s="5">
        <v>0</v>
      </c>
    </row>
    <row r="122" spans="1:14" x14ac:dyDescent="0.3">
      <c r="A122" s="3">
        <v>43395</v>
      </c>
      <c r="B122" s="1" t="s">
        <v>28</v>
      </c>
      <c r="C122" s="1">
        <v>8</v>
      </c>
      <c r="D122" s="1">
        <v>4</v>
      </c>
      <c r="E122" s="1" t="s">
        <v>27</v>
      </c>
      <c r="F122" s="1">
        <v>9</v>
      </c>
      <c r="G122" s="1">
        <v>5</v>
      </c>
      <c r="H122" s="1" t="s">
        <v>8</v>
      </c>
      <c r="I122" s="4">
        <v>15321</v>
      </c>
      <c r="J122" s="2">
        <v>0.10902777777777778</v>
      </c>
      <c r="K122" s="5">
        <v>0</v>
      </c>
      <c r="L122" s="5">
        <v>1</v>
      </c>
      <c r="M122">
        <v>1</v>
      </c>
      <c r="N122" s="5">
        <v>2</v>
      </c>
    </row>
    <row r="123" spans="1:14" x14ac:dyDescent="0.3">
      <c r="A123" s="3">
        <v>43396</v>
      </c>
      <c r="B123" s="1" t="s">
        <v>18</v>
      </c>
      <c r="C123" s="1">
        <v>8</v>
      </c>
      <c r="D123" s="1">
        <v>4</v>
      </c>
      <c r="E123" s="1" t="s">
        <v>20</v>
      </c>
      <c r="F123" s="1">
        <v>8</v>
      </c>
      <c r="G123" s="1">
        <v>1</v>
      </c>
      <c r="H123" s="1" t="s">
        <v>38</v>
      </c>
      <c r="I123" s="4">
        <v>11458</v>
      </c>
      <c r="J123" s="2">
        <v>0.10277777777777779</v>
      </c>
      <c r="K123" s="5">
        <v>1</v>
      </c>
      <c r="L123" s="5">
        <v>2</v>
      </c>
      <c r="M123">
        <v>0</v>
      </c>
      <c r="N123" s="5">
        <v>0</v>
      </c>
    </row>
    <row r="124" spans="1:14" x14ac:dyDescent="0.3">
      <c r="A124" s="3">
        <v>43396</v>
      </c>
      <c r="B124" s="1" t="s">
        <v>4</v>
      </c>
      <c r="C124" s="1">
        <v>10</v>
      </c>
      <c r="D124" s="1">
        <v>1</v>
      </c>
      <c r="E124" s="1" t="s">
        <v>24</v>
      </c>
      <c r="F124" s="1">
        <v>9</v>
      </c>
      <c r="G124" s="1">
        <v>3</v>
      </c>
      <c r="H124" s="1" t="s">
        <v>38</v>
      </c>
      <c r="I124" s="4">
        <v>20900</v>
      </c>
      <c r="J124" s="2">
        <v>0.10486111111111111</v>
      </c>
      <c r="K124" s="5">
        <v>0</v>
      </c>
      <c r="L124" s="5">
        <v>0</v>
      </c>
      <c r="M124">
        <v>1</v>
      </c>
      <c r="N124" s="5">
        <v>2</v>
      </c>
    </row>
    <row r="125" spans="1:14" x14ac:dyDescent="0.3">
      <c r="A125" s="3">
        <v>43396</v>
      </c>
      <c r="B125" s="1" t="s">
        <v>31</v>
      </c>
      <c r="C125" s="1">
        <v>9</v>
      </c>
      <c r="D125" s="1">
        <v>2</v>
      </c>
      <c r="E125" s="1" t="s">
        <v>19</v>
      </c>
      <c r="F125" s="1">
        <v>8</v>
      </c>
      <c r="G125" s="1">
        <v>4</v>
      </c>
      <c r="H125" s="1" t="s">
        <v>38</v>
      </c>
      <c r="I125" s="4">
        <v>17354</v>
      </c>
      <c r="J125" s="2">
        <v>0.11041666666666666</v>
      </c>
      <c r="K125" s="5">
        <v>0</v>
      </c>
      <c r="L125" s="5">
        <v>0</v>
      </c>
      <c r="M125">
        <v>1</v>
      </c>
      <c r="N125" s="5">
        <v>2</v>
      </c>
    </row>
    <row r="126" spans="1:14" x14ac:dyDescent="0.3">
      <c r="A126" s="3">
        <v>43396</v>
      </c>
      <c r="B126" s="1" t="s">
        <v>26</v>
      </c>
      <c r="C126" s="1">
        <v>7</v>
      </c>
      <c r="D126" s="1">
        <v>6</v>
      </c>
      <c r="E126" s="1" t="s">
        <v>33</v>
      </c>
      <c r="F126" s="1">
        <v>7</v>
      </c>
      <c r="G126" s="1">
        <v>5</v>
      </c>
      <c r="H126" s="1" t="s">
        <v>8</v>
      </c>
      <c r="I126" s="4">
        <v>18347</v>
      </c>
      <c r="J126" s="2">
        <v>0.1125</v>
      </c>
      <c r="K126" s="5">
        <v>1</v>
      </c>
      <c r="L126" s="5">
        <v>2</v>
      </c>
      <c r="M126">
        <v>0</v>
      </c>
      <c r="N126" s="5">
        <v>1</v>
      </c>
    </row>
    <row r="127" spans="1:14" x14ac:dyDescent="0.3">
      <c r="A127" s="3">
        <v>43396</v>
      </c>
      <c r="B127" s="1" t="s">
        <v>9</v>
      </c>
      <c r="C127" s="1">
        <v>9</v>
      </c>
      <c r="D127" s="1">
        <v>2</v>
      </c>
      <c r="E127" s="1" t="s">
        <v>6</v>
      </c>
      <c r="F127" s="1">
        <v>8</v>
      </c>
      <c r="G127" s="1">
        <v>3</v>
      </c>
      <c r="H127" s="1" t="s">
        <v>38</v>
      </c>
      <c r="I127" s="4">
        <v>21028</v>
      </c>
      <c r="J127" s="2">
        <v>0.10416666666666667</v>
      </c>
      <c r="K127" s="5">
        <v>0</v>
      </c>
      <c r="L127" s="5">
        <v>0</v>
      </c>
      <c r="M127">
        <v>1</v>
      </c>
      <c r="N127" s="5">
        <v>2</v>
      </c>
    </row>
    <row r="128" spans="1:14" x14ac:dyDescent="0.3">
      <c r="A128" s="3">
        <v>43396</v>
      </c>
      <c r="B128" s="1" t="s">
        <v>5</v>
      </c>
      <c r="C128" s="1">
        <v>9</v>
      </c>
      <c r="D128" s="1">
        <v>5</v>
      </c>
      <c r="E128" s="1" t="s">
        <v>22</v>
      </c>
      <c r="F128" s="1">
        <v>9</v>
      </c>
      <c r="G128" s="1">
        <v>4</v>
      </c>
      <c r="H128" s="1" t="s">
        <v>38</v>
      </c>
      <c r="I128" s="4">
        <v>17159</v>
      </c>
      <c r="J128" s="2">
        <v>0.11180555555555556</v>
      </c>
      <c r="K128" s="5">
        <v>1</v>
      </c>
      <c r="L128" s="5">
        <v>2</v>
      </c>
      <c r="M128">
        <v>0</v>
      </c>
      <c r="N128" s="5">
        <v>0</v>
      </c>
    </row>
    <row r="129" spans="1:14" x14ac:dyDescent="0.3">
      <c r="A129" s="3">
        <v>43396</v>
      </c>
      <c r="B129" s="1" t="s">
        <v>35</v>
      </c>
      <c r="C129" s="1">
        <v>7</v>
      </c>
      <c r="D129" s="1">
        <v>2</v>
      </c>
      <c r="E129" s="1" t="s">
        <v>23</v>
      </c>
      <c r="F129" s="1">
        <v>9</v>
      </c>
      <c r="G129" s="1">
        <v>5</v>
      </c>
      <c r="H129" s="1" t="s">
        <v>38</v>
      </c>
      <c r="I129" s="4">
        <v>17016</v>
      </c>
      <c r="J129" s="2">
        <v>0.10625</v>
      </c>
      <c r="K129" s="5">
        <v>0</v>
      </c>
      <c r="L129" s="5">
        <v>0</v>
      </c>
      <c r="M129">
        <v>1</v>
      </c>
      <c r="N129" s="5">
        <v>2</v>
      </c>
    </row>
    <row r="130" spans="1:14" x14ac:dyDescent="0.3">
      <c r="A130" s="3">
        <v>43396</v>
      </c>
      <c r="B130" s="1" t="s">
        <v>11</v>
      </c>
      <c r="C130" s="1">
        <v>9</v>
      </c>
      <c r="D130" s="1">
        <v>4</v>
      </c>
      <c r="E130" s="1" t="s">
        <v>25</v>
      </c>
      <c r="F130" s="1">
        <v>8</v>
      </c>
      <c r="G130" s="1">
        <v>1</v>
      </c>
      <c r="H130" s="1" t="s">
        <v>38</v>
      </c>
      <c r="I130" s="4">
        <v>15265</v>
      </c>
      <c r="J130" s="2">
        <v>0.10486111111111111</v>
      </c>
      <c r="K130" s="5">
        <v>1</v>
      </c>
      <c r="L130" s="5">
        <v>2</v>
      </c>
      <c r="M130">
        <v>0</v>
      </c>
      <c r="N130" s="5">
        <v>0</v>
      </c>
    </row>
    <row r="131" spans="1:14" x14ac:dyDescent="0.3">
      <c r="A131" s="3">
        <v>43397</v>
      </c>
      <c r="B131" s="1" t="s">
        <v>36</v>
      </c>
      <c r="C131" s="1">
        <v>8</v>
      </c>
      <c r="D131" s="1">
        <v>1</v>
      </c>
      <c r="E131" s="1" t="s">
        <v>17</v>
      </c>
      <c r="F131" s="1">
        <v>10</v>
      </c>
      <c r="G131" s="1">
        <v>0</v>
      </c>
      <c r="H131" s="1" t="s">
        <v>38</v>
      </c>
      <c r="I131" s="4">
        <v>16753</v>
      </c>
      <c r="J131" s="2">
        <v>9.930555555555555E-2</v>
      </c>
      <c r="K131" s="5">
        <v>1</v>
      </c>
      <c r="L131" s="5">
        <v>2</v>
      </c>
      <c r="M131">
        <v>0</v>
      </c>
      <c r="N131" s="5">
        <v>0</v>
      </c>
    </row>
    <row r="132" spans="1:14" x14ac:dyDescent="0.3">
      <c r="A132" s="3">
        <v>43397</v>
      </c>
      <c r="B132" s="1" t="s">
        <v>35</v>
      </c>
      <c r="C132" s="1">
        <v>8</v>
      </c>
      <c r="D132" s="1">
        <v>3</v>
      </c>
      <c r="E132" s="1" t="s">
        <v>14</v>
      </c>
      <c r="F132" s="1">
        <v>8</v>
      </c>
      <c r="G132" s="1">
        <v>2</v>
      </c>
      <c r="H132" s="1" t="s">
        <v>8</v>
      </c>
      <c r="I132" s="4">
        <v>9743</v>
      </c>
      <c r="J132" s="2">
        <v>0.1111111111111111</v>
      </c>
      <c r="K132" s="5">
        <v>1</v>
      </c>
      <c r="L132" s="5">
        <v>2</v>
      </c>
      <c r="M132">
        <v>0</v>
      </c>
      <c r="N132" s="5">
        <v>1</v>
      </c>
    </row>
    <row r="133" spans="1:14" x14ac:dyDescent="0.3">
      <c r="A133" s="3">
        <v>43397</v>
      </c>
      <c r="B133" s="1" t="s">
        <v>10</v>
      </c>
      <c r="C133" s="1">
        <v>10</v>
      </c>
      <c r="D133" s="1">
        <v>3</v>
      </c>
      <c r="E133" s="1" t="s">
        <v>30</v>
      </c>
      <c r="F133" s="1">
        <v>9</v>
      </c>
      <c r="G133" s="1">
        <v>2</v>
      </c>
      <c r="H133" s="1" t="s">
        <v>32</v>
      </c>
      <c r="I133" s="4">
        <v>18189</v>
      </c>
      <c r="J133" s="2">
        <v>0.1125</v>
      </c>
      <c r="K133" s="5">
        <v>1</v>
      </c>
      <c r="L133" s="5">
        <v>2</v>
      </c>
      <c r="M133">
        <v>0</v>
      </c>
      <c r="N133" s="5">
        <v>1</v>
      </c>
    </row>
    <row r="134" spans="1:14" x14ac:dyDescent="0.3">
      <c r="A134" s="3">
        <v>43397</v>
      </c>
      <c r="B134" s="1" t="s">
        <v>7</v>
      </c>
      <c r="C134" s="1">
        <v>10</v>
      </c>
      <c r="D134" s="1">
        <v>4</v>
      </c>
      <c r="E134" s="1" t="s">
        <v>27</v>
      </c>
      <c r="F134" s="1">
        <v>10</v>
      </c>
      <c r="G134" s="1">
        <v>2</v>
      </c>
      <c r="H134" s="1" t="s">
        <v>38</v>
      </c>
      <c r="I134" s="4">
        <v>15321</v>
      </c>
      <c r="J134" s="2">
        <v>0.10347222222222223</v>
      </c>
      <c r="K134" s="5">
        <v>1</v>
      </c>
      <c r="L134" s="5">
        <v>2</v>
      </c>
      <c r="M134">
        <v>0</v>
      </c>
      <c r="N134" s="5">
        <v>0</v>
      </c>
    </row>
    <row r="135" spans="1:14" x14ac:dyDescent="0.3">
      <c r="A135" s="3">
        <v>43398</v>
      </c>
      <c r="B135" s="1" t="s">
        <v>10</v>
      </c>
      <c r="C135" s="1">
        <v>11</v>
      </c>
      <c r="D135" s="1">
        <v>1</v>
      </c>
      <c r="E135" s="1" t="s">
        <v>18</v>
      </c>
      <c r="F135" s="1">
        <v>9</v>
      </c>
      <c r="G135" s="1">
        <v>4</v>
      </c>
      <c r="H135" s="1" t="s">
        <v>38</v>
      </c>
      <c r="I135" s="4">
        <v>12955</v>
      </c>
      <c r="J135" s="2">
        <v>9.7222222222222224E-2</v>
      </c>
      <c r="K135" s="5">
        <v>0</v>
      </c>
      <c r="L135" s="5">
        <v>0</v>
      </c>
      <c r="M135">
        <v>1</v>
      </c>
      <c r="N135" s="5">
        <v>2</v>
      </c>
    </row>
    <row r="136" spans="1:14" x14ac:dyDescent="0.3">
      <c r="A136" s="3">
        <v>43398</v>
      </c>
      <c r="B136" s="1" t="s">
        <v>29</v>
      </c>
      <c r="C136" s="1">
        <v>10</v>
      </c>
      <c r="D136" s="1">
        <v>0</v>
      </c>
      <c r="E136" s="1" t="s">
        <v>11</v>
      </c>
      <c r="F136" s="1">
        <v>10</v>
      </c>
      <c r="G136" s="1">
        <v>3</v>
      </c>
      <c r="H136" s="1" t="s">
        <v>38</v>
      </c>
      <c r="I136" s="4">
        <v>17565</v>
      </c>
      <c r="J136" s="2">
        <v>0.10555555555555556</v>
      </c>
      <c r="K136" s="5">
        <v>0</v>
      </c>
      <c r="L136" s="5">
        <v>0</v>
      </c>
      <c r="M136">
        <v>1</v>
      </c>
      <c r="N136" s="5">
        <v>2</v>
      </c>
    </row>
    <row r="137" spans="1:14" x14ac:dyDescent="0.3">
      <c r="A137" s="3">
        <v>43398</v>
      </c>
      <c r="B137" s="1" t="s">
        <v>6</v>
      </c>
      <c r="C137" s="1">
        <v>9</v>
      </c>
      <c r="D137" s="1">
        <v>3</v>
      </c>
      <c r="E137" s="1" t="s">
        <v>13</v>
      </c>
      <c r="F137" s="1">
        <v>10</v>
      </c>
      <c r="G137" s="1">
        <v>4</v>
      </c>
      <c r="H137" s="1" t="s">
        <v>38</v>
      </c>
      <c r="I137" s="4">
        <v>16112</v>
      </c>
      <c r="J137" s="2">
        <v>0.1076388888888889</v>
      </c>
      <c r="K137" s="5">
        <v>0</v>
      </c>
      <c r="L137" s="5">
        <v>0</v>
      </c>
      <c r="M137">
        <v>1</v>
      </c>
      <c r="N137" s="5">
        <v>2</v>
      </c>
    </row>
    <row r="138" spans="1:14" x14ac:dyDescent="0.3">
      <c r="A138" s="3">
        <v>43398</v>
      </c>
      <c r="B138" s="1" t="s">
        <v>26</v>
      </c>
      <c r="C138" s="1">
        <v>8</v>
      </c>
      <c r="D138" s="1">
        <v>9</v>
      </c>
      <c r="E138" s="1" t="s">
        <v>9</v>
      </c>
      <c r="F138" s="1">
        <v>10</v>
      </c>
      <c r="G138" s="1">
        <v>1</v>
      </c>
      <c r="H138" s="1" t="s">
        <v>38</v>
      </c>
      <c r="I138" s="4">
        <v>17834</v>
      </c>
      <c r="J138" s="2">
        <v>0.10486111111111111</v>
      </c>
      <c r="K138" s="5">
        <v>1</v>
      </c>
      <c r="L138" s="5">
        <v>2</v>
      </c>
      <c r="M138">
        <v>0</v>
      </c>
      <c r="N138" s="5">
        <v>0</v>
      </c>
    </row>
    <row r="139" spans="1:14" x14ac:dyDescent="0.3">
      <c r="A139" s="3">
        <v>43398</v>
      </c>
      <c r="B139" s="1" t="s">
        <v>23</v>
      </c>
      <c r="C139" s="1">
        <v>10</v>
      </c>
      <c r="D139" s="1">
        <v>1</v>
      </c>
      <c r="E139" s="1" t="s">
        <v>24</v>
      </c>
      <c r="F139" s="1">
        <v>10</v>
      </c>
      <c r="G139" s="1">
        <v>4</v>
      </c>
      <c r="H139" s="1" t="s">
        <v>38</v>
      </c>
      <c r="I139" s="4">
        <v>21280</v>
      </c>
      <c r="J139" s="2">
        <v>0.10833333333333334</v>
      </c>
      <c r="K139" s="5">
        <v>0</v>
      </c>
      <c r="L139" s="5">
        <v>0</v>
      </c>
      <c r="M139">
        <v>1</v>
      </c>
      <c r="N139" s="5">
        <v>2</v>
      </c>
    </row>
    <row r="140" spans="1:14" x14ac:dyDescent="0.3">
      <c r="A140" s="3">
        <v>43398</v>
      </c>
      <c r="B140" s="1" t="s">
        <v>4</v>
      </c>
      <c r="C140" s="1">
        <v>11</v>
      </c>
      <c r="D140" s="1">
        <v>2</v>
      </c>
      <c r="E140" s="1" t="s">
        <v>19</v>
      </c>
      <c r="F140" s="1">
        <v>9</v>
      </c>
      <c r="G140" s="1">
        <v>5</v>
      </c>
      <c r="H140" s="1" t="s">
        <v>38</v>
      </c>
      <c r="I140" s="4">
        <v>17134</v>
      </c>
      <c r="J140" s="2">
        <v>0.10694444444444444</v>
      </c>
      <c r="K140" s="5">
        <v>0</v>
      </c>
      <c r="L140" s="5">
        <v>0</v>
      </c>
      <c r="M140">
        <v>1</v>
      </c>
      <c r="N140" s="5">
        <v>2</v>
      </c>
    </row>
    <row r="141" spans="1:14" x14ac:dyDescent="0.3">
      <c r="A141" s="3">
        <v>43398</v>
      </c>
      <c r="B141" s="1" t="s">
        <v>12</v>
      </c>
      <c r="C141" s="1">
        <v>9</v>
      </c>
      <c r="D141" s="1">
        <v>1</v>
      </c>
      <c r="E141" s="1" t="s">
        <v>33</v>
      </c>
      <c r="F141" s="1">
        <v>8</v>
      </c>
      <c r="G141" s="1">
        <v>4</v>
      </c>
      <c r="H141" s="1" t="s">
        <v>38</v>
      </c>
      <c r="I141" s="4">
        <v>18347</v>
      </c>
      <c r="J141" s="2">
        <v>0.10347222222222223</v>
      </c>
      <c r="K141" s="5">
        <v>0</v>
      </c>
      <c r="L141" s="5">
        <v>0</v>
      </c>
      <c r="M141">
        <v>1</v>
      </c>
      <c r="N141" s="5">
        <v>2</v>
      </c>
    </row>
    <row r="142" spans="1:14" x14ac:dyDescent="0.3">
      <c r="A142" s="3">
        <v>43398</v>
      </c>
      <c r="B142" s="1" t="s">
        <v>31</v>
      </c>
      <c r="C142" s="1">
        <v>10</v>
      </c>
      <c r="D142" s="1">
        <v>1</v>
      </c>
      <c r="E142" s="1" t="s">
        <v>16</v>
      </c>
      <c r="F142" s="1">
        <v>9</v>
      </c>
      <c r="G142" s="1">
        <v>4</v>
      </c>
      <c r="H142" s="1" t="s">
        <v>38</v>
      </c>
      <c r="I142" s="4">
        <v>18778</v>
      </c>
      <c r="J142" s="2">
        <v>0.10833333333333334</v>
      </c>
      <c r="K142" s="5">
        <v>0</v>
      </c>
      <c r="L142" s="5">
        <v>0</v>
      </c>
      <c r="M142">
        <v>1</v>
      </c>
      <c r="N142" s="5">
        <v>2</v>
      </c>
    </row>
    <row r="143" spans="1:14" x14ac:dyDescent="0.3">
      <c r="A143" s="3">
        <v>43398</v>
      </c>
      <c r="B143" s="1" t="s">
        <v>22</v>
      </c>
      <c r="C143" s="1">
        <v>10</v>
      </c>
      <c r="D143" s="1">
        <v>4</v>
      </c>
      <c r="E143" s="1" t="s">
        <v>34</v>
      </c>
      <c r="F143" s="1">
        <v>7</v>
      </c>
      <c r="G143" s="1">
        <v>3</v>
      </c>
      <c r="H143" s="1" t="s">
        <v>8</v>
      </c>
      <c r="I143" s="4">
        <v>15164</v>
      </c>
      <c r="J143" s="2">
        <v>0.11388888888888889</v>
      </c>
      <c r="K143" s="5">
        <v>1</v>
      </c>
      <c r="L143" s="5">
        <v>2</v>
      </c>
      <c r="M143">
        <v>0</v>
      </c>
      <c r="N143" s="5">
        <v>1</v>
      </c>
    </row>
    <row r="144" spans="1:14" x14ac:dyDescent="0.3">
      <c r="A144" s="3">
        <v>43398</v>
      </c>
      <c r="B144" s="1" t="s">
        <v>20</v>
      </c>
      <c r="C144" s="1">
        <v>9</v>
      </c>
      <c r="D144" s="1">
        <v>7</v>
      </c>
      <c r="E144" s="1" t="s">
        <v>28</v>
      </c>
      <c r="F144" s="1">
        <v>9</v>
      </c>
      <c r="G144" s="1">
        <v>4</v>
      </c>
      <c r="H144" s="1" t="s">
        <v>38</v>
      </c>
      <c r="I144" s="4">
        <v>17068</v>
      </c>
      <c r="J144" s="2">
        <v>0.10902777777777778</v>
      </c>
      <c r="K144" s="5">
        <v>1</v>
      </c>
      <c r="L144" s="5">
        <v>2</v>
      </c>
      <c r="M144">
        <v>0</v>
      </c>
      <c r="N144" s="5">
        <v>0</v>
      </c>
    </row>
    <row r="145" spans="1:14" x14ac:dyDescent="0.3">
      <c r="A145" s="3">
        <v>43399</v>
      </c>
      <c r="B145" s="1" t="s">
        <v>5</v>
      </c>
      <c r="C145" s="1">
        <v>10</v>
      </c>
      <c r="D145" s="1">
        <v>3</v>
      </c>
      <c r="E145" s="1" t="s">
        <v>15</v>
      </c>
      <c r="F145" s="1">
        <v>10</v>
      </c>
      <c r="G145" s="1">
        <v>4</v>
      </c>
      <c r="H145" s="1" t="s">
        <v>32</v>
      </c>
      <c r="I145" s="4">
        <v>12311</v>
      </c>
      <c r="J145" s="2">
        <v>0.11319444444444444</v>
      </c>
      <c r="K145" s="5">
        <v>0</v>
      </c>
      <c r="L145" s="5">
        <v>1</v>
      </c>
      <c r="M145">
        <v>1</v>
      </c>
      <c r="N145" s="5">
        <v>2</v>
      </c>
    </row>
    <row r="146" spans="1:14" x14ac:dyDescent="0.3">
      <c r="A146" s="3">
        <v>43399</v>
      </c>
      <c r="B146" s="1" t="s">
        <v>25</v>
      </c>
      <c r="C146" s="1">
        <v>9</v>
      </c>
      <c r="D146" s="1">
        <v>3</v>
      </c>
      <c r="E146" s="1" t="s">
        <v>17</v>
      </c>
      <c r="F146" s="1">
        <v>11</v>
      </c>
      <c r="G146" s="1">
        <v>6</v>
      </c>
      <c r="H146" s="1" t="s">
        <v>38</v>
      </c>
      <c r="I146" s="4">
        <v>16851</v>
      </c>
      <c r="J146" s="2">
        <v>0.10555555555555556</v>
      </c>
      <c r="K146" s="5">
        <v>0</v>
      </c>
      <c r="L146" s="5">
        <v>0</v>
      </c>
      <c r="M146">
        <v>1</v>
      </c>
      <c r="N146" s="5">
        <v>2</v>
      </c>
    </row>
    <row r="147" spans="1:14" x14ac:dyDescent="0.3">
      <c r="A147" s="3">
        <v>43399</v>
      </c>
      <c r="B147" s="1" t="s">
        <v>27</v>
      </c>
      <c r="C147" s="1">
        <v>11</v>
      </c>
      <c r="D147" s="1">
        <v>2</v>
      </c>
      <c r="E147" s="1" t="s">
        <v>21</v>
      </c>
      <c r="F147" s="1">
        <v>10</v>
      </c>
      <c r="G147" s="1">
        <v>1</v>
      </c>
      <c r="H147" s="1" t="s">
        <v>38</v>
      </c>
      <c r="I147" s="4">
        <v>19515</v>
      </c>
      <c r="J147" s="2">
        <v>0.10208333333333335</v>
      </c>
      <c r="K147" s="5">
        <v>1</v>
      </c>
      <c r="L147" s="5">
        <v>2</v>
      </c>
      <c r="M147">
        <v>0</v>
      </c>
      <c r="N147" s="5">
        <v>0</v>
      </c>
    </row>
    <row r="148" spans="1:14" x14ac:dyDescent="0.3">
      <c r="A148" s="3">
        <v>43399</v>
      </c>
      <c r="B148" s="1" t="s">
        <v>36</v>
      </c>
      <c r="C148" s="1">
        <v>9</v>
      </c>
      <c r="D148" s="1">
        <v>3</v>
      </c>
      <c r="E148" s="1" t="s">
        <v>30</v>
      </c>
      <c r="F148" s="1">
        <v>10</v>
      </c>
      <c r="G148" s="1">
        <v>2</v>
      </c>
      <c r="H148" s="1" t="s">
        <v>38</v>
      </c>
      <c r="I148" s="4">
        <v>18207</v>
      </c>
      <c r="J148" s="2">
        <v>0.10972222222222222</v>
      </c>
      <c r="K148" s="5">
        <v>1</v>
      </c>
      <c r="L148" s="5">
        <v>2</v>
      </c>
      <c r="M148">
        <v>0</v>
      </c>
      <c r="N148" s="5">
        <v>0</v>
      </c>
    </row>
    <row r="149" spans="1:14" x14ac:dyDescent="0.3">
      <c r="A149" s="3">
        <v>43400</v>
      </c>
      <c r="B149" s="1" t="s">
        <v>36</v>
      </c>
      <c r="C149" s="1">
        <v>10</v>
      </c>
      <c r="D149" s="1">
        <v>1</v>
      </c>
      <c r="E149" s="1" t="s">
        <v>18</v>
      </c>
      <c r="F149" s="1">
        <v>10</v>
      </c>
      <c r="G149" s="1">
        <v>7</v>
      </c>
      <c r="H149" s="1" t="s">
        <v>38</v>
      </c>
      <c r="I149" s="4">
        <v>13623</v>
      </c>
      <c r="J149" s="2">
        <v>0.10486111111111111</v>
      </c>
      <c r="K149" s="5">
        <v>0</v>
      </c>
      <c r="L149" s="5">
        <v>0</v>
      </c>
      <c r="M149">
        <v>1</v>
      </c>
      <c r="N149" s="5">
        <v>2</v>
      </c>
    </row>
    <row r="150" spans="1:14" x14ac:dyDescent="0.3">
      <c r="A150" s="3">
        <v>43400</v>
      </c>
      <c r="B150" s="1" t="s">
        <v>6</v>
      </c>
      <c r="C150" s="1">
        <v>10</v>
      </c>
      <c r="D150" s="1">
        <v>3</v>
      </c>
      <c r="E150" s="1" t="s">
        <v>11</v>
      </c>
      <c r="F150" s="1">
        <v>11</v>
      </c>
      <c r="G150" s="1">
        <v>0</v>
      </c>
      <c r="H150" s="1" t="s">
        <v>38</v>
      </c>
      <c r="I150" s="4">
        <v>17565</v>
      </c>
      <c r="J150" s="2">
        <v>0.10902777777777778</v>
      </c>
      <c r="K150" s="5">
        <v>1</v>
      </c>
      <c r="L150" s="5">
        <v>2</v>
      </c>
      <c r="M150">
        <v>0</v>
      </c>
      <c r="N150" s="5">
        <v>0</v>
      </c>
    </row>
    <row r="151" spans="1:14" x14ac:dyDescent="0.3">
      <c r="A151" s="3">
        <v>43400</v>
      </c>
      <c r="B151" s="1" t="s">
        <v>13</v>
      </c>
      <c r="C151" s="1">
        <v>11</v>
      </c>
      <c r="D151" s="1">
        <v>4</v>
      </c>
      <c r="E151" s="1" t="s">
        <v>20</v>
      </c>
      <c r="F151" s="1">
        <v>10</v>
      </c>
      <c r="G151" s="1">
        <v>5</v>
      </c>
      <c r="H151" s="1" t="s">
        <v>8</v>
      </c>
      <c r="I151" s="4">
        <v>15642</v>
      </c>
      <c r="J151" s="2">
        <v>0.11041666666666666</v>
      </c>
      <c r="K151" s="5">
        <v>0</v>
      </c>
      <c r="L151" s="5">
        <v>1</v>
      </c>
      <c r="M151">
        <v>1</v>
      </c>
      <c r="N151" s="5">
        <v>2</v>
      </c>
    </row>
    <row r="152" spans="1:14" x14ac:dyDescent="0.3">
      <c r="A152" s="3">
        <v>43400</v>
      </c>
      <c r="B152" s="1" t="s">
        <v>12</v>
      </c>
      <c r="C152" s="1">
        <v>10</v>
      </c>
      <c r="D152" s="1">
        <v>4</v>
      </c>
      <c r="E152" s="1" t="s">
        <v>9</v>
      </c>
      <c r="F152" s="1">
        <v>11</v>
      </c>
      <c r="G152" s="1">
        <v>3</v>
      </c>
      <c r="H152" s="1" t="s">
        <v>32</v>
      </c>
      <c r="I152" s="4">
        <v>17832</v>
      </c>
      <c r="J152" s="2">
        <v>0.11458333333333333</v>
      </c>
      <c r="K152" s="5">
        <v>1</v>
      </c>
      <c r="L152" s="5">
        <v>2</v>
      </c>
      <c r="M152">
        <v>0</v>
      </c>
      <c r="N152" s="5">
        <v>1</v>
      </c>
    </row>
    <row r="153" spans="1:14" x14ac:dyDescent="0.3">
      <c r="A153" s="3">
        <v>43400</v>
      </c>
      <c r="B153" s="1" t="s">
        <v>17</v>
      </c>
      <c r="C153" s="1">
        <v>12</v>
      </c>
      <c r="D153" s="1">
        <v>2</v>
      </c>
      <c r="E153" s="1" t="s">
        <v>16</v>
      </c>
      <c r="F153" s="1">
        <v>10</v>
      </c>
      <c r="G153" s="1">
        <v>3</v>
      </c>
      <c r="H153" s="1" t="s">
        <v>38</v>
      </c>
      <c r="I153" s="4">
        <v>19093</v>
      </c>
      <c r="J153" s="2">
        <v>0.1076388888888889</v>
      </c>
      <c r="K153" s="5">
        <v>0</v>
      </c>
      <c r="L153" s="5">
        <v>0</v>
      </c>
      <c r="M153">
        <v>1</v>
      </c>
      <c r="N153" s="5">
        <v>2</v>
      </c>
    </row>
    <row r="154" spans="1:14" x14ac:dyDescent="0.3">
      <c r="A154" s="3">
        <v>43400</v>
      </c>
      <c r="B154" s="1" t="s">
        <v>35</v>
      </c>
      <c r="C154" s="1">
        <v>9</v>
      </c>
      <c r="D154" s="1">
        <v>2</v>
      </c>
      <c r="E154" s="1" t="s">
        <v>34</v>
      </c>
      <c r="F154" s="1">
        <v>8</v>
      </c>
      <c r="G154" s="1">
        <v>3</v>
      </c>
      <c r="H154" s="1" t="s">
        <v>38</v>
      </c>
      <c r="I154" s="4">
        <v>15927</v>
      </c>
      <c r="J154" s="2">
        <v>0.11805555555555557</v>
      </c>
      <c r="K154" s="5">
        <v>0</v>
      </c>
      <c r="L154" s="5">
        <v>0</v>
      </c>
      <c r="M154">
        <v>1</v>
      </c>
      <c r="N154" s="5">
        <v>2</v>
      </c>
    </row>
    <row r="155" spans="1:14" x14ac:dyDescent="0.3">
      <c r="A155" s="3">
        <v>43400</v>
      </c>
      <c r="B155" s="1" t="s">
        <v>33</v>
      </c>
      <c r="C155" s="1">
        <v>9</v>
      </c>
      <c r="D155" s="1">
        <v>5</v>
      </c>
      <c r="E155" s="1" t="s">
        <v>22</v>
      </c>
      <c r="F155" s="1">
        <v>11</v>
      </c>
      <c r="G155" s="1">
        <v>3</v>
      </c>
      <c r="H155" s="1" t="s">
        <v>38</v>
      </c>
      <c r="I155" s="4">
        <v>17248</v>
      </c>
      <c r="J155" s="2">
        <v>0.10486111111111111</v>
      </c>
      <c r="K155" s="5">
        <v>1</v>
      </c>
      <c r="L155" s="5">
        <v>2</v>
      </c>
      <c r="M155">
        <v>0</v>
      </c>
      <c r="N155" s="5">
        <v>0</v>
      </c>
    </row>
    <row r="156" spans="1:14" x14ac:dyDescent="0.3">
      <c r="A156" s="3">
        <v>43400</v>
      </c>
      <c r="B156" s="1" t="s">
        <v>14</v>
      </c>
      <c r="C156" s="1">
        <v>9</v>
      </c>
      <c r="D156" s="1">
        <v>6</v>
      </c>
      <c r="E156" s="1" t="s">
        <v>29</v>
      </c>
      <c r="F156" s="1">
        <v>11</v>
      </c>
      <c r="G156" s="1">
        <v>1</v>
      </c>
      <c r="H156" s="1" t="s">
        <v>38</v>
      </c>
      <c r="I156" s="4">
        <v>19247</v>
      </c>
      <c r="J156" s="2">
        <v>0.10277777777777779</v>
      </c>
      <c r="K156" s="5">
        <v>1</v>
      </c>
      <c r="L156" s="5">
        <v>2</v>
      </c>
      <c r="M156">
        <v>0</v>
      </c>
      <c r="N156" s="5">
        <v>0</v>
      </c>
    </row>
    <row r="157" spans="1:14" x14ac:dyDescent="0.3">
      <c r="A157" s="3">
        <v>43400</v>
      </c>
      <c r="B157" s="1" t="s">
        <v>24</v>
      </c>
      <c r="C157" s="1">
        <v>11</v>
      </c>
      <c r="D157" s="1">
        <v>3</v>
      </c>
      <c r="E157" s="1" t="s">
        <v>28</v>
      </c>
      <c r="F157" s="1">
        <v>10</v>
      </c>
      <c r="G157" s="1">
        <v>7</v>
      </c>
      <c r="H157" s="1" t="s">
        <v>38</v>
      </c>
      <c r="I157" s="4">
        <v>17201</v>
      </c>
      <c r="J157" s="2">
        <v>0.10555555555555556</v>
      </c>
      <c r="K157" s="5">
        <v>0</v>
      </c>
      <c r="L157" s="5">
        <v>0</v>
      </c>
      <c r="M157">
        <v>1</v>
      </c>
      <c r="N157" s="5">
        <v>2</v>
      </c>
    </row>
    <row r="158" spans="1:14" x14ac:dyDescent="0.3">
      <c r="A158" s="3">
        <v>43400</v>
      </c>
      <c r="B158" s="1" t="s">
        <v>27</v>
      </c>
      <c r="C158" s="1">
        <v>12</v>
      </c>
      <c r="D158" s="1">
        <v>2</v>
      </c>
      <c r="E158" s="1" t="s">
        <v>7</v>
      </c>
      <c r="F158" s="1">
        <v>11</v>
      </c>
      <c r="G158" s="1">
        <v>3</v>
      </c>
      <c r="H158" s="1" t="s">
        <v>38</v>
      </c>
      <c r="I158" s="4">
        <v>19545</v>
      </c>
      <c r="J158" s="2">
        <v>0.10486111111111111</v>
      </c>
      <c r="K158" s="5">
        <v>0</v>
      </c>
      <c r="L158" s="5">
        <v>0</v>
      </c>
      <c r="M158">
        <v>1</v>
      </c>
      <c r="N158" s="5">
        <v>2</v>
      </c>
    </row>
    <row r="159" spans="1:14" x14ac:dyDescent="0.3">
      <c r="A159" s="3">
        <v>43400</v>
      </c>
      <c r="B159" s="1" t="s">
        <v>26</v>
      </c>
      <c r="C159" s="1">
        <v>9</v>
      </c>
      <c r="D159" s="1">
        <v>5</v>
      </c>
      <c r="E159" s="1" t="s">
        <v>10</v>
      </c>
      <c r="F159" s="1">
        <v>12</v>
      </c>
      <c r="G159" s="1">
        <v>0</v>
      </c>
      <c r="H159" s="1" t="s">
        <v>38</v>
      </c>
      <c r="I159" s="4">
        <v>17537</v>
      </c>
      <c r="J159" s="2">
        <v>0.10347222222222223</v>
      </c>
      <c r="K159" s="5">
        <v>1</v>
      </c>
      <c r="L159" s="5">
        <v>2</v>
      </c>
      <c r="M159">
        <v>0</v>
      </c>
      <c r="N159" s="5">
        <v>0</v>
      </c>
    </row>
    <row r="160" spans="1:14" x14ac:dyDescent="0.3">
      <c r="A160" s="3">
        <v>43401</v>
      </c>
      <c r="B160" s="1" t="s">
        <v>5</v>
      </c>
      <c r="C160" s="1">
        <v>11</v>
      </c>
      <c r="D160" s="1">
        <v>4</v>
      </c>
      <c r="E160" s="1" t="s">
        <v>4</v>
      </c>
      <c r="F160" s="1">
        <v>12</v>
      </c>
      <c r="G160" s="1">
        <v>3</v>
      </c>
      <c r="H160" s="1" t="s">
        <v>8</v>
      </c>
      <c r="I160" s="4">
        <v>17099</v>
      </c>
      <c r="J160" s="2">
        <v>0.10833333333333334</v>
      </c>
      <c r="K160" s="5">
        <v>1</v>
      </c>
      <c r="L160" s="5">
        <v>2</v>
      </c>
      <c r="M160">
        <v>0</v>
      </c>
      <c r="N160" s="5">
        <v>1</v>
      </c>
    </row>
    <row r="161" spans="1:14" x14ac:dyDescent="0.3">
      <c r="A161" s="3">
        <v>43401</v>
      </c>
      <c r="B161" s="1" t="s">
        <v>14</v>
      </c>
      <c r="C161" s="1">
        <v>10</v>
      </c>
      <c r="D161" s="1">
        <v>2</v>
      </c>
      <c r="E161" s="1" t="s">
        <v>15</v>
      </c>
      <c r="F161" s="1">
        <v>11</v>
      </c>
      <c r="G161" s="1">
        <v>1</v>
      </c>
      <c r="H161" s="1" t="s">
        <v>38</v>
      </c>
      <c r="I161" s="4">
        <v>10367</v>
      </c>
      <c r="J161" s="2">
        <v>0.10416666666666667</v>
      </c>
      <c r="K161" s="5">
        <v>1</v>
      </c>
      <c r="L161" s="5">
        <v>2</v>
      </c>
      <c r="M161">
        <v>0</v>
      </c>
      <c r="N161" s="5">
        <v>0</v>
      </c>
    </row>
    <row r="162" spans="1:14" x14ac:dyDescent="0.3">
      <c r="A162" s="3">
        <v>43401</v>
      </c>
      <c r="B162" s="1" t="s">
        <v>33</v>
      </c>
      <c r="C162" s="1">
        <v>10</v>
      </c>
      <c r="D162" s="1">
        <v>2</v>
      </c>
      <c r="E162" s="1" t="s">
        <v>24</v>
      </c>
      <c r="F162" s="1">
        <v>12</v>
      </c>
      <c r="G162" s="1">
        <v>1</v>
      </c>
      <c r="H162" s="1" t="s">
        <v>8</v>
      </c>
      <c r="I162" s="4">
        <v>20987</v>
      </c>
      <c r="J162" s="2">
        <v>9.9999999999999992E-2</v>
      </c>
      <c r="K162" s="5">
        <v>1</v>
      </c>
      <c r="L162" s="5">
        <v>2</v>
      </c>
      <c r="M162">
        <v>0</v>
      </c>
      <c r="N162" s="5">
        <v>1</v>
      </c>
    </row>
    <row r="163" spans="1:14" x14ac:dyDescent="0.3">
      <c r="A163" s="3">
        <v>43401</v>
      </c>
      <c r="B163" s="1" t="s">
        <v>19</v>
      </c>
      <c r="C163" s="1">
        <v>10</v>
      </c>
      <c r="D163" s="1">
        <v>2</v>
      </c>
      <c r="E163" s="1" t="s">
        <v>21</v>
      </c>
      <c r="F163" s="1">
        <v>11</v>
      </c>
      <c r="G163" s="1">
        <v>4</v>
      </c>
      <c r="H163" s="1" t="s">
        <v>38</v>
      </c>
      <c r="I163" s="4">
        <v>19515</v>
      </c>
      <c r="J163" s="2">
        <v>0.1013888888888889</v>
      </c>
      <c r="K163" s="5">
        <v>0</v>
      </c>
      <c r="L163" s="5">
        <v>0</v>
      </c>
      <c r="M163">
        <v>1</v>
      </c>
      <c r="N163" s="5">
        <v>2</v>
      </c>
    </row>
    <row r="164" spans="1:14" x14ac:dyDescent="0.3">
      <c r="A164" s="3">
        <v>43401</v>
      </c>
      <c r="B164" s="1" t="s">
        <v>23</v>
      </c>
      <c r="C164" s="1">
        <v>11</v>
      </c>
      <c r="D164" s="1">
        <v>3</v>
      </c>
      <c r="E164" s="1" t="s">
        <v>31</v>
      </c>
      <c r="F164" s="1">
        <v>11</v>
      </c>
      <c r="G164" s="1">
        <v>4</v>
      </c>
      <c r="H164" s="1" t="s">
        <v>38</v>
      </c>
      <c r="I164" s="4">
        <v>18230</v>
      </c>
      <c r="J164" s="2">
        <v>0.11180555555555556</v>
      </c>
      <c r="K164" s="5">
        <v>0</v>
      </c>
      <c r="L164" s="5">
        <v>0</v>
      </c>
      <c r="M164">
        <v>1</v>
      </c>
      <c r="N164" s="5">
        <v>2</v>
      </c>
    </row>
    <row r="165" spans="1:14" x14ac:dyDescent="0.3">
      <c r="A165" s="3">
        <v>43401</v>
      </c>
      <c r="B165" s="1" t="s">
        <v>25</v>
      </c>
      <c r="C165" s="1">
        <v>10</v>
      </c>
      <c r="D165" s="1">
        <v>3</v>
      </c>
      <c r="E165" s="1" t="s">
        <v>30</v>
      </c>
      <c r="F165" s="1">
        <v>11</v>
      </c>
      <c r="G165" s="1">
        <v>4</v>
      </c>
      <c r="H165" s="1" t="s">
        <v>8</v>
      </c>
      <c r="I165" s="4">
        <v>18089</v>
      </c>
      <c r="J165" s="2">
        <v>0.1111111111111111</v>
      </c>
      <c r="K165" s="5">
        <v>0</v>
      </c>
      <c r="L165" s="5">
        <v>1</v>
      </c>
      <c r="M165">
        <v>1</v>
      </c>
      <c r="N165" s="5">
        <v>2</v>
      </c>
    </row>
    <row r="166" spans="1:14" x14ac:dyDescent="0.3">
      <c r="A166" s="3">
        <v>43402</v>
      </c>
      <c r="B166" s="1" t="s">
        <v>9</v>
      </c>
      <c r="C166" s="1">
        <v>12</v>
      </c>
      <c r="D166" s="1">
        <v>3</v>
      </c>
      <c r="E166" s="1" t="s">
        <v>7</v>
      </c>
      <c r="F166" s="1">
        <v>12</v>
      </c>
      <c r="G166" s="1">
        <v>1</v>
      </c>
      <c r="H166" s="1" t="s">
        <v>38</v>
      </c>
      <c r="I166" s="4">
        <v>18989</v>
      </c>
      <c r="J166" s="2">
        <v>0.10486111111111111</v>
      </c>
      <c r="K166" s="5">
        <v>1</v>
      </c>
      <c r="L166" s="5">
        <v>2</v>
      </c>
      <c r="M166">
        <v>0</v>
      </c>
      <c r="N166" s="5">
        <v>0</v>
      </c>
    </row>
    <row r="167" spans="1:14" x14ac:dyDescent="0.3">
      <c r="A167" s="3">
        <v>43402</v>
      </c>
      <c r="B167" s="1" t="s">
        <v>16</v>
      </c>
      <c r="C167" s="1">
        <v>11</v>
      </c>
      <c r="D167" s="1">
        <v>2</v>
      </c>
      <c r="E167" s="1" t="s">
        <v>10</v>
      </c>
      <c r="F167" s="1">
        <v>13</v>
      </c>
      <c r="G167" s="1">
        <v>5</v>
      </c>
      <c r="H167" s="1" t="s">
        <v>38</v>
      </c>
      <c r="I167" s="4">
        <v>16546</v>
      </c>
      <c r="J167" s="2">
        <v>0.10833333333333334</v>
      </c>
      <c r="K167" s="5">
        <v>0</v>
      </c>
      <c r="L167" s="5">
        <v>0</v>
      </c>
      <c r="M167">
        <v>1</v>
      </c>
      <c r="N167" s="5">
        <v>2</v>
      </c>
    </row>
    <row r="168" spans="1:14" x14ac:dyDescent="0.3">
      <c r="A168" s="3">
        <v>43403</v>
      </c>
      <c r="B168" s="1" t="s">
        <v>29</v>
      </c>
      <c r="C168" s="1">
        <v>12</v>
      </c>
      <c r="D168" s="1">
        <v>3</v>
      </c>
      <c r="E168" s="1" t="s">
        <v>4</v>
      </c>
      <c r="F168" s="1">
        <v>13</v>
      </c>
      <c r="G168" s="1">
        <v>2</v>
      </c>
      <c r="H168" s="1" t="s">
        <v>38</v>
      </c>
      <c r="I168" s="4">
        <v>16450</v>
      </c>
      <c r="J168" s="2">
        <v>0.10277777777777779</v>
      </c>
      <c r="K168" s="5">
        <v>1</v>
      </c>
      <c r="L168" s="5">
        <v>2</v>
      </c>
      <c r="M168">
        <v>0</v>
      </c>
      <c r="N168" s="5">
        <v>0</v>
      </c>
    </row>
    <row r="169" spans="1:14" x14ac:dyDescent="0.3">
      <c r="A169" s="3">
        <v>43403</v>
      </c>
      <c r="B169" s="1" t="s">
        <v>25</v>
      </c>
      <c r="C169" s="1">
        <v>11</v>
      </c>
      <c r="D169" s="1">
        <v>1</v>
      </c>
      <c r="E169" s="1" t="s">
        <v>18</v>
      </c>
      <c r="F169" s="1">
        <v>11</v>
      </c>
      <c r="G169" s="1">
        <v>5</v>
      </c>
      <c r="H169" s="1" t="s">
        <v>38</v>
      </c>
      <c r="I169" s="4">
        <v>13988</v>
      </c>
      <c r="J169" s="2">
        <v>0.10555555555555556</v>
      </c>
      <c r="K169" s="5">
        <v>0</v>
      </c>
      <c r="L169" s="5">
        <v>0</v>
      </c>
      <c r="M169">
        <v>1</v>
      </c>
      <c r="N169" s="5">
        <v>2</v>
      </c>
    </row>
    <row r="170" spans="1:14" x14ac:dyDescent="0.3">
      <c r="A170" s="3">
        <v>43403</v>
      </c>
      <c r="B170" s="1" t="s">
        <v>9</v>
      </c>
      <c r="C170" s="1">
        <v>13</v>
      </c>
      <c r="D170" s="1">
        <v>2</v>
      </c>
      <c r="E170" s="1" t="s">
        <v>13</v>
      </c>
      <c r="F170" s="1">
        <v>12</v>
      </c>
      <c r="G170" s="1">
        <v>1</v>
      </c>
      <c r="H170" s="1" t="s">
        <v>8</v>
      </c>
      <c r="I170" s="4">
        <v>15196</v>
      </c>
      <c r="J170" s="2">
        <v>0.10972222222222222</v>
      </c>
      <c r="K170" s="5">
        <v>1</v>
      </c>
      <c r="L170" s="5">
        <v>2</v>
      </c>
      <c r="M170">
        <v>0</v>
      </c>
      <c r="N170" s="5">
        <v>1</v>
      </c>
    </row>
    <row r="171" spans="1:14" x14ac:dyDescent="0.3">
      <c r="A171" s="3">
        <v>43403</v>
      </c>
      <c r="B171" s="1" t="s">
        <v>11</v>
      </c>
      <c r="C171" s="1">
        <v>12</v>
      </c>
      <c r="D171" s="1">
        <v>3</v>
      </c>
      <c r="E171" s="1" t="s">
        <v>15</v>
      </c>
      <c r="F171" s="1">
        <v>12</v>
      </c>
      <c r="G171" s="1">
        <v>2</v>
      </c>
      <c r="H171" s="1" t="s">
        <v>38</v>
      </c>
      <c r="I171" s="4">
        <v>11357</v>
      </c>
      <c r="J171" s="2">
        <v>0.10902777777777778</v>
      </c>
      <c r="K171" s="5">
        <v>1</v>
      </c>
      <c r="L171" s="5">
        <v>2</v>
      </c>
      <c r="M171">
        <v>0</v>
      </c>
      <c r="N171" s="5">
        <v>0</v>
      </c>
    </row>
    <row r="172" spans="1:14" x14ac:dyDescent="0.3">
      <c r="A172" s="3">
        <v>43403</v>
      </c>
      <c r="B172" s="1" t="s">
        <v>21</v>
      </c>
      <c r="C172" s="1">
        <v>12</v>
      </c>
      <c r="D172" s="1">
        <v>5</v>
      </c>
      <c r="E172" s="1" t="s">
        <v>20</v>
      </c>
      <c r="F172" s="1">
        <v>11</v>
      </c>
      <c r="G172" s="1">
        <v>3</v>
      </c>
      <c r="H172" s="1" t="s">
        <v>38</v>
      </c>
      <c r="I172" s="4">
        <v>14288</v>
      </c>
      <c r="J172" s="2">
        <v>0.10416666666666667</v>
      </c>
      <c r="K172" s="5">
        <v>1</v>
      </c>
      <c r="L172" s="5">
        <v>2</v>
      </c>
      <c r="M172">
        <v>0</v>
      </c>
      <c r="N172" s="5">
        <v>0</v>
      </c>
    </row>
    <row r="173" spans="1:14" x14ac:dyDescent="0.3">
      <c r="A173" s="3">
        <v>43403</v>
      </c>
      <c r="B173" s="1" t="s">
        <v>16</v>
      </c>
      <c r="C173" s="1">
        <v>12</v>
      </c>
      <c r="D173" s="1">
        <v>4</v>
      </c>
      <c r="E173" s="1" t="s">
        <v>33</v>
      </c>
      <c r="F173" s="1">
        <v>11</v>
      </c>
      <c r="G173" s="1">
        <v>3</v>
      </c>
      <c r="H173" s="1" t="s">
        <v>38</v>
      </c>
      <c r="I173" s="4">
        <v>18347</v>
      </c>
      <c r="J173" s="2">
        <v>0.10555555555555556</v>
      </c>
      <c r="K173" s="5">
        <v>1</v>
      </c>
      <c r="L173" s="5">
        <v>2</v>
      </c>
      <c r="M173">
        <v>0</v>
      </c>
      <c r="N173" s="5">
        <v>0</v>
      </c>
    </row>
    <row r="174" spans="1:14" x14ac:dyDescent="0.3">
      <c r="A174" s="3">
        <v>43403</v>
      </c>
      <c r="B174" s="1" t="s">
        <v>19</v>
      </c>
      <c r="C174" s="1">
        <v>11</v>
      </c>
      <c r="D174" s="1">
        <v>4</v>
      </c>
      <c r="E174" s="1" t="s">
        <v>6</v>
      </c>
      <c r="F174" s="1">
        <v>11</v>
      </c>
      <c r="G174" s="1">
        <v>1</v>
      </c>
      <c r="H174" s="1" t="s">
        <v>38</v>
      </c>
      <c r="I174" s="4">
        <v>20506</v>
      </c>
      <c r="J174" s="2">
        <v>0.11041666666666666</v>
      </c>
      <c r="K174" s="5">
        <v>1</v>
      </c>
      <c r="L174" s="5">
        <v>2</v>
      </c>
      <c r="M174">
        <v>0</v>
      </c>
      <c r="N174" s="5">
        <v>0</v>
      </c>
    </row>
    <row r="175" spans="1:14" x14ac:dyDescent="0.3">
      <c r="A175" s="3">
        <v>43403</v>
      </c>
      <c r="B175" s="1" t="s">
        <v>30</v>
      </c>
      <c r="C175" s="1">
        <v>12</v>
      </c>
      <c r="D175" s="1">
        <v>1</v>
      </c>
      <c r="E175" s="1" t="s">
        <v>22</v>
      </c>
      <c r="F175" s="1">
        <v>12</v>
      </c>
      <c r="G175" s="1">
        <v>4</v>
      </c>
      <c r="H175" s="1" t="s">
        <v>38</v>
      </c>
      <c r="I175" s="4">
        <v>17367</v>
      </c>
      <c r="J175" s="2">
        <v>0.10416666666666667</v>
      </c>
      <c r="K175" s="5">
        <v>0</v>
      </c>
      <c r="L175" s="5">
        <v>0</v>
      </c>
      <c r="M175">
        <v>1</v>
      </c>
      <c r="N175" s="5">
        <v>2</v>
      </c>
    </row>
    <row r="176" spans="1:14" x14ac:dyDescent="0.3">
      <c r="A176" s="3">
        <v>43403</v>
      </c>
      <c r="B176" s="1" t="s">
        <v>14</v>
      </c>
      <c r="C176" s="1">
        <v>11</v>
      </c>
      <c r="D176" s="1">
        <v>6</v>
      </c>
      <c r="E176" s="1" t="s">
        <v>26</v>
      </c>
      <c r="F176" s="1">
        <v>10</v>
      </c>
      <c r="G176" s="1">
        <v>3</v>
      </c>
      <c r="H176" s="1" t="s">
        <v>38</v>
      </c>
      <c r="I176" s="4">
        <v>18509</v>
      </c>
      <c r="J176" s="2">
        <v>0.10555555555555556</v>
      </c>
      <c r="K176" s="5">
        <v>1</v>
      </c>
      <c r="L176" s="5">
        <v>2</v>
      </c>
      <c r="M176">
        <v>0</v>
      </c>
      <c r="N176" s="5">
        <v>0</v>
      </c>
    </row>
    <row r="177" spans="1:14" x14ac:dyDescent="0.3">
      <c r="A177" s="3">
        <v>43403</v>
      </c>
      <c r="B177" s="1" t="s">
        <v>23</v>
      </c>
      <c r="C177" s="1">
        <v>12</v>
      </c>
      <c r="D177" s="1">
        <v>4</v>
      </c>
      <c r="E177" s="1" t="s">
        <v>5</v>
      </c>
      <c r="F177" s="1">
        <v>12</v>
      </c>
      <c r="G177" s="1">
        <v>3</v>
      </c>
      <c r="H177" s="1" t="s">
        <v>32</v>
      </c>
      <c r="I177" s="4">
        <v>17562</v>
      </c>
      <c r="J177" s="2">
        <v>0.10972222222222222</v>
      </c>
      <c r="K177" s="5">
        <v>1</v>
      </c>
      <c r="L177" s="5">
        <v>2</v>
      </c>
      <c r="M177">
        <v>0</v>
      </c>
      <c r="N177" s="5">
        <v>1</v>
      </c>
    </row>
    <row r="178" spans="1:14" x14ac:dyDescent="0.3">
      <c r="A178" s="3">
        <v>43403</v>
      </c>
      <c r="B178" s="1" t="s">
        <v>34</v>
      </c>
      <c r="C178" s="1">
        <v>9</v>
      </c>
      <c r="D178" s="1">
        <v>3</v>
      </c>
      <c r="E178" s="1" t="s">
        <v>36</v>
      </c>
      <c r="F178" s="1">
        <v>11</v>
      </c>
      <c r="G178" s="1">
        <v>8</v>
      </c>
      <c r="H178" s="1" t="s">
        <v>38</v>
      </c>
      <c r="I178" s="4">
        <v>19092</v>
      </c>
      <c r="J178" s="2">
        <v>0.10902777777777778</v>
      </c>
      <c r="K178" s="5">
        <v>0</v>
      </c>
      <c r="L178" s="5">
        <v>0</v>
      </c>
      <c r="M178">
        <v>1</v>
      </c>
      <c r="N178" s="5">
        <v>2</v>
      </c>
    </row>
    <row r="179" spans="1:14" x14ac:dyDescent="0.3">
      <c r="A179" s="3">
        <v>43404</v>
      </c>
      <c r="B179" s="1" t="s">
        <v>24</v>
      </c>
      <c r="C179" s="1">
        <v>13</v>
      </c>
      <c r="D179" s="1">
        <v>2</v>
      </c>
      <c r="E179" s="1" t="s">
        <v>10</v>
      </c>
      <c r="F179" s="1">
        <v>14</v>
      </c>
      <c r="G179" s="1">
        <v>4</v>
      </c>
      <c r="H179" s="1" t="s">
        <v>38</v>
      </c>
      <c r="I179" s="4">
        <v>16955</v>
      </c>
      <c r="J179" s="2">
        <v>0.10555555555555556</v>
      </c>
      <c r="K179" s="5">
        <v>0</v>
      </c>
      <c r="L179" s="5">
        <v>0</v>
      </c>
      <c r="M179">
        <v>1</v>
      </c>
      <c r="N179" s="5">
        <v>2</v>
      </c>
    </row>
    <row r="180" spans="1:14" x14ac:dyDescent="0.3">
      <c r="A180" s="3">
        <v>43405</v>
      </c>
      <c r="B180" s="1" t="s">
        <v>23</v>
      </c>
      <c r="C180" s="1">
        <v>13</v>
      </c>
      <c r="D180" s="1">
        <v>3</v>
      </c>
      <c r="E180" s="1" t="s">
        <v>4</v>
      </c>
      <c r="F180" s="1">
        <v>14</v>
      </c>
      <c r="G180" s="1">
        <v>2</v>
      </c>
      <c r="H180" s="1" t="s">
        <v>32</v>
      </c>
      <c r="I180" s="4">
        <v>16101</v>
      </c>
      <c r="J180" s="2">
        <v>0.13472222222222222</v>
      </c>
      <c r="K180" s="5">
        <v>1</v>
      </c>
      <c r="L180" s="5">
        <v>2</v>
      </c>
      <c r="M180">
        <v>0</v>
      </c>
      <c r="N180" s="5">
        <v>1</v>
      </c>
    </row>
    <row r="181" spans="1:14" x14ac:dyDescent="0.3">
      <c r="A181" s="3">
        <v>43405</v>
      </c>
      <c r="B181" s="1" t="s">
        <v>17</v>
      </c>
      <c r="C181" s="1">
        <v>13</v>
      </c>
      <c r="D181" s="1">
        <v>5</v>
      </c>
      <c r="E181" s="1" t="s">
        <v>9</v>
      </c>
      <c r="F181" s="1">
        <v>14</v>
      </c>
      <c r="G181" s="1">
        <v>6</v>
      </c>
      <c r="H181" s="1" t="s">
        <v>38</v>
      </c>
      <c r="I181" s="4">
        <v>17317</v>
      </c>
      <c r="J181" s="2">
        <v>0.11041666666666666</v>
      </c>
      <c r="K181" s="5">
        <v>0</v>
      </c>
      <c r="L181" s="5">
        <v>0</v>
      </c>
      <c r="M181">
        <v>1</v>
      </c>
      <c r="N181" s="5">
        <v>2</v>
      </c>
    </row>
    <row r="182" spans="1:14" x14ac:dyDescent="0.3">
      <c r="A182" s="3">
        <v>43405</v>
      </c>
      <c r="B182" s="1" t="s">
        <v>34</v>
      </c>
      <c r="C182" s="1">
        <v>10</v>
      </c>
      <c r="D182" s="1">
        <v>3</v>
      </c>
      <c r="E182" s="1" t="s">
        <v>21</v>
      </c>
      <c r="F182" s="1">
        <v>13</v>
      </c>
      <c r="G182" s="1">
        <v>4</v>
      </c>
      <c r="H182" s="1" t="s">
        <v>38</v>
      </c>
      <c r="I182" s="4">
        <v>18273</v>
      </c>
      <c r="J182" s="2">
        <v>0.11666666666666665</v>
      </c>
      <c r="K182" s="5">
        <v>0</v>
      </c>
      <c r="L182" s="5">
        <v>0</v>
      </c>
      <c r="M182">
        <v>1</v>
      </c>
      <c r="N182" s="5">
        <v>2</v>
      </c>
    </row>
    <row r="183" spans="1:14" x14ac:dyDescent="0.3">
      <c r="A183" s="3">
        <v>43405</v>
      </c>
      <c r="B183" s="1" t="s">
        <v>24</v>
      </c>
      <c r="C183" s="1">
        <v>14</v>
      </c>
      <c r="D183" s="1">
        <v>0</v>
      </c>
      <c r="E183" s="1" t="s">
        <v>33</v>
      </c>
      <c r="F183" s="1">
        <v>12</v>
      </c>
      <c r="G183" s="1">
        <v>4</v>
      </c>
      <c r="H183" s="1" t="s">
        <v>38</v>
      </c>
      <c r="I183" s="4">
        <v>18347</v>
      </c>
      <c r="J183" s="2">
        <v>0.1013888888888889</v>
      </c>
      <c r="K183" s="5">
        <v>0</v>
      </c>
      <c r="L183" s="5">
        <v>0</v>
      </c>
      <c r="M183">
        <v>1</v>
      </c>
      <c r="N183" s="5">
        <v>2</v>
      </c>
    </row>
    <row r="184" spans="1:14" x14ac:dyDescent="0.3">
      <c r="A184" s="3">
        <v>43405</v>
      </c>
      <c r="B184" s="1" t="s">
        <v>27</v>
      </c>
      <c r="C184" s="1">
        <v>13</v>
      </c>
      <c r="D184" s="1">
        <v>4</v>
      </c>
      <c r="E184" s="1" t="s">
        <v>35</v>
      </c>
      <c r="F184" s="1">
        <v>10</v>
      </c>
      <c r="G184" s="1">
        <v>2</v>
      </c>
      <c r="H184" s="1" t="s">
        <v>38</v>
      </c>
      <c r="I184" s="4">
        <v>13490</v>
      </c>
      <c r="J184" s="2">
        <v>0.10902777777777778</v>
      </c>
      <c r="K184" s="5">
        <v>1</v>
      </c>
      <c r="L184" s="5">
        <v>2</v>
      </c>
      <c r="M184">
        <v>0</v>
      </c>
      <c r="N184" s="5">
        <v>0</v>
      </c>
    </row>
    <row r="185" spans="1:14" x14ac:dyDescent="0.3">
      <c r="A185" s="3">
        <v>43405</v>
      </c>
      <c r="B185" s="1" t="s">
        <v>29</v>
      </c>
      <c r="C185" s="1">
        <v>13</v>
      </c>
      <c r="D185" s="1">
        <v>5</v>
      </c>
      <c r="E185" s="1" t="s">
        <v>31</v>
      </c>
      <c r="F185" s="1">
        <v>12</v>
      </c>
      <c r="G185" s="1">
        <v>2</v>
      </c>
      <c r="H185" s="1" t="s">
        <v>38</v>
      </c>
      <c r="I185" s="4">
        <v>18230</v>
      </c>
      <c r="J185" s="2">
        <v>0.1076388888888889</v>
      </c>
      <c r="K185" s="5">
        <v>1</v>
      </c>
      <c r="L185" s="5">
        <v>2</v>
      </c>
      <c r="M185">
        <v>0</v>
      </c>
      <c r="N185" s="5">
        <v>0</v>
      </c>
    </row>
    <row r="186" spans="1:14" x14ac:dyDescent="0.3">
      <c r="A186" s="3">
        <v>43405</v>
      </c>
      <c r="B186" s="1" t="s">
        <v>12</v>
      </c>
      <c r="C186" s="1">
        <v>11</v>
      </c>
      <c r="D186" s="1">
        <v>4</v>
      </c>
      <c r="E186" s="1" t="s">
        <v>6</v>
      </c>
      <c r="F186" s="1">
        <v>12</v>
      </c>
      <c r="G186" s="1">
        <v>6</v>
      </c>
      <c r="H186" s="1" t="s">
        <v>38</v>
      </c>
      <c r="I186" s="4">
        <v>20279</v>
      </c>
      <c r="J186" s="2">
        <v>0.10069444444444443</v>
      </c>
      <c r="K186" s="5">
        <v>0</v>
      </c>
      <c r="L186" s="5">
        <v>0</v>
      </c>
      <c r="M186">
        <v>1</v>
      </c>
      <c r="N186" s="5">
        <v>2</v>
      </c>
    </row>
    <row r="187" spans="1:14" x14ac:dyDescent="0.3">
      <c r="A187" s="3">
        <v>43405</v>
      </c>
      <c r="B187" s="1" t="s">
        <v>26</v>
      </c>
      <c r="C187" s="1">
        <v>11</v>
      </c>
      <c r="D187" s="1">
        <v>2</v>
      </c>
      <c r="E187" s="1" t="s">
        <v>14</v>
      </c>
      <c r="F187" s="1">
        <v>12</v>
      </c>
      <c r="G187" s="1">
        <v>3</v>
      </c>
      <c r="H187" s="1" t="s">
        <v>32</v>
      </c>
      <c r="I187" s="4">
        <v>10910</v>
      </c>
      <c r="J187" s="2">
        <v>0.1125</v>
      </c>
      <c r="K187" s="5">
        <v>0</v>
      </c>
      <c r="L187" s="5">
        <v>1</v>
      </c>
      <c r="M187">
        <v>1</v>
      </c>
      <c r="N187" s="5">
        <v>2</v>
      </c>
    </row>
    <row r="188" spans="1:14" x14ac:dyDescent="0.3">
      <c r="A188" s="3">
        <v>43405</v>
      </c>
      <c r="B188" s="1" t="s">
        <v>13</v>
      </c>
      <c r="C188" s="1">
        <v>13</v>
      </c>
      <c r="D188" s="1">
        <v>2</v>
      </c>
      <c r="E188" s="1" t="s">
        <v>25</v>
      </c>
      <c r="F188" s="1">
        <v>12</v>
      </c>
      <c r="G188" s="1">
        <v>4</v>
      </c>
      <c r="H188" s="1" t="s">
        <v>38</v>
      </c>
      <c r="I188" s="4">
        <v>12587</v>
      </c>
      <c r="J188" s="2">
        <v>9.7222222222222224E-2</v>
      </c>
      <c r="K188" s="5">
        <v>0</v>
      </c>
      <c r="L188" s="5">
        <v>0</v>
      </c>
      <c r="M188">
        <v>1</v>
      </c>
      <c r="N188" s="5">
        <v>2</v>
      </c>
    </row>
    <row r="189" spans="1:14" x14ac:dyDescent="0.3">
      <c r="A189" s="3">
        <v>43405</v>
      </c>
      <c r="B189" s="1" t="s">
        <v>20</v>
      </c>
      <c r="C189" s="1">
        <v>12</v>
      </c>
      <c r="D189" s="1">
        <v>4</v>
      </c>
      <c r="E189" s="1" t="s">
        <v>5</v>
      </c>
      <c r="F189" s="1">
        <v>13</v>
      </c>
      <c r="G189" s="1">
        <v>1</v>
      </c>
      <c r="H189" s="1" t="s">
        <v>38</v>
      </c>
      <c r="I189" s="4">
        <v>15879</v>
      </c>
      <c r="J189" s="2">
        <v>0.10555555555555556</v>
      </c>
      <c r="K189" s="5">
        <v>1</v>
      </c>
      <c r="L189" s="5">
        <v>2</v>
      </c>
      <c r="M189">
        <v>0</v>
      </c>
      <c r="N189" s="5">
        <v>0</v>
      </c>
    </row>
    <row r="190" spans="1:14" x14ac:dyDescent="0.3">
      <c r="A190" s="3">
        <v>43405</v>
      </c>
      <c r="B190" s="1" t="s">
        <v>30</v>
      </c>
      <c r="C190" s="1">
        <v>13</v>
      </c>
      <c r="D190" s="1">
        <v>3</v>
      </c>
      <c r="E190" s="1" t="s">
        <v>28</v>
      </c>
      <c r="F190" s="1">
        <v>11</v>
      </c>
      <c r="G190" s="1">
        <v>5</v>
      </c>
      <c r="H190" s="1" t="s">
        <v>38</v>
      </c>
      <c r="I190" s="4">
        <v>16813</v>
      </c>
      <c r="J190" s="2">
        <v>0.10555555555555556</v>
      </c>
      <c r="K190" s="5">
        <v>0</v>
      </c>
      <c r="L190" s="5">
        <v>0</v>
      </c>
      <c r="M190">
        <v>1</v>
      </c>
      <c r="N190" s="5">
        <v>2</v>
      </c>
    </row>
    <row r="191" spans="1:14" x14ac:dyDescent="0.3">
      <c r="A191" s="3">
        <v>43405</v>
      </c>
      <c r="B191" s="1" t="s">
        <v>22</v>
      </c>
      <c r="C191" s="1">
        <v>13</v>
      </c>
      <c r="D191" s="1">
        <v>4</v>
      </c>
      <c r="E191" s="1" t="s">
        <v>36</v>
      </c>
      <c r="F191" s="1">
        <v>12</v>
      </c>
      <c r="G191" s="1">
        <v>1</v>
      </c>
      <c r="H191" s="1" t="s">
        <v>38</v>
      </c>
      <c r="I191" s="4">
        <v>19092</v>
      </c>
      <c r="J191" s="2">
        <v>0.10416666666666667</v>
      </c>
      <c r="K191" s="5">
        <v>1</v>
      </c>
      <c r="L191" s="5">
        <v>2</v>
      </c>
      <c r="M191">
        <v>0</v>
      </c>
      <c r="N191" s="5">
        <v>0</v>
      </c>
    </row>
    <row r="192" spans="1:14" x14ac:dyDescent="0.3">
      <c r="A192" s="3">
        <v>43405</v>
      </c>
      <c r="B192" s="1" t="s">
        <v>19</v>
      </c>
      <c r="C192" s="1">
        <v>12</v>
      </c>
      <c r="D192" s="1">
        <v>2</v>
      </c>
      <c r="E192" s="1" t="s">
        <v>7</v>
      </c>
      <c r="F192" s="1">
        <v>13</v>
      </c>
      <c r="G192" s="1">
        <v>1</v>
      </c>
      <c r="H192" s="1" t="s">
        <v>38</v>
      </c>
      <c r="I192" s="4">
        <v>18878</v>
      </c>
      <c r="J192" s="2">
        <v>0.10208333333333335</v>
      </c>
      <c r="K192" s="5">
        <v>1</v>
      </c>
      <c r="L192" s="5">
        <v>2</v>
      </c>
      <c r="M192">
        <v>0</v>
      </c>
      <c r="N192" s="5">
        <v>0</v>
      </c>
    </row>
    <row r="193" spans="1:14" x14ac:dyDescent="0.3">
      <c r="A193" s="3">
        <v>43406</v>
      </c>
      <c r="B193" s="1" t="s">
        <v>15</v>
      </c>
      <c r="C193" s="1">
        <v>13</v>
      </c>
      <c r="D193" s="1">
        <v>3</v>
      </c>
      <c r="E193" s="1" t="s">
        <v>18</v>
      </c>
      <c r="F193" s="1">
        <v>12</v>
      </c>
      <c r="G193" s="1">
        <v>4</v>
      </c>
      <c r="H193" s="1" t="s">
        <v>8</v>
      </c>
      <c r="I193" s="4">
        <v>10562</v>
      </c>
      <c r="J193" s="2">
        <v>0.10416666666666667</v>
      </c>
      <c r="K193" s="5">
        <v>0</v>
      </c>
      <c r="L193" s="5">
        <v>1</v>
      </c>
      <c r="M193">
        <v>1</v>
      </c>
      <c r="N193" s="5">
        <v>2</v>
      </c>
    </row>
    <row r="194" spans="1:14" x14ac:dyDescent="0.3">
      <c r="A194" s="3">
        <v>43406</v>
      </c>
      <c r="B194" s="1" t="s">
        <v>17</v>
      </c>
      <c r="C194" s="1">
        <v>14</v>
      </c>
      <c r="D194" s="1">
        <v>6</v>
      </c>
      <c r="E194" s="1" t="s">
        <v>10</v>
      </c>
      <c r="F194" s="1">
        <v>15</v>
      </c>
      <c r="G194" s="1">
        <v>7</v>
      </c>
      <c r="H194" s="1" t="s">
        <v>8</v>
      </c>
      <c r="I194" s="4">
        <v>18334</v>
      </c>
      <c r="J194" s="2">
        <v>0.11388888888888889</v>
      </c>
      <c r="K194" s="5">
        <v>0</v>
      </c>
      <c r="L194" s="5">
        <v>1</v>
      </c>
      <c r="M194">
        <v>1</v>
      </c>
      <c r="N194" s="5">
        <v>2</v>
      </c>
    </row>
    <row r="195" spans="1:14" x14ac:dyDescent="0.3">
      <c r="A195" s="3">
        <v>43406</v>
      </c>
      <c r="B195" s="1" t="s">
        <v>35</v>
      </c>
      <c r="C195" s="1">
        <v>11</v>
      </c>
      <c r="D195" s="1">
        <v>4</v>
      </c>
      <c r="E195" s="1" t="s">
        <v>27</v>
      </c>
      <c r="F195" s="1">
        <v>14</v>
      </c>
      <c r="G195" s="1">
        <v>2</v>
      </c>
      <c r="H195" s="1" t="s">
        <v>38</v>
      </c>
      <c r="I195" s="4">
        <v>13490</v>
      </c>
      <c r="J195" s="2">
        <v>0.10694444444444444</v>
      </c>
      <c r="K195" s="5">
        <v>1</v>
      </c>
      <c r="L195" s="5">
        <v>2</v>
      </c>
      <c r="M195">
        <v>0</v>
      </c>
      <c r="N195" s="5">
        <v>0</v>
      </c>
    </row>
    <row r="196" spans="1:14" x14ac:dyDescent="0.3">
      <c r="A196" s="3">
        <v>43407</v>
      </c>
      <c r="B196" s="1" t="s">
        <v>25</v>
      </c>
      <c r="C196" s="1">
        <v>13</v>
      </c>
      <c r="D196" s="1">
        <v>2</v>
      </c>
      <c r="E196" s="1" t="s">
        <v>13</v>
      </c>
      <c r="F196" s="1">
        <v>14</v>
      </c>
      <c r="G196" s="1">
        <v>9</v>
      </c>
      <c r="H196" s="1" t="s">
        <v>38</v>
      </c>
      <c r="I196" s="4">
        <v>17881</v>
      </c>
      <c r="J196" s="2">
        <v>0.10208333333333335</v>
      </c>
      <c r="K196" s="5">
        <v>0</v>
      </c>
      <c r="L196" s="5">
        <v>0</v>
      </c>
      <c r="M196">
        <v>1</v>
      </c>
      <c r="N196" s="5">
        <v>2</v>
      </c>
    </row>
    <row r="197" spans="1:14" x14ac:dyDescent="0.3">
      <c r="A197" s="3">
        <v>43407</v>
      </c>
      <c r="B197" s="1" t="s">
        <v>24</v>
      </c>
      <c r="C197" s="1">
        <v>15</v>
      </c>
      <c r="D197" s="1">
        <v>3</v>
      </c>
      <c r="E197" s="1" t="s">
        <v>9</v>
      </c>
      <c r="F197" s="1">
        <v>15</v>
      </c>
      <c r="G197" s="1">
        <v>5</v>
      </c>
      <c r="H197" s="1" t="s">
        <v>38</v>
      </c>
      <c r="I197" s="4">
        <v>18143</v>
      </c>
      <c r="J197" s="2">
        <v>0.1013888888888889</v>
      </c>
      <c r="K197" s="5">
        <v>0</v>
      </c>
      <c r="L197" s="5">
        <v>0</v>
      </c>
      <c r="M197">
        <v>1</v>
      </c>
      <c r="N197" s="5">
        <v>2</v>
      </c>
    </row>
    <row r="198" spans="1:14" x14ac:dyDescent="0.3">
      <c r="A198" s="3">
        <v>43407</v>
      </c>
      <c r="B198" s="1" t="s">
        <v>33</v>
      </c>
      <c r="C198" s="1">
        <v>13</v>
      </c>
      <c r="D198" s="1">
        <v>4</v>
      </c>
      <c r="E198" s="1" t="s">
        <v>21</v>
      </c>
      <c r="F198" s="1">
        <v>14</v>
      </c>
      <c r="G198" s="1">
        <v>3</v>
      </c>
      <c r="H198" s="1" t="s">
        <v>38</v>
      </c>
      <c r="I198" s="4">
        <v>19515</v>
      </c>
      <c r="J198" s="2">
        <v>0.10486111111111111</v>
      </c>
      <c r="K198" s="5">
        <v>1</v>
      </c>
      <c r="L198" s="5">
        <v>2</v>
      </c>
      <c r="M198">
        <v>0</v>
      </c>
      <c r="N198" s="5">
        <v>0</v>
      </c>
    </row>
    <row r="199" spans="1:14" x14ac:dyDescent="0.3">
      <c r="A199" s="3">
        <v>43407</v>
      </c>
      <c r="B199" s="1" t="s">
        <v>20</v>
      </c>
      <c r="C199" s="1">
        <v>13</v>
      </c>
      <c r="D199" s="1">
        <v>1</v>
      </c>
      <c r="E199" s="1" t="s">
        <v>31</v>
      </c>
      <c r="F199" s="1">
        <v>13</v>
      </c>
      <c r="G199" s="1">
        <v>4</v>
      </c>
      <c r="H199" s="1" t="s">
        <v>38</v>
      </c>
      <c r="I199" s="4">
        <v>18230</v>
      </c>
      <c r="J199" s="2">
        <v>0.10555555555555556</v>
      </c>
      <c r="K199" s="5">
        <v>0</v>
      </c>
      <c r="L199" s="5">
        <v>0</v>
      </c>
      <c r="M199">
        <v>1</v>
      </c>
      <c r="N199" s="5">
        <v>2</v>
      </c>
    </row>
    <row r="200" spans="1:14" x14ac:dyDescent="0.3">
      <c r="A200" s="3">
        <v>43407</v>
      </c>
      <c r="B200" s="1" t="s">
        <v>36</v>
      </c>
      <c r="C200" s="1">
        <v>13</v>
      </c>
      <c r="D200" s="1">
        <v>4</v>
      </c>
      <c r="E200" s="1" t="s">
        <v>6</v>
      </c>
      <c r="F200" s="1">
        <v>13</v>
      </c>
      <c r="G200" s="1">
        <v>1</v>
      </c>
      <c r="H200" s="1" t="s">
        <v>38</v>
      </c>
      <c r="I200" s="4">
        <v>21302</v>
      </c>
      <c r="J200" s="2">
        <v>0.10486111111111111</v>
      </c>
      <c r="K200" s="5">
        <v>1</v>
      </c>
      <c r="L200" s="5">
        <v>2</v>
      </c>
      <c r="M200">
        <v>0</v>
      </c>
      <c r="N200" s="5">
        <v>0</v>
      </c>
    </row>
    <row r="201" spans="1:14" x14ac:dyDescent="0.3">
      <c r="A201" s="3">
        <v>43407</v>
      </c>
      <c r="B201" s="1" t="s">
        <v>11</v>
      </c>
      <c r="C201" s="1">
        <v>13</v>
      </c>
      <c r="D201" s="1">
        <v>0</v>
      </c>
      <c r="E201" s="1" t="s">
        <v>22</v>
      </c>
      <c r="F201" s="1">
        <v>14</v>
      </c>
      <c r="G201" s="1">
        <v>1</v>
      </c>
      <c r="H201" s="1" t="s">
        <v>38</v>
      </c>
      <c r="I201" s="4">
        <v>17535</v>
      </c>
      <c r="J201" s="2">
        <v>0.10972222222222222</v>
      </c>
      <c r="K201" s="5">
        <v>0</v>
      </c>
      <c r="L201" s="5">
        <v>0</v>
      </c>
      <c r="M201">
        <v>1</v>
      </c>
      <c r="N201" s="5">
        <v>2</v>
      </c>
    </row>
    <row r="202" spans="1:14" x14ac:dyDescent="0.3">
      <c r="A202" s="3">
        <v>43407</v>
      </c>
      <c r="B202" s="1" t="s">
        <v>34</v>
      </c>
      <c r="C202" s="1">
        <v>11</v>
      </c>
      <c r="D202" s="1">
        <v>0</v>
      </c>
      <c r="E202" s="1" t="s">
        <v>14</v>
      </c>
      <c r="F202" s="1">
        <v>13</v>
      </c>
      <c r="G202" s="1">
        <v>3</v>
      </c>
      <c r="H202" s="1" t="s">
        <v>38</v>
      </c>
      <c r="I202" s="4">
        <v>11901</v>
      </c>
      <c r="J202" s="2">
        <v>0.1013888888888889</v>
      </c>
      <c r="K202" s="5">
        <v>0</v>
      </c>
      <c r="L202" s="5">
        <v>0</v>
      </c>
      <c r="M202">
        <v>1</v>
      </c>
      <c r="N202" s="5">
        <v>2</v>
      </c>
    </row>
    <row r="203" spans="1:14" x14ac:dyDescent="0.3">
      <c r="A203" s="3">
        <v>43407</v>
      </c>
      <c r="B203" s="1" t="s">
        <v>7</v>
      </c>
      <c r="C203" s="1">
        <v>14</v>
      </c>
      <c r="D203" s="1">
        <v>5</v>
      </c>
      <c r="E203" s="1" t="s">
        <v>26</v>
      </c>
      <c r="F203" s="1">
        <v>12</v>
      </c>
      <c r="G203" s="1">
        <v>0</v>
      </c>
      <c r="H203" s="1" t="s">
        <v>38</v>
      </c>
      <c r="I203" s="4">
        <v>18638</v>
      </c>
      <c r="J203" s="2">
        <v>0.10972222222222222</v>
      </c>
      <c r="K203" s="5">
        <v>1</v>
      </c>
      <c r="L203" s="5">
        <v>2</v>
      </c>
      <c r="M203">
        <v>0</v>
      </c>
      <c r="N203" s="5">
        <v>0</v>
      </c>
    </row>
    <row r="204" spans="1:14" x14ac:dyDescent="0.3">
      <c r="A204" s="3">
        <v>43407</v>
      </c>
      <c r="B204" s="1" t="s">
        <v>29</v>
      </c>
      <c r="C204" s="1">
        <v>14</v>
      </c>
      <c r="D204" s="1">
        <v>3</v>
      </c>
      <c r="E204" s="1" t="s">
        <v>5</v>
      </c>
      <c r="F204" s="1">
        <v>14</v>
      </c>
      <c r="G204" s="1">
        <v>4</v>
      </c>
      <c r="H204" s="1" t="s">
        <v>8</v>
      </c>
      <c r="I204" s="4">
        <v>17562</v>
      </c>
      <c r="J204" s="2">
        <v>0.10347222222222223</v>
      </c>
      <c r="K204" s="5">
        <v>0</v>
      </c>
      <c r="L204" s="5">
        <v>1</v>
      </c>
      <c r="M204">
        <v>1</v>
      </c>
      <c r="N204" s="5">
        <v>2</v>
      </c>
    </row>
    <row r="205" spans="1:14" x14ac:dyDescent="0.3">
      <c r="A205" s="3">
        <v>43407</v>
      </c>
      <c r="B205" s="1" t="s">
        <v>16</v>
      </c>
      <c r="C205" s="1">
        <v>13</v>
      </c>
      <c r="D205" s="1">
        <v>5</v>
      </c>
      <c r="E205" s="1" t="s">
        <v>28</v>
      </c>
      <c r="F205" s="1">
        <v>12</v>
      </c>
      <c r="G205" s="1">
        <v>1</v>
      </c>
      <c r="H205" s="1" t="s">
        <v>38</v>
      </c>
      <c r="I205" s="4">
        <v>17767</v>
      </c>
      <c r="J205" s="2">
        <v>0.10208333333333335</v>
      </c>
      <c r="K205" s="5">
        <v>1</v>
      </c>
      <c r="L205" s="5">
        <v>2</v>
      </c>
      <c r="M205">
        <v>0</v>
      </c>
      <c r="N205" s="5">
        <v>0</v>
      </c>
    </row>
    <row r="206" spans="1:14" x14ac:dyDescent="0.3">
      <c r="A206" s="3">
        <v>43407</v>
      </c>
      <c r="B206" s="1" t="s">
        <v>15</v>
      </c>
      <c r="C206" s="1">
        <v>14</v>
      </c>
      <c r="D206" s="1">
        <v>0</v>
      </c>
      <c r="E206" s="1" t="s">
        <v>30</v>
      </c>
      <c r="F206" s="1">
        <v>14</v>
      </c>
      <c r="G206" s="1">
        <v>3</v>
      </c>
      <c r="H206" s="1" t="s">
        <v>38</v>
      </c>
      <c r="I206" s="4">
        <v>18328</v>
      </c>
      <c r="J206" s="2">
        <v>0.10347222222222223</v>
      </c>
      <c r="K206" s="5">
        <v>0</v>
      </c>
      <c r="L206" s="5">
        <v>0</v>
      </c>
      <c r="M206">
        <v>1</v>
      </c>
      <c r="N206" s="5">
        <v>2</v>
      </c>
    </row>
    <row r="207" spans="1:14" x14ac:dyDescent="0.3">
      <c r="A207" s="3">
        <v>43407</v>
      </c>
      <c r="B207" s="1" t="s">
        <v>19</v>
      </c>
      <c r="C207" s="1">
        <v>13</v>
      </c>
      <c r="D207" s="1">
        <v>4</v>
      </c>
      <c r="E207" s="1" t="s">
        <v>12</v>
      </c>
      <c r="F207" s="1">
        <v>12</v>
      </c>
      <c r="G207" s="1">
        <v>3</v>
      </c>
      <c r="H207" s="1" t="s">
        <v>8</v>
      </c>
      <c r="I207" s="4">
        <v>18506</v>
      </c>
      <c r="J207" s="2">
        <v>0.1111111111111111</v>
      </c>
      <c r="K207" s="5">
        <v>1</v>
      </c>
      <c r="L207" s="5">
        <v>2</v>
      </c>
      <c r="M207">
        <v>0</v>
      </c>
      <c r="N207" s="5">
        <v>1</v>
      </c>
    </row>
    <row r="208" spans="1:14" x14ac:dyDescent="0.3">
      <c r="A208" s="3">
        <v>43408</v>
      </c>
      <c r="B208" s="1" t="s">
        <v>20</v>
      </c>
      <c r="C208" s="1">
        <v>14</v>
      </c>
      <c r="D208" s="1">
        <v>2</v>
      </c>
      <c r="E208" s="1" t="s">
        <v>4</v>
      </c>
      <c r="F208" s="1">
        <v>15</v>
      </c>
      <c r="G208" s="1">
        <v>3</v>
      </c>
      <c r="H208" s="1" t="s">
        <v>8</v>
      </c>
      <c r="I208" s="4">
        <v>16727</v>
      </c>
      <c r="J208" s="2">
        <v>0.10486111111111111</v>
      </c>
      <c r="K208" s="5">
        <v>0</v>
      </c>
      <c r="L208" s="5">
        <v>1</v>
      </c>
      <c r="M208">
        <v>1</v>
      </c>
      <c r="N208" s="5">
        <v>2</v>
      </c>
    </row>
    <row r="209" spans="1:14" x14ac:dyDescent="0.3">
      <c r="A209" s="3">
        <v>43408</v>
      </c>
      <c r="B209" s="1" t="s">
        <v>13</v>
      </c>
      <c r="C209" s="1">
        <v>15</v>
      </c>
      <c r="D209" s="1">
        <v>1</v>
      </c>
      <c r="E209" s="1" t="s">
        <v>23</v>
      </c>
      <c r="F209" s="1">
        <v>14</v>
      </c>
      <c r="G209" s="1">
        <v>3</v>
      </c>
      <c r="H209" s="1" t="s">
        <v>38</v>
      </c>
      <c r="I209" s="4">
        <v>16904</v>
      </c>
      <c r="J209" s="2">
        <v>0.1013888888888889</v>
      </c>
      <c r="K209" s="5">
        <v>0</v>
      </c>
      <c r="L209" s="5">
        <v>0</v>
      </c>
      <c r="M209">
        <v>1</v>
      </c>
      <c r="N209" s="5">
        <v>2</v>
      </c>
    </row>
    <row r="210" spans="1:14" x14ac:dyDescent="0.3">
      <c r="A210" s="3">
        <v>43408</v>
      </c>
      <c r="B210" s="1" t="s">
        <v>36</v>
      </c>
      <c r="C210" s="1">
        <v>14</v>
      </c>
      <c r="D210" s="1">
        <v>4</v>
      </c>
      <c r="E210" s="1" t="s">
        <v>25</v>
      </c>
      <c r="F210" s="1">
        <v>14</v>
      </c>
      <c r="G210" s="1">
        <v>3</v>
      </c>
      <c r="H210" s="1" t="s">
        <v>8</v>
      </c>
      <c r="I210" s="4">
        <v>11364</v>
      </c>
      <c r="J210" s="2">
        <v>0.10347222222222223</v>
      </c>
      <c r="K210" s="5">
        <v>1</v>
      </c>
      <c r="L210" s="5">
        <v>2</v>
      </c>
      <c r="M210">
        <v>0</v>
      </c>
      <c r="N210" s="5">
        <v>1</v>
      </c>
    </row>
    <row r="211" spans="1:14" x14ac:dyDescent="0.3">
      <c r="A211" s="3">
        <v>43409</v>
      </c>
      <c r="B211" s="1" t="s">
        <v>29</v>
      </c>
      <c r="C211" s="1">
        <v>15</v>
      </c>
      <c r="D211" s="1">
        <v>5</v>
      </c>
      <c r="E211" s="1" t="s">
        <v>18</v>
      </c>
      <c r="F211" s="1">
        <v>13</v>
      </c>
      <c r="G211" s="1">
        <v>2</v>
      </c>
      <c r="H211" s="1" t="s">
        <v>38</v>
      </c>
      <c r="I211" s="4">
        <v>13719</v>
      </c>
      <c r="J211" s="2">
        <v>0.10277777777777779</v>
      </c>
      <c r="K211" s="5">
        <v>1</v>
      </c>
      <c r="L211" s="5">
        <v>2</v>
      </c>
      <c r="M211">
        <v>0</v>
      </c>
      <c r="N211" s="5">
        <v>0</v>
      </c>
    </row>
    <row r="212" spans="1:14" x14ac:dyDescent="0.3">
      <c r="A212" s="3">
        <v>43409</v>
      </c>
      <c r="B212" s="1" t="s">
        <v>19</v>
      </c>
      <c r="C212" s="1">
        <v>14</v>
      </c>
      <c r="D212" s="1">
        <v>1</v>
      </c>
      <c r="E212" s="1" t="s">
        <v>11</v>
      </c>
      <c r="F212" s="1">
        <v>14</v>
      </c>
      <c r="G212" s="1">
        <v>2</v>
      </c>
      <c r="H212" s="1" t="s">
        <v>8</v>
      </c>
      <c r="I212" s="4">
        <v>17565</v>
      </c>
      <c r="J212" s="2">
        <v>0.10694444444444444</v>
      </c>
      <c r="K212" s="5">
        <v>0</v>
      </c>
      <c r="L212" s="5">
        <v>1</v>
      </c>
      <c r="M212">
        <v>1</v>
      </c>
      <c r="N212" s="5">
        <v>2</v>
      </c>
    </row>
    <row r="213" spans="1:14" x14ac:dyDescent="0.3">
      <c r="A213" s="3">
        <v>43409</v>
      </c>
      <c r="B213" s="1" t="s">
        <v>6</v>
      </c>
      <c r="C213" s="1">
        <v>14</v>
      </c>
      <c r="D213" s="1">
        <v>4</v>
      </c>
      <c r="E213" s="1" t="s">
        <v>14</v>
      </c>
      <c r="F213" s="1">
        <v>14</v>
      </c>
      <c r="G213" s="1">
        <v>3</v>
      </c>
      <c r="H213" s="1" t="s">
        <v>32</v>
      </c>
      <c r="I213" s="4">
        <v>9402</v>
      </c>
      <c r="J213" s="2">
        <v>0.1111111111111111</v>
      </c>
      <c r="K213" s="5">
        <v>1</v>
      </c>
      <c r="L213" s="5">
        <v>2</v>
      </c>
      <c r="M213">
        <v>0</v>
      </c>
      <c r="N213" s="5">
        <v>1</v>
      </c>
    </row>
    <row r="214" spans="1:14" x14ac:dyDescent="0.3">
      <c r="A214" s="3">
        <v>43409</v>
      </c>
      <c r="B214" s="1" t="s">
        <v>34</v>
      </c>
      <c r="C214" s="1">
        <v>12</v>
      </c>
      <c r="D214" s="1">
        <v>5</v>
      </c>
      <c r="E214" s="1" t="s">
        <v>26</v>
      </c>
      <c r="F214" s="1">
        <v>13</v>
      </c>
      <c r="G214" s="1">
        <v>1</v>
      </c>
      <c r="H214" s="1" t="s">
        <v>38</v>
      </c>
      <c r="I214" s="4">
        <v>18420</v>
      </c>
      <c r="J214" s="2">
        <v>0.10972222222222222</v>
      </c>
      <c r="K214" s="5">
        <v>1</v>
      </c>
      <c r="L214" s="5">
        <v>2</v>
      </c>
      <c r="M214">
        <v>0</v>
      </c>
      <c r="N214" s="5">
        <v>0</v>
      </c>
    </row>
    <row r="215" spans="1:14" x14ac:dyDescent="0.3">
      <c r="A215" s="3">
        <v>43409</v>
      </c>
      <c r="B215" s="1" t="s">
        <v>33</v>
      </c>
      <c r="C215" s="1">
        <v>14</v>
      </c>
      <c r="D215" s="1">
        <v>2</v>
      </c>
      <c r="E215" s="1" t="s">
        <v>12</v>
      </c>
      <c r="F215" s="1">
        <v>13</v>
      </c>
      <c r="G215" s="1">
        <v>4</v>
      </c>
      <c r="H215" s="1" t="s">
        <v>38</v>
      </c>
      <c r="I215" s="4">
        <v>18506</v>
      </c>
      <c r="J215" s="2">
        <v>0.10416666666666667</v>
      </c>
      <c r="K215" s="5">
        <v>0</v>
      </c>
      <c r="L215" s="5">
        <v>0</v>
      </c>
      <c r="M215">
        <v>1</v>
      </c>
      <c r="N215" s="5">
        <v>2</v>
      </c>
    </row>
    <row r="216" spans="1:14" x14ac:dyDescent="0.3">
      <c r="A216" s="3">
        <v>43410</v>
      </c>
      <c r="B216" s="1" t="s">
        <v>19</v>
      </c>
      <c r="C216" s="1">
        <v>15</v>
      </c>
      <c r="D216" s="1">
        <v>1</v>
      </c>
      <c r="E216" s="1" t="s">
        <v>20</v>
      </c>
      <c r="F216" s="1">
        <v>15</v>
      </c>
      <c r="G216" s="1">
        <v>4</v>
      </c>
      <c r="H216" s="1" t="s">
        <v>38</v>
      </c>
      <c r="I216" s="4">
        <v>14159</v>
      </c>
      <c r="J216" s="2">
        <v>9.9999999999999992E-2</v>
      </c>
      <c r="K216" s="5">
        <v>0</v>
      </c>
      <c r="L216" s="5">
        <v>0</v>
      </c>
      <c r="M216">
        <v>1</v>
      </c>
      <c r="N216" s="5">
        <v>2</v>
      </c>
    </row>
    <row r="217" spans="1:14" x14ac:dyDescent="0.3">
      <c r="A217" s="3">
        <v>43410</v>
      </c>
      <c r="B217" s="1" t="s">
        <v>10</v>
      </c>
      <c r="C217" s="1">
        <v>16</v>
      </c>
      <c r="D217" s="1">
        <v>2</v>
      </c>
      <c r="E217" s="1" t="s">
        <v>21</v>
      </c>
      <c r="F217" s="1">
        <v>15</v>
      </c>
      <c r="G217" s="1">
        <v>3</v>
      </c>
      <c r="H217" s="1" t="s">
        <v>32</v>
      </c>
      <c r="I217" s="4">
        <v>18640</v>
      </c>
      <c r="J217" s="2">
        <v>0.11597222222222221</v>
      </c>
      <c r="K217" s="5">
        <v>0</v>
      </c>
      <c r="L217" s="5">
        <v>1</v>
      </c>
      <c r="M217">
        <v>1</v>
      </c>
      <c r="N217" s="5">
        <v>2</v>
      </c>
    </row>
    <row r="218" spans="1:14" x14ac:dyDescent="0.3">
      <c r="A218" s="3">
        <v>43410</v>
      </c>
      <c r="B218" s="1" t="s">
        <v>4</v>
      </c>
      <c r="C218" s="1">
        <v>16</v>
      </c>
      <c r="D218" s="1">
        <v>1</v>
      </c>
      <c r="E218" s="1" t="s">
        <v>31</v>
      </c>
      <c r="F218" s="1">
        <v>14</v>
      </c>
      <c r="G218" s="1">
        <v>4</v>
      </c>
      <c r="H218" s="1" t="s">
        <v>38</v>
      </c>
      <c r="I218" s="4">
        <v>18230</v>
      </c>
      <c r="J218" s="2">
        <v>0.11180555555555556</v>
      </c>
      <c r="K218" s="5">
        <v>0</v>
      </c>
      <c r="L218" s="5">
        <v>0</v>
      </c>
      <c r="M218">
        <v>1</v>
      </c>
      <c r="N218" s="5">
        <v>2</v>
      </c>
    </row>
    <row r="219" spans="1:14" x14ac:dyDescent="0.3">
      <c r="A219" s="3">
        <v>43410</v>
      </c>
      <c r="B219" s="1" t="s">
        <v>6</v>
      </c>
      <c r="C219" s="1">
        <v>15</v>
      </c>
      <c r="D219" s="1">
        <v>3</v>
      </c>
      <c r="E219" s="1" t="s">
        <v>23</v>
      </c>
      <c r="F219" s="1">
        <v>15</v>
      </c>
      <c r="G219" s="1">
        <v>5</v>
      </c>
      <c r="H219" s="1" t="s">
        <v>38</v>
      </c>
      <c r="I219" s="4">
        <v>17428</v>
      </c>
      <c r="J219" s="2">
        <v>0.1111111111111111</v>
      </c>
      <c r="K219" s="5">
        <v>0</v>
      </c>
      <c r="L219" s="5">
        <v>0</v>
      </c>
      <c r="M219">
        <v>1</v>
      </c>
      <c r="N219" s="5">
        <v>2</v>
      </c>
    </row>
    <row r="220" spans="1:14" x14ac:dyDescent="0.3">
      <c r="A220" s="3">
        <v>43410</v>
      </c>
      <c r="B220" s="1" t="s">
        <v>34</v>
      </c>
      <c r="C220" s="1">
        <v>13</v>
      </c>
      <c r="D220" s="1">
        <v>3</v>
      </c>
      <c r="E220" s="1" t="s">
        <v>25</v>
      </c>
      <c r="F220" s="1">
        <v>15</v>
      </c>
      <c r="G220" s="1">
        <v>7</v>
      </c>
      <c r="H220" s="1" t="s">
        <v>38</v>
      </c>
      <c r="I220" s="4">
        <v>12491</v>
      </c>
      <c r="J220" s="2">
        <v>0.10902777777777778</v>
      </c>
      <c r="K220" s="5">
        <v>0</v>
      </c>
      <c r="L220" s="5">
        <v>0</v>
      </c>
      <c r="M220">
        <v>1</v>
      </c>
      <c r="N220" s="5">
        <v>2</v>
      </c>
    </row>
    <row r="221" spans="1:14" x14ac:dyDescent="0.3">
      <c r="A221" s="3">
        <v>43410</v>
      </c>
      <c r="B221" s="1" t="s">
        <v>16</v>
      </c>
      <c r="C221" s="1">
        <v>14</v>
      </c>
      <c r="D221" s="1">
        <v>3</v>
      </c>
      <c r="E221" s="1" t="s">
        <v>5</v>
      </c>
      <c r="F221" s="1">
        <v>15</v>
      </c>
      <c r="G221" s="1">
        <v>4</v>
      </c>
      <c r="H221" s="1" t="s">
        <v>38</v>
      </c>
      <c r="I221" s="4">
        <v>15853</v>
      </c>
      <c r="J221" s="2">
        <v>9.930555555555555E-2</v>
      </c>
      <c r="K221" s="5">
        <v>0</v>
      </c>
      <c r="L221" s="5">
        <v>0</v>
      </c>
      <c r="M221">
        <v>1</v>
      </c>
      <c r="N221" s="5">
        <v>2</v>
      </c>
    </row>
    <row r="222" spans="1:14" x14ac:dyDescent="0.3">
      <c r="A222" s="3">
        <v>43410</v>
      </c>
      <c r="B222" s="1" t="s">
        <v>15</v>
      </c>
      <c r="C222" s="1">
        <v>15</v>
      </c>
      <c r="D222" s="1">
        <v>1</v>
      </c>
      <c r="E222" s="1" t="s">
        <v>28</v>
      </c>
      <c r="F222" s="1">
        <v>13</v>
      </c>
      <c r="G222" s="1">
        <v>4</v>
      </c>
      <c r="H222" s="1" t="s">
        <v>38</v>
      </c>
      <c r="I222" s="4">
        <v>16210</v>
      </c>
      <c r="J222" s="2">
        <v>0.10486111111111111</v>
      </c>
      <c r="K222" s="5">
        <v>0</v>
      </c>
      <c r="L222" s="5">
        <v>0</v>
      </c>
      <c r="M222">
        <v>1</v>
      </c>
      <c r="N222" s="5">
        <v>2</v>
      </c>
    </row>
    <row r="223" spans="1:14" x14ac:dyDescent="0.3">
      <c r="A223" s="3">
        <v>43410</v>
      </c>
      <c r="B223" s="1" t="s">
        <v>33</v>
      </c>
      <c r="C223" s="1">
        <v>15</v>
      </c>
      <c r="D223" s="1">
        <v>2</v>
      </c>
      <c r="E223" s="1" t="s">
        <v>36</v>
      </c>
      <c r="F223" s="1">
        <v>15</v>
      </c>
      <c r="G223" s="1">
        <v>5</v>
      </c>
      <c r="H223" s="1" t="s">
        <v>38</v>
      </c>
      <c r="I223" s="4">
        <v>19092</v>
      </c>
      <c r="J223" s="2">
        <v>0.10625</v>
      </c>
      <c r="K223" s="5">
        <v>0</v>
      </c>
      <c r="L223" s="5">
        <v>0</v>
      </c>
      <c r="M223">
        <v>1</v>
      </c>
      <c r="N223" s="5">
        <v>2</v>
      </c>
    </row>
    <row r="224" spans="1:14" x14ac:dyDescent="0.3">
      <c r="A224" s="3">
        <v>43410</v>
      </c>
      <c r="B224" s="1" t="s">
        <v>30</v>
      </c>
      <c r="C224" s="1">
        <v>15</v>
      </c>
      <c r="D224" s="1">
        <v>1</v>
      </c>
      <c r="E224" s="1" t="s">
        <v>7</v>
      </c>
      <c r="F224" s="1">
        <v>15</v>
      </c>
      <c r="G224" s="1">
        <v>3</v>
      </c>
      <c r="H224" s="1" t="s">
        <v>38</v>
      </c>
      <c r="I224" s="4">
        <v>19045</v>
      </c>
      <c r="J224" s="2">
        <v>0.10694444444444444</v>
      </c>
      <c r="K224" s="5">
        <v>0</v>
      </c>
      <c r="L224" s="5">
        <v>0</v>
      </c>
      <c r="M224">
        <v>1</v>
      </c>
      <c r="N224" s="5">
        <v>2</v>
      </c>
    </row>
    <row r="225" spans="1:14" x14ac:dyDescent="0.3">
      <c r="A225" s="3">
        <v>43411</v>
      </c>
      <c r="B225" s="1" t="s">
        <v>9</v>
      </c>
      <c r="C225" s="1">
        <v>16</v>
      </c>
      <c r="D225" s="1">
        <v>2</v>
      </c>
      <c r="E225" s="1" t="s">
        <v>4</v>
      </c>
      <c r="F225" s="1">
        <v>17</v>
      </c>
      <c r="G225" s="1">
        <v>3</v>
      </c>
      <c r="H225" s="1" t="s">
        <v>38</v>
      </c>
      <c r="I225" s="4">
        <v>16461</v>
      </c>
      <c r="J225" s="2">
        <v>9.930555555555555E-2</v>
      </c>
      <c r="K225" s="5">
        <v>0</v>
      </c>
      <c r="L225" s="5">
        <v>0</v>
      </c>
      <c r="M225">
        <v>1</v>
      </c>
      <c r="N225" s="5">
        <v>2</v>
      </c>
    </row>
    <row r="226" spans="1:14" x14ac:dyDescent="0.3">
      <c r="A226" s="3">
        <v>43411</v>
      </c>
      <c r="B226" s="1" t="s">
        <v>22</v>
      </c>
      <c r="C226" s="1">
        <v>15</v>
      </c>
      <c r="D226" s="1">
        <v>4</v>
      </c>
      <c r="E226" s="1" t="s">
        <v>17</v>
      </c>
      <c r="F226" s="1">
        <v>15</v>
      </c>
      <c r="G226" s="1">
        <v>1</v>
      </c>
      <c r="H226" s="1" t="s">
        <v>38</v>
      </c>
      <c r="I226" s="4">
        <v>16923</v>
      </c>
      <c r="J226" s="2">
        <v>0.11388888888888889</v>
      </c>
      <c r="K226" s="5">
        <v>1</v>
      </c>
      <c r="L226" s="5">
        <v>2</v>
      </c>
      <c r="M226">
        <v>0</v>
      </c>
      <c r="N226" s="5">
        <v>0</v>
      </c>
    </row>
    <row r="227" spans="1:14" x14ac:dyDescent="0.3">
      <c r="A227" s="3">
        <v>43411</v>
      </c>
      <c r="B227" s="1" t="s">
        <v>26</v>
      </c>
      <c r="C227" s="1">
        <v>14</v>
      </c>
      <c r="D227" s="1">
        <v>1</v>
      </c>
      <c r="E227" s="1" t="s">
        <v>12</v>
      </c>
      <c r="F227" s="1">
        <v>14</v>
      </c>
      <c r="G227" s="1">
        <v>2</v>
      </c>
      <c r="H227" s="1" t="s">
        <v>38</v>
      </c>
      <c r="I227" s="4">
        <v>18506</v>
      </c>
      <c r="J227" s="2">
        <v>0.10625</v>
      </c>
      <c r="K227" s="5">
        <v>0</v>
      </c>
      <c r="L227" s="5">
        <v>0</v>
      </c>
      <c r="M227">
        <v>1</v>
      </c>
      <c r="N227" s="5">
        <v>2</v>
      </c>
    </row>
    <row r="228" spans="1:14" x14ac:dyDescent="0.3">
      <c r="A228" s="3">
        <v>43412</v>
      </c>
      <c r="B228" s="1" t="s">
        <v>10</v>
      </c>
      <c r="C228" s="1">
        <v>17</v>
      </c>
      <c r="D228" s="1">
        <v>8</v>
      </c>
      <c r="E228" s="1" t="s">
        <v>11</v>
      </c>
      <c r="F228" s="1">
        <v>15</v>
      </c>
      <c r="G228" s="1">
        <v>5</v>
      </c>
      <c r="H228" s="1" t="s">
        <v>38</v>
      </c>
      <c r="I228" s="4">
        <v>17565</v>
      </c>
      <c r="J228" s="2">
        <v>0.10972222222222222</v>
      </c>
      <c r="K228" s="5">
        <v>1</v>
      </c>
      <c r="L228" s="5">
        <v>2</v>
      </c>
      <c r="M228">
        <v>0</v>
      </c>
      <c r="N228" s="5">
        <v>0</v>
      </c>
    </row>
    <row r="229" spans="1:14" x14ac:dyDescent="0.3">
      <c r="A229" s="3">
        <v>43412</v>
      </c>
      <c r="B229" s="1" t="s">
        <v>15</v>
      </c>
      <c r="C229" s="1">
        <v>16</v>
      </c>
      <c r="D229" s="1">
        <v>4</v>
      </c>
      <c r="E229" s="1" t="s">
        <v>24</v>
      </c>
      <c r="F229" s="1">
        <v>16</v>
      </c>
      <c r="G229" s="1">
        <v>3</v>
      </c>
      <c r="H229" s="1" t="s">
        <v>38</v>
      </c>
      <c r="I229" s="4">
        <v>21331</v>
      </c>
      <c r="J229" s="2">
        <v>9.7222222222222224E-2</v>
      </c>
      <c r="K229" s="5">
        <v>1</v>
      </c>
      <c r="L229" s="5">
        <v>2</v>
      </c>
      <c r="M229">
        <v>0</v>
      </c>
      <c r="N229" s="5">
        <v>0</v>
      </c>
    </row>
    <row r="230" spans="1:14" x14ac:dyDescent="0.3">
      <c r="A230" s="3">
        <v>43412</v>
      </c>
      <c r="B230" s="1" t="s">
        <v>5</v>
      </c>
      <c r="C230" s="1">
        <v>16</v>
      </c>
      <c r="D230" s="1">
        <v>3</v>
      </c>
      <c r="E230" s="1" t="s">
        <v>19</v>
      </c>
      <c r="F230" s="1">
        <v>16</v>
      </c>
      <c r="G230" s="1">
        <v>4</v>
      </c>
      <c r="H230" s="1" t="s">
        <v>38</v>
      </c>
      <c r="I230" s="4">
        <v>18137</v>
      </c>
      <c r="J230" s="2">
        <v>0.10625</v>
      </c>
      <c r="K230" s="5">
        <v>0</v>
      </c>
      <c r="L230" s="5">
        <v>0</v>
      </c>
      <c r="M230">
        <v>1</v>
      </c>
      <c r="N230" s="5">
        <v>2</v>
      </c>
    </row>
    <row r="231" spans="1:14" x14ac:dyDescent="0.3">
      <c r="A231" s="3">
        <v>43412</v>
      </c>
      <c r="B231" s="1" t="s">
        <v>33</v>
      </c>
      <c r="C231" s="1">
        <v>16</v>
      </c>
      <c r="D231" s="1">
        <v>1</v>
      </c>
      <c r="E231" s="1" t="s">
        <v>35</v>
      </c>
      <c r="F231" s="1">
        <v>12</v>
      </c>
      <c r="G231" s="1">
        <v>4</v>
      </c>
      <c r="H231" s="1" t="s">
        <v>38</v>
      </c>
      <c r="I231" s="4">
        <v>11484</v>
      </c>
      <c r="J231" s="2">
        <v>0.10625</v>
      </c>
      <c r="K231" s="5">
        <v>0</v>
      </c>
      <c r="L231" s="5">
        <v>0</v>
      </c>
      <c r="M231">
        <v>1</v>
      </c>
      <c r="N231" s="5">
        <v>2</v>
      </c>
    </row>
    <row r="232" spans="1:14" x14ac:dyDescent="0.3">
      <c r="A232" s="3">
        <v>43412</v>
      </c>
      <c r="B232" s="1" t="s">
        <v>16</v>
      </c>
      <c r="C232" s="1">
        <v>15</v>
      </c>
      <c r="D232" s="1">
        <v>3</v>
      </c>
      <c r="E232" s="1" t="s">
        <v>31</v>
      </c>
      <c r="F232" s="1">
        <v>15</v>
      </c>
      <c r="G232" s="1">
        <v>1</v>
      </c>
      <c r="H232" s="1" t="s">
        <v>38</v>
      </c>
      <c r="I232" s="4">
        <v>17621</v>
      </c>
      <c r="J232" s="2">
        <v>0.10347222222222223</v>
      </c>
      <c r="K232" s="5">
        <v>1</v>
      </c>
      <c r="L232" s="5">
        <v>2</v>
      </c>
      <c r="M232">
        <v>0</v>
      </c>
      <c r="N232" s="5">
        <v>0</v>
      </c>
    </row>
    <row r="233" spans="1:14" x14ac:dyDescent="0.3">
      <c r="A233" s="3">
        <v>43412</v>
      </c>
      <c r="B233" s="1" t="s">
        <v>13</v>
      </c>
      <c r="C233" s="1">
        <v>16</v>
      </c>
      <c r="D233" s="1">
        <v>6</v>
      </c>
      <c r="E233" s="1" t="s">
        <v>6</v>
      </c>
      <c r="F233" s="1">
        <v>16</v>
      </c>
      <c r="G233" s="1">
        <v>5</v>
      </c>
      <c r="H233" s="1" t="s">
        <v>8</v>
      </c>
      <c r="I233" s="4">
        <v>20488</v>
      </c>
      <c r="J233" s="2">
        <v>0.1111111111111111</v>
      </c>
      <c r="K233" s="5">
        <v>1</v>
      </c>
      <c r="L233" s="5">
        <v>2</v>
      </c>
      <c r="M233">
        <v>0</v>
      </c>
      <c r="N233" s="5">
        <v>1</v>
      </c>
    </row>
    <row r="234" spans="1:14" x14ac:dyDescent="0.3">
      <c r="A234" s="3">
        <v>43412</v>
      </c>
      <c r="B234" s="1" t="s">
        <v>30</v>
      </c>
      <c r="C234" s="1">
        <v>16</v>
      </c>
      <c r="D234" s="1">
        <v>5</v>
      </c>
      <c r="E234" s="1" t="s">
        <v>25</v>
      </c>
      <c r="F234" s="1">
        <v>16</v>
      </c>
      <c r="G234" s="1">
        <v>3</v>
      </c>
      <c r="H234" s="1" t="s">
        <v>38</v>
      </c>
      <c r="I234" s="4">
        <v>15213</v>
      </c>
      <c r="J234" s="2">
        <v>0.10902777777777778</v>
      </c>
      <c r="K234" s="5">
        <v>1</v>
      </c>
      <c r="L234" s="5">
        <v>2</v>
      </c>
      <c r="M234">
        <v>0</v>
      </c>
      <c r="N234" s="5">
        <v>0</v>
      </c>
    </row>
    <row r="235" spans="1:14" x14ac:dyDescent="0.3">
      <c r="A235" s="3">
        <v>43412</v>
      </c>
      <c r="B235" s="1" t="s">
        <v>18</v>
      </c>
      <c r="C235" s="1">
        <v>14</v>
      </c>
      <c r="D235" s="1">
        <v>4</v>
      </c>
      <c r="E235" s="1" t="s">
        <v>29</v>
      </c>
      <c r="F235" s="1">
        <v>16</v>
      </c>
      <c r="G235" s="1">
        <v>5</v>
      </c>
      <c r="H235" s="1" t="s">
        <v>8</v>
      </c>
      <c r="I235" s="4">
        <v>18884</v>
      </c>
      <c r="J235" s="2">
        <v>0.10277777777777779</v>
      </c>
      <c r="K235" s="5">
        <v>0</v>
      </c>
      <c r="L235" s="5">
        <v>1</v>
      </c>
      <c r="M235">
        <v>1</v>
      </c>
      <c r="N235" s="5">
        <v>2</v>
      </c>
    </row>
    <row r="236" spans="1:14" x14ac:dyDescent="0.3">
      <c r="A236" s="3">
        <v>43412</v>
      </c>
      <c r="B236" s="1" t="s">
        <v>14</v>
      </c>
      <c r="C236" s="1">
        <v>15</v>
      </c>
      <c r="D236" s="1">
        <v>2</v>
      </c>
      <c r="E236" s="1" t="s">
        <v>36</v>
      </c>
      <c r="F236" s="1">
        <v>16</v>
      </c>
      <c r="G236" s="1">
        <v>4</v>
      </c>
      <c r="H236" s="1" t="s">
        <v>38</v>
      </c>
      <c r="I236" s="4">
        <v>19092</v>
      </c>
      <c r="J236" s="2">
        <v>0.10416666666666667</v>
      </c>
      <c r="K236" s="5">
        <v>0</v>
      </c>
      <c r="L236" s="5">
        <v>0</v>
      </c>
      <c r="M236">
        <v>1</v>
      </c>
      <c r="N236" s="5">
        <v>2</v>
      </c>
    </row>
    <row r="237" spans="1:14" x14ac:dyDescent="0.3">
      <c r="A237" s="3">
        <v>43413</v>
      </c>
      <c r="B237" s="1" t="s">
        <v>16</v>
      </c>
      <c r="C237" s="1">
        <v>16</v>
      </c>
      <c r="D237" s="1">
        <v>5</v>
      </c>
      <c r="E237" s="1" t="s">
        <v>4</v>
      </c>
      <c r="F237" s="1">
        <v>18</v>
      </c>
      <c r="G237" s="1">
        <v>1</v>
      </c>
      <c r="H237" s="1" t="s">
        <v>38</v>
      </c>
      <c r="I237" s="4">
        <v>16464</v>
      </c>
      <c r="J237" s="2">
        <v>0.10416666666666667</v>
      </c>
      <c r="K237" s="5">
        <v>1</v>
      </c>
      <c r="L237" s="5">
        <v>2</v>
      </c>
      <c r="M237">
        <v>0</v>
      </c>
      <c r="N237" s="5">
        <v>0</v>
      </c>
    </row>
    <row r="238" spans="1:14" x14ac:dyDescent="0.3">
      <c r="A238" s="3">
        <v>43413</v>
      </c>
      <c r="B238" s="1" t="s">
        <v>23</v>
      </c>
      <c r="C238" s="1">
        <v>16</v>
      </c>
      <c r="D238" s="1">
        <v>2</v>
      </c>
      <c r="E238" s="1" t="s">
        <v>21</v>
      </c>
      <c r="F238" s="1">
        <v>16</v>
      </c>
      <c r="G238" s="1">
        <v>3</v>
      </c>
      <c r="H238" s="1" t="s">
        <v>8</v>
      </c>
      <c r="I238" s="4">
        <v>19515</v>
      </c>
      <c r="J238" s="2">
        <v>0.10972222222222222</v>
      </c>
      <c r="K238" s="5">
        <v>0</v>
      </c>
      <c r="L238" s="5">
        <v>1</v>
      </c>
      <c r="M238">
        <v>1</v>
      </c>
      <c r="N238" s="5">
        <v>2</v>
      </c>
    </row>
    <row r="239" spans="1:14" x14ac:dyDescent="0.3">
      <c r="A239" s="3">
        <v>43413</v>
      </c>
      <c r="B239" s="1" t="s">
        <v>5</v>
      </c>
      <c r="C239" s="1">
        <v>17</v>
      </c>
      <c r="D239" s="1">
        <v>0</v>
      </c>
      <c r="E239" s="1" t="s">
        <v>28</v>
      </c>
      <c r="F239" s="1">
        <v>14</v>
      </c>
      <c r="G239" s="1">
        <v>4</v>
      </c>
      <c r="H239" s="1" t="s">
        <v>38</v>
      </c>
      <c r="I239" s="4">
        <v>17032</v>
      </c>
      <c r="J239" s="2">
        <v>9.7916666666666666E-2</v>
      </c>
      <c r="K239" s="5">
        <v>0</v>
      </c>
      <c r="L239" s="5">
        <v>0</v>
      </c>
      <c r="M239">
        <v>1</v>
      </c>
      <c r="N239" s="5">
        <v>2</v>
      </c>
    </row>
    <row r="240" spans="1:14" x14ac:dyDescent="0.3">
      <c r="A240" s="3">
        <v>43413</v>
      </c>
      <c r="B240" s="1" t="s">
        <v>34</v>
      </c>
      <c r="C240" s="1">
        <v>14</v>
      </c>
      <c r="D240" s="1">
        <v>1</v>
      </c>
      <c r="E240" s="1" t="s">
        <v>7</v>
      </c>
      <c r="F240" s="1">
        <v>16</v>
      </c>
      <c r="G240" s="1">
        <v>6</v>
      </c>
      <c r="H240" s="1" t="s">
        <v>38</v>
      </c>
      <c r="I240" s="4">
        <v>19211</v>
      </c>
      <c r="J240" s="2">
        <v>0.10555555555555556</v>
      </c>
      <c r="K240" s="5">
        <v>0</v>
      </c>
      <c r="L240" s="5">
        <v>0</v>
      </c>
      <c r="M240">
        <v>1</v>
      </c>
      <c r="N240" s="5">
        <v>2</v>
      </c>
    </row>
    <row r="241" spans="1:14" x14ac:dyDescent="0.3">
      <c r="A241" s="3">
        <v>43413</v>
      </c>
      <c r="B241" s="1" t="s">
        <v>17</v>
      </c>
      <c r="C241" s="1">
        <v>16</v>
      </c>
      <c r="D241" s="1">
        <v>2</v>
      </c>
      <c r="E241" s="1" t="s">
        <v>27</v>
      </c>
      <c r="F241" s="1">
        <v>15</v>
      </c>
      <c r="G241" s="1">
        <v>5</v>
      </c>
      <c r="H241" s="1" t="s">
        <v>38</v>
      </c>
      <c r="I241" s="4">
        <v>15321</v>
      </c>
      <c r="J241" s="2">
        <v>9.930555555555555E-2</v>
      </c>
      <c r="K241" s="5">
        <v>0</v>
      </c>
      <c r="L241" s="5">
        <v>0</v>
      </c>
      <c r="M241">
        <v>1</v>
      </c>
      <c r="N241" s="5">
        <v>2</v>
      </c>
    </row>
    <row r="242" spans="1:14" x14ac:dyDescent="0.3">
      <c r="A242" s="3">
        <v>43413</v>
      </c>
      <c r="B242" s="1" t="s">
        <v>20</v>
      </c>
      <c r="C242" s="1">
        <v>16</v>
      </c>
      <c r="D242" s="1">
        <v>2</v>
      </c>
      <c r="E242" s="1" t="s">
        <v>12</v>
      </c>
      <c r="F242" s="1">
        <v>15</v>
      </c>
      <c r="G242" s="1">
        <v>1</v>
      </c>
      <c r="H242" s="1" t="s">
        <v>38</v>
      </c>
      <c r="I242" s="4">
        <v>18506</v>
      </c>
      <c r="J242" s="2">
        <v>0.10486111111111111</v>
      </c>
      <c r="K242" s="5">
        <v>1</v>
      </c>
      <c r="L242" s="5">
        <v>2</v>
      </c>
      <c r="M242">
        <v>0</v>
      </c>
      <c r="N242" s="5">
        <v>0</v>
      </c>
    </row>
    <row r="243" spans="1:14" x14ac:dyDescent="0.3">
      <c r="A243" s="3">
        <v>43414</v>
      </c>
      <c r="B243" s="1" t="s">
        <v>7</v>
      </c>
      <c r="C243" s="1">
        <v>17</v>
      </c>
      <c r="D243" s="1">
        <v>1</v>
      </c>
      <c r="E243" s="1" t="s">
        <v>11</v>
      </c>
      <c r="F243" s="1">
        <v>16</v>
      </c>
      <c r="G243" s="1">
        <v>5</v>
      </c>
      <c r="H243" s="1" t="s">
        <v>38</v>
      </c>
      <c r="I243" s="4">
        <v>17565</v>
      </c>
      <c r="J243" s="2">
        <v>0.10694444444444444</v>
      </c>
      <c r="K243" s="5">
        <v>0</v>
      </c>
      <c r="L243" s="5">
        <v>0</v>
      </c>
      <c r="M243">
        <v>1</v>
      </c>
      <c r="N243" s="5">
        <v>2</v>
      </c>
    </row>
    <row r="244" spans="1:14" x14ac:dyDescent="0.3">
      <c r="A244" s="3">
        <v>43414</v>
      </c>
      <c r="B244" s="1" t="s">
        <v>10</v>
      </c>
      <c r="C244" s="1">
        <v>18</v>
      </c>
      <c r="D244" s="1">
        <v>3</v>
      </c>
      <c r="E244" s="1" t="s">
        <v>13</v>
      </c>
      <c r="F244" s="1">
        <v>17</v>
      </c>
      <c r="G244" s="1">
        <v>4</v>
      </c>
      <c r="H244" s="1" t="s">
        <v>32</v>
      </c>
      <c r="I244" s="4">
        <v>17541</v>
      </c>
      <c r="J244" s="2">
        <v>0.1125</v>
      </c>
      <c r="K244" s="5">
        <v>0</v>
      </c>
      <c r="L244" s="5">
        <v>1</v>
      </c>
      <c r="M244">
        <v>1</v>
      </c>
      <c r="N244" s="5">
        <v>2</v>
      </c>
    </row>
    <row r="245" spans="1:14" x14ac:dyDescent="0.3">
      <c r="A245" s="3">
        <v>43414</v>
      </c>
      <c r="B245" s="1" t="s">
        <v>21</v>
      </c>
      <c r="C245" s="1">
        <v>17</v>
      </c>
      <c r="D245" s="1">
        <v>4</v>
      </c>
      <c r="E245" s="1" t="s">
        <v>15</v>
      </c>
      <c r="F245" s="1">
        <v>17</v>
      </c>
      <c r="G245" s="1">
        <v>3</v>
      </c>
      <c r="H245" s="1" t="s">
        <v>32</v>
      </c>
      <c r="I245" s="4">
        <v>13029</v>
      </c>
      <c r="J245" s="2">
        <v>0.1125</v>
      </c>
      <c r="K245" s="5">
        <v>1</v>
      </c>
      <c r="L245" s="5">
        <v>2</v>
      </c>
      <c r="M245">
        <v>0</v>
      </c>
      <c r="N245" s="5">
        <v>1</v>
      </c>
    </row>
    <row r="246" spans="1:14" x14ac:dyDescent="0.3">
      <c r="A246" s="3">
        <v>43414</v>
      </c>
      <c r="B246" s="1" t="s">
        <v>23</v>
      </c>
      <c r="C246" s="1">
        <v>17</v>
      </c>
      <c r="D246" s="1">
        <v>5</v>
      </c>
      <c r="E246" s="1" t="s">
        <v>20</v>
      </c>
      <c r="F246" s="1">
        <v>17</v>
      </c>
      <c r="G246" s="1">
        <v>4</v>
      </c>
      <c r="H246" s="1" t="s">
        <v>32</v>
      </c>
      <c r="I246" s="4">
        <v>18384</v>
      </c>
      <c r="J246" s="2">
        <v>0.11597222222222221</v>
      </c>
      <c r="K246" s="5">
        <v>1</v>
      </c>
      <c r="L246" s="5">
        <v>2</v>
      </c>
      <c r="M246">
        <v>0</v>
      </c>
      <c r="N246" s="5">
        <v>1</v>
      </c>
    </row>
    <row r="247" spans="1:14" x14ac:dyDescent="0.3">
      <c r="A247" s="3">
        <v>43414</v>
      </c>
      <c r="B247" s="1" t="s">
        <v>22</v>
      </c>
      <c r="C247" s="1">
        <v>16</v>
      </c>
      <c r="D247" s="1">
        <v>5</v>
      </c>
      <c r="E247" s="1" t="s">
        <v>19</v>
      </c>
      <c r="F247" s="1">
        <v>17</v>
      </c>
      <c r="G247" s="1">
        <v>4</v>
      </c>
      <c r="H247" s="1" t="s">
        <v>8</v>
      </c>
      <c r="I247" s="4">
        <v>18532</v>
      </c>
      <c r="J247" s="2">
        <v>0.1125</v>
      </c>
      <c r="K247" s="5">
        <v>1</v>
      </c>
      <c r="L247" s="5">
        <v>2</v>
      </c>
      <c r="M247">
        <v>0</v>
      </c>
      <c r="N247" s="5">
        <v>1</v>
      </c>
    </row>
    <row r="248" spans="1:14" x14ac:dyDescent="0.3">
      <c r="A248" s="3">
        <v>43414</v>
      </c>
      <c r="B248" s="1" t="s">
        <v>14</v>
      </c>
      <c r="C248" s="1">
        <v>16</v>
      </c>
      <c r="D248" s="1">
        <v>2</v>
      </c>
      <c r="E248" s="1" t="s">
        <v>35</v>
      </c>
      <c r="F248" s="1">
        <v>13</v>
      </c>
      <c r="G248" s="1">
        <v>4</v>
      </c>
      <c r="H248" s="1" t="s">
        <v>38</v>
      </c>
      <c r="I248" s="4">
        <v>11947</v>
      </c>
      <c r="J248" s="2">
        <v>0.10277777777777779</v>
      </c>
      <c r="K248" s="5">
        <v>0</v>
      </c>
      <c r="L248" s="5">
        <v>0</v>
      </c>
      <c r="M248">
        <v>1</v>
      </c>
      <c r="N248" s="5">
        <v>2</v>
      </c>
    </row>
    <row r="249" spans="1:14" x14ac:dyDescent="0.3">
      <c r="A249" s="3">
        <v>43414</v>
      </c>
      <c r="B249" s="1" t="s">
        <v>9</v>
      </c>
      <c r="C249" s="1">
        <v>17</v>
      </c>
      <c r="D249" s="1">
        <v>1</v>
      </c>
      <c r="E249" s="1" t="s">
        <v>31</v>
      </c>
      <c r="F249" s="1">
        <v>16</v>
      </c>
      <c r="G249" s="1">
        <v>0</v>
      </c>
      <c r="H249" s="1" t="s">
        <v>38</v>
      </c>
      <c r="I249" s="4">
        <v>18230</v>
      </c>
      <c r="J249" s="2">
        <v>0.10555555555555556</v>
      </c>
      <c r="K249" s="5">
        <v>1</v>
      </c>
      <c r="L249" s="5">
        <v>2</v>
      </c>
      <c r="M249">
        <v>0</v>
      </c>
      <c r="N249" s="5">
        <v>0</v>
      </c>
    </row>
    <row r="250" spans="1:14" x14ac:dyDescent="0.3">
      <c r="A250" s="3">
        <v>43414</v>
      </c>
      <c r="B250" s="1" t="s">
        <v>30</v>
      </c>
      <c r="C250" s="1">
        <v>17</v>
      </c>
      <c r="D250" s="1">
        <v>4</v>
      </c>
      <c r="E250" s="1" t="s">
        <v>6</v>
      </c>
      <c r="F250" s="1">
        <v>17</v>
      </c>
      <c r="G250" s="1">
        <v>5</v>
      </c>
      <c r="H250" s="1" t="s">
        <v>38</v>
      </c>
      <c r="I250" s="4">
        <v>21302</v>
      </c>
      <c r="J250" s="2">
        <v>0.10416666666666667</v>
      </c>
      <c r="K250" s="5">
        <v>0</v>
      </c>
      <c r="L250" s="5">
        <v>0</v>
      </c>
      <c r="M250">
        <v>1</v>
      </c>
      <c r="N250" s="5">
        <v>2</v>
      </c>
    </row>
    <row r="251" spans="1:14" x14ac:dyDescent="0.3">
      <c r="A251" s="3">
        <v>43414</v>
      </c>
      <c r="B251" s="1" t="s">
        <v>24</v>
      </c>
      <c r="C251" s="1">
        <v>17</v>
      </c>
      <c r="D251" s="1">
        <v>0</v>
      </c>
      <c r="E251" s="1" t="s">
        <v>29</v>
      </c>
      <c r="F251" s="1">
        <v>17</v>
      </c>
      <c r="G251" s="1">
        <v>4</v>
      </c>
      <c r="H251" s="1" t="s">
        <v>38</v>
      </c>
      <c r="I251" s="4">
        <v>19355</v>
      </c>
      <c r="J251" s="2">
        <v>0.10069444444444443</v>
      </c>
      <c r="K251" s="5">
        <v>0</v>
      </c>
      <c r="L251" s="5">
        <v>0</v>
      </c>
      <c r="M251">
        <v>1</v>
      </c>
      <c r="N251" s="5">
        <v>2</v>
      </c>
    </row>
    <row r="252" spans="1:14" x14ac:dyDescent="0.3">
      <c r="A252" s="3">
        <v>43414</v>
      </c>
      <c r="B252" s="1" t="s">
        <v>18</v>
      </c>
      <c r="C252" s="1">
        <v>15</v>
      </c>
      <c r="D252" s="1">
        <v>0</v>
      </c>
      <c r="E252" s="1" t="s">
        <v>26</v>
      </c>
      <c r="F252" s="1">
        <v>15</v>
      </c>
      <c r="G252" s="1">
        <v>4</v>
      </c>
      <c r="H252" s="1" t="s">
        <v>38</v>
      </c>
      <c r="I252" s="4">
        <v>18596</v>
      </c>
      <c r="J252" s="2">
        <v>0.10486111111111111</v>
      </c>
      <c r="K252" s="5">
        <v>0</v>
      </c>
      <c r="L252" s="5">
        <v>0</v>
      </c>
      <c r="M252">
        <v>1</v>
      </c>
      <c r="N252" s="5">
        <v>2</v>
      </c>
    </row>
    <row r="253" spans="1:14" x14ac:dyDescent="0.3">
      <c r="A253" s="3">
        <v>43414</v>
      </c>
      <c r="B253" s="1" t="s">
        <v>25</v>
      </c>
      <c r="C253" s="1">
        <v>17</v>
      </c>
      <c r="D253" s="1">
        <v>6</v>
      </c>
      <c r="E253" s="1" t="s">
        <v>36</v>
      </c>
      <c r="F253" s="1">
        <v>17</v>
      </c>
      <c r="G253" s="1">
        <v>4</v>
      </c>
      <c r="H253" s="1" t="s">
        <v>38</v>
      </c>
      <c r="I253" s="4">
        <v>19092</v>
      </c>
      <c r="J253" s="2">
        <v>0.1076388888888889</v>
      </c>
      <c r="K253" s="5">
        <v>1</v>
      </c>
      <c r="L253" s="5">
        <v>2</v>
      </c>
      <c r="M253">
        <v>0</v>
      </c>
      <c r="N253" s="5">
        <v>0</v>
      </c>
    </row>
    <row r="254" spans="1:14" x14ac:dyDescent="0.3">
      <c r="A254" s="3">
        <v>43415</v>
      </c>
      <c r="B254" s="1" t="s">
        <v>30</v>
      </c>
      <c r="C254" s="1">
        <v>18</v>
      </c>
      <c r="D254" s="1">
        <v>1</v>
      </c>
      <c r="E254" s="1" t="s">
        <v>11</v>
      </c>
      <c r="F254" s="1">
        <v>17</v>
      </c>
      <c r="G254" s="1">
        <v>4</v>
      </c>
      <c r="H254" s="1" t="s">
        <v>38</v>
      </c>
      <c r="I254" s="4">
        <v>17565</v>
      </c>
      <c r="J254" s="2">
        <v>0.10416666666666667</v>
      </c>
      <c r="K254" s="5">
        <v>0</v>
      </c>
      <c r="L254" s="5">
        <v>0</v>
      </c>
      <c r="M254">
        <v>1</v>
      </c>
      <c r="N254" s="5">
        <v>2</v>
      </c>
    </row>
    <row r="255" spans="1:14" x14ac:dyDescent="0.3">
      <c r="A255" s="3">
        <v>43415</v>
      </c>
      <c r="B255" s="1" t="s">
        <v>17</v>
      </c>
      <c r="C255" s="1">
        <v>17</v>
      </c>
      <c r="D255" s="1">
        <v>4</v>
      </c>
      <c r="E255" s="1" t="s">
        <v>33</v>
      </c>
      <c r="F255" s="1">
        <v>17</v>
      </c>
      <c r="G255" s="1">
        <v>1</v>
      </c>
      <c r="H255" s="1" t="s">
        <v>38</v>
      </c>
      <c r="I255" s="4">
        <v>18347</v>
      </c>
      <c r="J255" s="2">
        <v>9.3055555555555558E-2</v>
      </c>
      <c r="K255" s="5">
        <v>1</v>
      </c>
      <c r="L255" s="5">
        <v>2</v>
      </c>
      <c r="M255">
        <v>0</v>
      </c>
      <c r="N255" s="5">
        <v>0</v>
      </c>
    </row>
    <row r="256" spans="1:14" x14ac:dyDescent="0.3">
      <c r="A256" s="3">
        <v>43415</v>
      </c>
      <c r="B256" s="1" t="s">
        <v>25</v>
      </c>
      <c r="C256" s="1">
        <v>18</v>
      </c>
      <c r="D256" s="1">
        <v>1</v>
      </c>
      <c r="E256" s="1" t="s">
        <v>35</v>
      </c>
      <c r="F256" s="1">
        <v>14</v>
      </c>
      <c r="G256" s="1">
        <v>5</v>
      </c>
      <c r="H256" s="1" t="s">
        <v>38</v>
      </c>
      <c r="I256" s="4">
        <v>11192</v>
      </c>
      <c r="J256" s="2">
        <v>0.1076388888888889</v>
      </c>
      <c r="K256" s="5">
        <v>0</v>
      </c>
      <c r="L256" s="5">
        <v>0</v>
      </c>
      <c r="M256">
        <v>1</v>
      </c>
      <c r="N256" s="5">
        <v>2</v>
      </c>
    </row>
    <row r="257" spans="1:14" x14ac:dyDescent="0.3">
      <c r="A257" s="3">
        <v>43415</v>
      </c>
      <c r="B257" s="1" t="s">
        <v>9</v>
      </c>
      <c r="C257" s="1">
        <v>18</v>
      </c>
      <c r="D257" s="1">
        <v>1</v>
      </c>
      <c r="E257" s="1" t="s">
        <v>5</v>
      </c>
      <c r="F257" s="1">
        <v>18</v>
      </c>
      <c r="G257" s="1">
        <v>3</v>
      </c>
      <c r="H257" s="1" t="s">
        <v>38</v>
      </c>
      <c r="I257" s="4">
        <v>17562</v>
      </c>
      <c r="J257" s="2">
        <v>9.8611111111111108E-2</v>
      </c>
      <c r="K257" s="5">
        <v>0</v>
      </c>
      <c r="L257" s="5">
        <v>0</v>
      </c>
      <c r="M257">
        <v>1</v>
      </c>
      <c r="N257" s="5">
        <v>2</v>
      </c>
    </row>
    <row r="258" spans="1:14" x14ac:dyDescent="0.3">
      <c r="A258" s="3">
        <v>43415</v>
      </c>
      <c r="B258" s="1" t="s">
        <v>16</v>
      </c>
      <c r="C258" s="1">
        <v>17</v>
      </c>
      <c r="D258" s="1">
        <v>3</v>
      </c>
      <c r="E258" s="1" t="s">
        <v>28</v>
      </c>
      <c r="F258" s="1">
        <v>15</v>
      </c>
      <c r="G258" s="1">
        <v>2</v>
      </c>
      <c r="H258" s="1" t="s">
        <v>38</v>
      </c>
      <c r="I258" s="4">
        <v>16735</v>
      </c>
      <c r="J258" s="2">
        <v>0.10625</v>
      </c>
      <c r="K258" s="5">
        <v>1</v>
      </c>
      <c r="L258" s="5">
        <v>2</v>
      </c>
      <c r="M258">
        <v>0</v>
      </c>
      <c r="N258" s="5">
        <v>0</v>
      </c>
    </row>
    <row r="259" spans="1:14" x14ac:dyDescent="0.3">
      <c r="A259" s="3">
        <v>43415</v>
      </c>
      <c r="B259" s="1" t="s">
        <v>34</v>
      </c>
      <c r="C259" s="1">
        <v>15</v>
      </c>
      <c r="D259" s="1">
        <v>2</v>
      </c>
      <c r="E259" s="1" t="s">
        <v>27</v>
      </c>
      <c r="F259" s="1">
        <v>16</v>
      </c>
      <c r="G259" s="1">
        <v>5</v>
      </c>
      <c r="H259" s="1" t="s">
        <v>38</v>
      </c>
      <c r="I259" s="4">
        <v>15321</v>
      </c>
      <c r="J259" s="2">
        <v>0.10416666666666667</v>
      </c>
      <c r="K259" s="5">
        <v>0</v>
      </c>
      <c r="L259" s="5">
        <v>0</v>
      </c>
      <c r="M259">
        <v>1</v>
      </c>
      <c r="N259" s="5">
        <v>2</v>
      </c>
    </row>
    <row r="260" spans="1:14" x14ac:dyDescent="0.3">
      <c r="A260" s="3">
        <v>43415</v>
      </c>
      <c r="B260" s="1" t="s">
        <v>18</v>
      </c>
      <c r="C260" s="1">
        <v>16</v>
      </c>
      <c r="D260" s="1">
        <v>4</v>
      </c>
      <c r="E260" s="1" t="s">
        <v>12</v>
      </c>
      <c r="F260" s="1">
        <v>16</v>
      </c>
      <c r="G260" s="1">
        <v>1</v>
      </c>
      <c r="H260" s="1" t="s">
        <v>38</v>
      </c>
      <c r="I260" s="4">
        <v>18506</v>
      </c>
      <c r="J260" s="2">
        <v>0.10208333333333335</v>
      </c>
      <c r="K260" s="5">
        <v>1</v>
      </c>
      <c r="L260" s="5">
        <v>2</v>
      </c>
      <c r="M260">
        <v>0</v>
      </c>
      <c r="N260" s="5">
        <v>0</v>
      </c>
    </row>
    <row r="261" spans="1:14" x14ac:dyDescent="0.3">
      <c r="A261" s="3">
        <v>43416</v>
      </c>
      <c r="B261" s="1" t="s">
        <v>22</v>
      </c>
      <c r="C261" s="1">
        <v>17</v>
      </c>
      <c r="D261" s="1">
        <v>1</v>
      </c>
      <c r="E261" s="1" t="s">
        <v>4</v>
      </c>
      <c r="F261" s="1">
        <v>19</v>
      </c>
      <c r="G261" s="1">
        <v>2</v>
      </c>
      <c r="H261" s="1" t="s">
        <v>32</v>
      </c>
      <c r="I261" s="4">
        <v>16629</v>
      </c>
      <c r="J261" s="2">
        <v>0.1277777777777778</v>
      </c>
      <c r="K261" s="5">
        <v>0</v>
      </c>
      <c r="L261" s="5">
        <v>1</v>
      </c>
      <c r="M261">
        <v>1</v>
      </c>
      <c r="N261" s="5">
        <v>2</v>
      </c>
    </row>
    <row r="262" spans="1:14" x14ac:dyDescent="0.3">
      <c r="A262" s="3">
        <v>43416</v>
      </c>
      <c r="B262" s="1" t="s">
        <v>24</v>
      </c>
      <c r="C262" s="1">
        <v>18</v>
      </c>
      <c r="D262" s="1">
        <v>2</v>
      </c>
      <c r="E262" s="1" t="s">
        <v>15</v>
      </c>
      <c r="F262" s="1">
        <v>18</v>
      </c>
      <c r="G262" s="1">
        <v>3</v>
      </c>
      <c r="H262" s="1" t="s">
        <v>8</v>
      </c>
      <c r="I262" s="4">
        <v>11221</v>
      </c>
      <c r="J262" s="2">
        <v>0.10277777777777779</v>
      </c>
      <c r="K262" s="5">
        <v>0</v>
      </c>
      <c r="L262" s="5">
        <v>1</v>
      </c>
      <c r="M262">
        <v>1</v>
      </c>
      <c r="N262" s="5">
        <v>2</v>
      </c>
    </row>
    <row r="263" spans="1:14" x14ac:dyDescent="0.3">
      <c r="A263" s="3">
        <v>43416</v>
      </c>
      <c r="B263" s="1" t="s">
        <v>20</v>
      </c>
      <c r="C263" s="1">
        <v>18</v>
      </c>
      <c r="D263" s="1">
        <v>2</v>
      </c>
      <c r="E263" s="1" t="s">
        <v>19</v>
      </c>
      <c r="F263" s="1">
        <v>18</v>
      </c>
      <c r="G263" s="1">
        <v>1</v>
      </c>
      <c r="H263" s="1" t="s">
        <v>38</v>
      </c>
      <c r="I263" s="4">
        <v>17543</v>
      </c>
      <c r="J263" s="2">
        <v>0.10555555555555556</v>
      </c>
      <c r="K263" s="5">
        <v>1</v>
      </c>
      <c r="L263" s="5">
        <v>2</v>
      </c>
      <c r="M263">
        <v>0</v>
      </c>
      <c r="N263" s="5">
        <v>0</v>
      </c>
    </row>
    <row r="264" spans="1:14" x14ac:dyDescent="0.3">
      <c r="A264" s="3">
        <v>43416</v>
      </c>
      <c r="B264" s="1" t="s">
        <v>10</v>
      </c>
      <c r="C264" s="1">
        <v>19</v>
      </c>
      <c r="D264" s="1">
        <v>1</v>
      </c>
      <c r="E264" s="1" t="s">
        <v>23</v>
      </c>
      <c r="F264" s="1">
        <v>18</v>
      </c>
      <c r="G264" s="1">
        <v>2</v>
      </c>
      <c r="H264" s="1" t="s">
        <v>38</v>
      </c>
      <c r="I264" s="4">
        <v>17100</v>
      </c>
      <c r="J264" s="2">
        <v>0.10277777777777779</v>
      </c>
      <c r="K264" s="5">
        <v>0</v>
      </c>
      <c r="L264" s="5">
        <v>0</v>
      </c>
      <c r="M264">
        <v>1</v>
      </c>
      <c r="N264" s="5">
        <v>2</v>
      </c>
    </row>
    <row r="265" spans="1:14" x14ac:dyDescent="0.3">
      <c r="A265" s="3">
        <v>43417</v>
      </c>
      <c r="B265" s="1" t="s">
        <v>36</v>
      </c>
      <c r="C265" s="1">
        <v>18</v>
      </c>
      <c r="D265" s="1">
        <v>1</v>
      </c>
      <c r="E265" s="1" t="s">
        <v>13</v>
      </c>
      <c r="F265" s="1">
        <v>18</v>
      </c>
      <c r="G265" s="1">
        <v>2</v>
      </c>
      <c r="H265" s="1" t="s">
        <v>38</v>
      </c>
      <c r="I265" s="4">
        <v>15833</v>
      </c>
      <c r="J265" s="2">
        <v>0.10486111111111111</v>
      </c>
      <c r="K265" s="5">
        <v>0</v>
      </c>
      <c r="L265" s="5">
        <v>0</v>
      </c>
      <c r="M265">
        <v>1</v>
      </c>
      <c r="N265" s="5">
        <v>2</v>
      </c>
    </row>
    <row r="266" spans="1:14" x14ac:dyDescent="0.3">
      <c r="A266" s="3">
        <v>43417</v>
      </c>
      <c r="B266" s="1" t="s">
        <v>18</v>
      </c>
      <c r="C266" s="1">
        <v>17</v>
      </c>
      <c r="D266" s="1">
        <v>1</v>
      </c>
      <c r="E266" s="1" t="s">
        <v>21</v>
      </c>
      <c r="F266" s="1">
        <v>18</v>
      </c>
      <c r="G266" s="1">
        <v>6</v>
      </c>
      <c r="H266" s="1" t="s">
        <v>38</v>
      </c>
      <c r="I266" s="4">
        <v>18257</v>
      </c>
      <c r="J266" s="2">
        <v>0.11041666666666666</v>
      </c>
      <c r="K266" s="5">
        <v>0</v>
      </c>
      <c r="L266" s="5">
        <v>0</v>
      </c>
      <c r="M266">
        <v>1</v>
      </c>
      <c r="N266" s="5">
        <v>2</v>
      </c>
    </row>
    <row r="267" spans="1:14" x14ac:dyDescent="0.3">
      <c r="A267" s="3">
        <v>43417</v>
      </c>
      <c r="B267" s="1" t="s">
        <v>6</v>
      </c>
      <c r="C267" s="1">
        <v>18</v>
      </c>
      <c r="D267" s="1">
        <v>2</v>
      </c>
      <c r="E267" s="1" t="s">
        <v>33</v>
      </c>
      <c r="F267" s="1">
        <v>18</v>
      </c>
      <c r="G267" s="1">
        <v>6</v>
      </c>
      <c r="H267" s="1" t="s">
        <v>38</v>
      </c>
      <c r="I267" s="4">
        <v>18347</v>
      </c>
      <c r="J267" s="2">
        <v>0.10277777777777779</v>
      </c>
      <c r="K267" s="5">
        <v>0</v>
      </c>
      <c r="L267" s="5">
        <v>0</v>
      </c>
      <c r="M267">
        <v>1</v>
      </c>
      <c r="N267" s="5">
        <v>2</v>
      </c>
    </row>
    <row r="268" spans="1:14" x14ac:dyDescent="0.3">
      <c r="A268" s="3">
        <v>43417</v>
      </c>
      <c r="B268" s="1" t="s">
        <v>7</v>
      </c>
      <c r="C268" s="1">
        <v>18</v>
      </c>
      <c r="D268" s="1">
        <v>5</v>
      </c>
      <c r="E268" s="1" t="s">
        <v>31</v>
      </c>
      <c r="F268" s="1">
        <v>17</v>
      </c>
      <c r="G268" s="1">
        <v>1</v>
      </c>
      <c r="H268" s="1" t="s">
        <v>38</v>
      </c>
      <c r="I268" s="4">
        <v>17859</v>
      </c>
      <c r="J268" s="2">
        <v>9.7916666666666666E-2</v>
      </c>
      <c r="K268" s="5">
        <v>1</v>
      </c>
      <c r="L268" s="5">
        <v>2</v>
      </c>
      <c r="M268">
        <v>0</v>
      </c>
      <c r="N268" s="5">
        <v>0</v>
      </c>
    </row>
    <row r="269" spans="1:14" x14ac:dyDescent="0.3">
      <c r="A269" s="3">
        <v>43417</v>
      </c>
      <c r="B269" s="1" t="s">
        <v>12</v>
      </c>
      <c r="C269" s="1">
        <v>17</v>
      </c>
      <c r="D269" s="1">
        <v>5</v>
      </c>
      <c r="E269" s="1" t="s">
        <v>16</v>
      </c>
      <c r="F269" s="1">
        <v>18</v>
      </c>
      <c r="G269" s="1">
        <v>2</v>
      </c>
      <c r="H269" s="1" t="s">
        <v>38</v>
      </c>
      <c r="I269" s="4">
        <v>19101</v>
      </c>
      <c r="J269" s="2">
        <v>0.10625</v>
      </c>
      <c r="K269" s="5">
        <v>1</v>
      </c>
      <c r="L269" s="5">
        <v>2</v>
      </c>
      <c r="M269">
        <v>0</v>
      </c>
      <c r="N269" s="5">
        <v>0</v>
      </c>
    </row>
    <row r="270" spans="1:14" x14ac:dyDescent="0.3">
      <c r="A270" s="3">
        <v>43417</v>
      </c>
      <c r="B270" s="1" t="s">
        <v>26</v>
      </c>
      <c r="C270" s="1">
        <v>16</v>
      </c>
      <c r="D270" s="1">
        <v>2</v>
      </c>
      <c r="E270" s="1" t="s">
        <v>34</v>
      </c>
      <c r="F270" s="1">
        <v>16</v>
      </c>
      <c r="G270" s="1">
        <v>4</v>
      </c>
      <c r="H270" s="1" t="s">
        <v>38</v>
      </c>
      <c r="I270" s="4">
        <v>15108</v>
      </c>
      <c r="J270" s="2">
        <v>0.11180555555555556</v>
      </c>
      <c r="K270" s="5">
        <v>0</v>
      </c>
      <c r="L270" s="5">
        <v>0</v>
      </c>
      <c r="M270">
        <v>1</v>
      </c>
      <c r="N270" s="5">
        <v>2</v>
      </c>
    </row>
    <row r="271" spans="1:14" x14ac:dyDescent="0.3">
      <c r="A271" s="3">
        <v>43417</v>
      </c>
      <c r="B271" s="1" t="s">
        <v>10</v>
      </c>
      <c r="C271" s="1">
        <v>20</v>
      </c>
      <c r="D271" s="1">
        <v>2</v>
      </c>
      <c r="E271" s="1" t="s">
        <v>14</v>
      </c>
      <c r="F271" s="1">
        <v>17</v>
      </c>
      <c r="G271" s="1">
        <v>5</v>
      </c>
      <c r="H271" s="1" t="s">
        <v>38</v>
      </c>
      <c r="I271" s="4">
        <v>8806</v>
      </c>
      <c r="J271" s="2">
        <v>0.1013888888888889</v>
      </c>
      <c r="K271" s="5">
        <v>0</v>
      </c>
      <c r="L271" s="5">
        <v>0</v>
      </c>
      <c r="M271">
        <v>1</v>
      </c>
      <c r="N271" s="5">
        <v>2</v>
      </c>
    </row>
    <row r="272" spans="1:14" x14ac:dyDescent="0.3">
      <c r="A272" s="3">
        <v>43417</v>
      </c>
      <c r="B272" s="1" t="s">
        <v>35</v>
      </c>
      <c r="C272" s="1">
        <v>15</v>
      </c>
      <c r="D272" s="1">
        <v>2</v>
      </c>
      <c r="E272" s="1" t="s">
        <v>29</v>
      </c>
      <c r="F272" s="1">
        <v>18</v>
      </c>
      <c r="G272" s="1">
        <v>1</v>
      </c>
      <c r="H272" s="1" t="s">
        <v>38</v>
      </c>
      <c r="I272" s="4">
        <v>19147</v>
      </c>
      <c r="J272" s="2">
        <v>0.10416666666666667</v>
      </c>
      <c r="K272" s="5">
        <v>1</v>
      </c>
      <c r="L272" s="5">
        <v>2</v>
      </c>
      <c r="M272">
        <v>0</v>
      </c>
      <c r="N272" s="5">
        <v>0</v>
      </c>
    </row>
    <row r="273" spans="1:14" x14ac:dyDescent="0.3">
      <c r="A273" s="3">
        <v>43417</v>
      </c>
      <c r="B273" s="1" t="s">
        <v>22</v>
      </c>
      <c r="C273" s="1">
        <v>18</v>
      </c>
      <c r="D273" s="1">
        <v>4</v>
      </c>
      <c r="E273" s="1" t="s">
        <v>5</v>
      </c>
      <c r="F273" s="1">
        <v>19</v>
      </c>
      <c r="G273" s="1">
        <v>5</v>
      </c>
      <c r="H273" s="1" t="s">
        <v>38</v>
      </c>
      <c r="I273" s="4">
        <v>16654</v>
      </c>
      <c r="J273" s="2">
        <v>0.10625</v>
      </c>
      <c r="K273" s="5">
        <v>0</v>
      </c>
      <c r="L273" s="5">
        <v>0</v>
      </c>
      <c r="M273">
        <v>1</v>
      </c>
      <c r="N273" s="5">
        <v>2</v>
      </c>
    </row>
    <row r="274" spans="1:14" x14ac:dyDescent="0.3">
      <c r="A274" s="3">
        <v>43418</v>
      </c>
      <c r="B274" s="1" t="s">
        <v>28</v>
      </c>
      <c r="C274" s="1">
        <v>16</v>
      </c>
      <c r="D274" s="1">
        <v>0</v>
      </c>
      <c r="E274" s="1" t="s">
        <v>24</v>
      </c>
      <c r="F274" s="1">
        <v>19</v>
      </c>
      <c r="G274" s="1">
        <v>1</v>
      </c>
      <c r="H274" s="1" t="s">
        <v>38</v>
      </c>
      <c r="I274" s="4">
        <v>21401</v>
      </c>
      <c r="J274" s="2">
        <v>9.6527777777777768E-2</v>
      </c>
      <c r="K274" s="5">
        <v>0</v>
      </c>
      <c r="L274" s="5">
        <v>0</v>
      </c>
      <c r="M274">
        <v>1</v>
      </c>
      <c r="N274" s="5">
        <v>2</v>
      </c>
    </row>
    <row r="275" spans="1:14" x14ac:dyDescent="0.3">
      <c r="A275" s="3">
        <v>43418</v>
      </c>
      <c r="B275" s="1" t="s">
        <v>11</v>
      </c>
      <c r="C275" s="1">
        <v>18</v>
      </c>
      <c r="D275" s="1">
        <v>3</v>
      </c>
      <c r="E275" s="1" t="s">
        <v>17</v>
      </c>
      <c r="F275" s="1">
        <v>18</v>
      </c>
      <c r="G275" s="1">
        <v>6</v>
      </c>
      <c r="H275" s="1" t="s">
        <v>38</v>
      </c>
      <c r="I275" s="4">
        <v>16124</v>
      </c>
      <c r="J275" s="2">
        <v>9.7222222222222224E-2</v>
      </c>
      <c r="K275" s="5">
        <v>0</v>
      </c>
      <c r="L275" s="5">
        <v>0</v>
      </c>
      <c r="M275">
        <v>1</v>
      </c>
      <c r="N275" s="5">
        <v>2</v>
      </c>
    </row>
    <row r="276" spans="1:14" x14ac:dyDescent="0.3">
      <c r="A276" s="3">
        <v>43418</v>
      </c>
      <c r="B276" s="1" t="s">
        <v>4</v>
      </c>
      <c r="C276" s="1">
        <v>20</v>
      </c>
      <c r="D276" s="1">
        <v>0</v>
      </c>
      <c r="E276" s="1" t="s">
        <v>30</v>
      </c>
      <c r="F276" s="1">
        <v>19</v>
      </c>
      <c r="G276" s="1">
        <v>5</v>
      </c>
      <c r="H276" s="1" t="s">
        <v>38</v>
      </c>
      <c r="I276" s="4">
        <v>18111</v>
      </c>
      <c r="J276" s="2">
        <v>0.10069444444444443</v>
      </c>
      <c r="K276" s="5">
        <v>0</v>
      </c>
      <c r="L276" s="5">
        <v>0</v>
      </c>
      <c r="M276">
        <v>1</v>
      </c>
      <c r="N276" s="5">
        <v>2</v>
      </c>
    </row>
    <row r="277" spans="1:14" x14ac:dyDescent="0.3">
      <c r="A277" s="3">
        <v>43418</v>
      </c>
      <c r="B277" s="1" t="s">
        <v>12</v>
      </c>
      <c r="C277" s="1">
        <v>18</v>
      </c>
      <c r="D277" s="1">
        <v>1</v>
      </c>
      <c r="E277" s="1" t="s">
        <v>27</v>
      </c>
      <c r="F277" s="1">
        <v>17</v>
      </c>
      <c r="G277" s="1">
        <v>3</v>
      </c>
      <c r="H277" s="1" t="s">
        <v>38</v>
      </c>
      <c r="I277" s="4">
        <v>15321</v>
      </c>
      <c r="J277" s="2">
        <v>9.8611111111111108E-2</v>
      </c>
      <c r="K277" s="5">
        <v>0</v>
      </c>
      <c r="L277" s="5">
        <v>0</v>
      </c>
      <c r="M277">
        <v>1</v>
      </c>
      <c r="N277" s="5">
        <v>2</v>
      </c>
    </row>
    <row r="278" spans="1:14" x14ac:dyDescent="0.3">
      <c r="A278" s="3">
        <v>43419</v>
      </c>
      <c r="B278" s="1" t="s">
        <v>22</v>
      </c>
      <c r="C278" s="1">
        <v>19</v>
      </c>
      <c r="D278" s="1">
        <v>1</v>
      </c>
      <c r="E278" s="1" t="s">
        <v>18</v>
      </c>
      <c r="F278" s="1">
        <v>18</v>
      </c>
      <c r="G278" s="1">
        <v>2</v>
      </c>
      <c r="H278" s="1" t="s">
        <v>38</v>
      </c>
      <c r="I278" s="4">
        <v>13315</v>
      </c>
      <c r="J278" s="2">
        <v>0.10347222222222223</v>
      </c>
      <c r="K278" s="5">
        <v>0</v>
      </c>
      <c r="L278" s="5">
        <v>0</v>
      </c>
      <c r="M278">
        <v>1</v>
      </c>
      <c r="N278" s="5">
        <v>2</v>
      </c>
    </row>
    <row r="279" spans="1:14" x14ac:dyDescent="0.3">
      <c r="A279" s="3">
        <v>43419</v>
      </c>
      <c r="B279" s="1" t="s">
        <v>35</v>
      </c>
      <c r="C279" s="1">
        <v>16</v>
      </c>
      <c r="D279" s="1">
        <v>3</v>
      </c>
      <c r="E279" s="1" t="s">
        <v>20</v>
      </c>
      <c r="F279" s="1">
        <v>19</v>
      </c>
      <c r="G279" s="1">
        <v>7</v>
      </c>
      <c r="H279" s="1" t="s">
        <v>38</v>
      </c>
      <c r="I279" s="4">
        <v>14872</v>
      </c>
      <c r="J279" s="2">
        <v>0.10486111111111111</v>
      </c>
      <c r="K279" s="5">
        <v>0</v>
      </c>
      <c r="L279" s="5">
        <v>0</v>
      </c>
      <c r="M279">
        <v>1</v>
      </c>
      <c r="N279" s="5">
        <v>2</v>
      </c>
    </row>
    <row r="280" spans="1:14" x14ac:dyDescent="0.3">
      <c r="A280" s="3">
        <v>43419</v>
      </c>
      <c r="B280" s="1" t="s">
        <v>6</v>
      </c>
      <c r="C280" s="1">
        <v>19</v>
      </c>
      <c r="D280" s="1">
        <v>3</v>
      </c>
      <c r="E280" s="1" t="s">
        <v>9</v>
      </c>
      <c r="F280" s="1">
        <v>19</v>
      </c>
      <c r="G280" s="1">
        <v>2</v>
      </c>
      <c r="H280" s="1" t="s">
        <v>38</v>
      </c>
      <c r="I280" s="4">
        <v>18443</v>
      </c>
      <c r="J280" s="2">
        <v>0.10555555555555556</v>
      </c>
      <c r="K280" s="5">
        <v>1</v>
      </c>
      <c r="L280" s="5">
        <v>2</v>
      </c>
      <c r="M280">
        <v>0</v>
      </c>
      <c r="N280" s="5">
        <v>0</v>
      </c>
    </row>
    <row r="281" spans="1:14" x14ac:dyDescent="0.3">
      <c r="A281" s="3">
        <v>43419</v>
      </c>
      <c r="B281" s="1" t="s">
        <v>10</v>
      </c>
      <c r="C281" s="1">
        <v>21</v>
      </c>
      <c r="D281" s="1">
        <v>2</v>
      </c>
      <c r="E281" s="1" t="s">
        <v>16</v>
      </c>
      <c r="F281" s="1">
        <v>19</v>
      </c>
      <c r="G281" s="1">
        <v>6</v>
      </c>
      <c r="H281" s="1" t="s">
        <v>38</v>
      </c>
      <c r="I281" s="4">
        <v>19014</v>
      </c>
      <c r="J281" s="2">
        <v>0.1076388888888889</v>
      </c>
      <c r="K281" s="5">
        <v>0</v>
      </c>
      <c r="L281" s="5">
        <v>0</v>
      </c>
      <c r="M281">
        <v>1</v>
      </c>
      <c r="N281" s="5">
        <v>2</v>
      </c>
    </row>
    <row r="282" spans="1:14" x14ac:dyDescent="0.3">
      <c r="A282" s="3">
        <v>43419</v>
      </c>
      <c r="B282" s="1" t="s">
        <v>23</v>
      </c>
      <c r="C282" s="1">
        <v>19</v>
      </c>
      <c r="D282" s="1">
        <v>5</v>
      </c>
      <c r="E282" s="1" t="s">
        <v>14</v>
      </c>
      <c r="F282" s="1">
        <v>18</v>
      </c>
      <c r="G282" s="1">
        <v>7</v>
      </c>
      <c r="H282" s="1" t="s">
        <v>38</v>
      </c>
      <c r="I282" s="4">
        <v>13472</v>
      </c>
      <c r="J282" s="2">
        <v>0.1111111111111111</v>
      </c>
      <c r="K282" s="5">
        <v>0</v>
      </c>
      <c r="L282" s="5">
        <v>0</v>
      </c>
      <c r="M282">
        <v>1</v>
      </c>
      <c r="N282" s="5">
        <v>2</v>
      </c>
    </row>
    <row r="283" spans="1:14" x14ac:dyDescent="0.3">
      <c r="A283" s="3">
        <v>43419</v>
      </c>
      <c r="B283" s="1" t="s">
        <v>21</v>
      </c>
      <c r="C283" s="1">
        <v>19</v>
      </c>
      <c r="D283" s="1">
        <v>1</v>
      </c>
      <c r="E283" s="1" t="s">
        <v>25</v>
      </c>
      <c r="F283" s="1">
        <v>19</v>
      </c>
      <c r="G283" s="1">
        <v>2</v>
      </c>
      <c r="H283" s="1" t="s">
        <v>38</v>
      </c>
      <c r="I283" s="4">
        <v>13402</v>
      </c>
      <c r="J283" s="2">
        <v>0.11041666666666666</v>
      </c>
      <c r="K283" s="5">
        <v>0</v>
      </c>
      <c r="L283" s="5">
        <v>0</v>
      </c>
      <c r="M283">
        <v>1</v>
      </c>
      <c r="N283" s="5">
        <v>2</v>
      </c>
    </row>
    <row r="284" spans="1:14" x14ac:dyDescent="0.3">
      <c r="A284" s="3">
        <v>43419</v>
      </c>
      <c r="B284" s="1" t="s">
        <v>34</v>
      </c>
      <c r="C284" s="1">
        <v>17</v>
      </c>
      <c r="D284" s="1">
        <v>3</v>
      </c>
      <c r="E284" s="1" t="s">
        <v>29</v>
      </c>
      <c r="F284" s="1">
        <v>19</v>
      </c>
      <c r="G284" s="1">
        <v>0</v>
      </c>
      <c r="H284" s="1" t="s">
        <v>38</v>
      </c>
      <c r="I284" s="4">
        <v>18806</v>
      </c>
      <c r="J284" s="2">
        <v>0.10694444444444444</v>
      </c>
      <c r="K284" s="5">
        <v>1</v>
      </c>
      <c r="L284" s="5">
        <v>2</v>
      </c>
      <c r="M284">
        <v>0</v>
      </c>
      <c r="N284" s="5">
        <v>0</v>
      </c>
    </row>
    <row r="285" spans="1:14" x14ac:dyDescent="0.3">
      <c r="A285" s="3">
        <v>43419</v>
      </c>
      <c r="B285" s="1" t="s">
        <v>36</v>
      </c>
      <c r="C285" s="1">
        <v>19</v>
      </c>
      <c r="D285" s="1">
        <v>4</v>
      </c>
      <c r="E285" s="1" t="s">
        <v>26</v>
      </c>
      <c r="F285" s="1">
        <v>17</v>
      </c>
      <c r="G285" s="1">
        <v>3</v>
      </c>
      <c r="H285" s="1" t="s">
        <v>38</v>
      </c>
      <c r="I285" s="4">
        <v>18422</v>
      </c>
      <c r="J285" s="2">
        <v>0.10486111111111111</v>
      </c>
      <c r="K285" s="5">
        <v>1</v>
      </c>
      <c r="L285" s="5">
        <v>2</v>
      </c>
      <c r="M285">
        <v>0</v>
      </c>
      <c r="N285" s="5">
        <v>0</v>
      </c>
    </row>
    <row r="286" spans="1:14" x14ac:dyDescent="0.3">
      <c r="A286" s="3">
        <v>43419</v>
      </c>
      <c r="B286" s="1" t="s">
        <v>7</v>
      </c>
      <c r="C286" s="1">
        <v>19</v>
      </c>
      <c r="D286" s="1">
        <v>5</v>
      </c>
      <c r="E286" s="1" t="s">
        <v>5</v>
      </c>
      <c r="F286" s="1">
        <v>20</v>
      </c>
      <c r="G286" s="1">
        <v>3</v>
      </c>
      <c r="H286" s="1" t="s">
        <v>38</v>
      </c>
      <c r="I286" s="4">
        <v>17011</v>
      </c>
      <c r="J286" s="2">
        <v>0.10208333333333335</v>
      </c>
      <c r="K286" s="5">
        <v>1</v>
      </c>
      <c r="L286" s="5">
        <v>2</v>
      </c>
      <c r="M286">
        <v>0</v>
      </c>
      <c r="N286" s="5">
        <v>0</v>
      </c>
    </row>
    <row r="287" spans="1:14" x14ac:dyDescent="0.3">
      <c r="A287" s="3">
        <v>43420</v>
      </c>
      <c r="B287" s="1" t="s">
        <v>7</v>
      </c>
      <c r="C287" s="1">
        <v>20</v>
      </c>
      <c r="D287" s="1">
        <v>2</v>
      </c>
      <c r="E287" s="1" t="s">
        <v>4</v>
      </c>
      <c r="F287" s="1">
        <v>21</v>
      </c>
      <c r="G287" s="1">
        <v>1</v>
      </c>
      <c r="H287" s="1" t="s">
        <v>8</v>
      </c>
      <c r="I287" s="4">
        <v>16666</v>
      </c>
      <c r="J287" s="2">
        <v>0.10694444444444444</v>
      </c>
      <c r="K287" s="5">
        <v>1</v>
      </c>
      <c r="L287" s="5">
        <v>2</v>
      </c>
      <c r="M287">
        <v>0</v>
      </c>
      <c r="N287" s="5">
        <v>1</v>
      </c>
    </row>
    <row r="288" spans="1:14" x14ac:dyDescent="0.3">
      <c r="A288" s="3">
        <v>43420</v>
      </c>
      <c r="B288" s="1" t="s">
        <v>31</v>
      </c>
      <c r="C288" s="1">
        <v>18</v>
      </c>
      <c r="D288" s="1">
        <v>2</v>
      </c>
      <c r="E288" s="1" t="s">
        <v>24</v>
      </c>
      <c r="F288" s="1">
        <v>20</v>
      </c>
      <c r="G288" s="1">
        <v>1</v>
      </c>
      <c r="H288" s="1" t="s">
        <v>32</v>
      </c>
      <c r="I288" s="4">
        <v>21227</v>
      </c>
      <c r="J288" s="2">
        <v>0.10833333333333334</v>
      </c>
      <c r="K288" s="5">
        <v>1</v>
      </c>
      <c r="L288" s="5">
        <v>2</v>
      </c>
      <c r="M288">
        <v>0</v>
      </c>
      <c r="N288" s="5">
        <v>1</v>
      </c>
    </row>
    <row r="289" spans="1:14" x14ac:dyDescent="0.3">
      <c r="A289" s="3">
        <v>43420</v>
      </c>
      <c r="B289" s="1" t="s">
        <v>12</v>
      </c>
      <c r="C289" s="1">
        <v>19</v>
      </c>
      <c r="D289" s="1">
        <v>3</v>
      </c>
      <c r="E289" s="1" t="s">
        <v>17</v>
      </c>
      <c r="F289" s="1">
        <v>19</v>
      </c>
      <c r="G289" s="1">
        <v>2</v>
      </c>
      <c r="H289" s="1" t="s">
        <v>8</v>
      </c>
      <c r="I289" s="4">
        <v>18050</v>
      </c>
      <c r="J289" s="2">
        <v>0.1076388888888889</v>
      </c>
      <c r="K289" s="5">
        <v>1</v>
      </c>
      <c r="L289" s="5">
        <v>2</v>
      </c>
      <c r="M289">
        <v>0</v>
      </c>
      <c r="N289" s="5">
        <v>1</v>
      </c>
    </row>
    <row r="290" spans="1:14" x14ac:dyDescent="0.3">
      <c r="A290" s="3">
        <v>43420</v>
      </c>
      <c r="B290" s="1" t="s">
        <v>11</v>
      </c>
      <c r="C290" s="1">
        <v>19</v>
      </c>
      <c r="D290" s="1">
        <v>0</v>
      </c>
      <c r="E290" s="1" t="s">
        <v>19</v>
      </c>
      <c r="F290" s="1">
        <v>19</v>
      </c>
      <c r="G290" s="1">
        <v>1</v>
      </c>
      <c r="H290" s="1" t="s">
        <v>8</v>
      </c>
      <c r="I290" s="4">
        <v>18532</v>
      </c>
      <c r="J290" s="2">
        <v>0.10902777777777778</v>
      </c>
      <c r="K290" s="5">
        <v>0</v>
      </c>
      <c r="L290" s="5">
        <v>1</v>
      </c>
      <c r="M290">
        <v>1</v>
      </c>
      <c r="N290" s="5">
        <v>2</v>
      </c>
    </row>
    <row r="291" spans="1:14" x14ac:dyDescent="0.3">
      <c r="A291" s="3">
        <v>43420</v>
      </c>
      <c r="B291" s="1" t="s">
        <v>28</v>
      </c>
      <c r="C291" s="1">
        <v>17</v>
      </c>
      <c r="D291" s="1">
        <v>4</v>
      </c>
      <c r="E291" s="1" t="s">
        <v>30</v>
      </c>
      <c r="F291" s="1">
        <v>20</v>
      </c>
      <c r="G291" s="1">
        <v>1</v>
      </c>
      <c r="H291" s="1" t="s">
        <v>38</v>
      </c>
      <c r="I291" s="4">
        <v>18488</v>
      </c>
      <c r="J291" s="2">
        <v>0.10069444444444443</v>
      </c>
      <c r="K291" s="5">
        <v>1</v>
      </c>
      <c r="L291" s="5">
        <v>2</v>
      </c>
      <c r="M291">
        <v>0</v>
      </c>
      <c r="N291" s="5">
        <v>0</v>
      </c>
    </row>
    <row r="292" spans="1:14" x14ac:dyDescent="0.3">
      <c r="A292" s="3">
        <v>43420</v>
      </c>
      <c r="B292" s="1" t="s">
        <v>13</v>
      </c>
      <c r="C292" s="1">
        <v>19</v>
      </c>
      <c r="D292" s="1">
        <v>2</v>
      </c>
      <c r="E292" s="1" t="s">
        <v>27</v>
      </c>
      <c r="F292" s="1">
        <v>18</v>
      </c>
      <c r="G292" s="1">
        <v>1</v>
      </c>
      <c r="H292" s="1" t="s">
        <v>32</v>
      </c>
      <c r="I292" s="4">
        <v>15321</v>
      </c>
      <c r="J292" s="2">
        <v>0.10902777777777778</v>
      </c>
      <c r="K292" s="5">
        <v>1</v>
      </c>
      <c r="L292" s="5">
        <v>2</v>
      </c>
      <c r="M292">
        <v>0</v>
      </c>
      <c r="N292" s="5">
        <v>1</v>
      </c>
    </row>
    <row r="293" spans="1:14" x14ac:dyDescent="0.3">
      <c r="A293" s="3">
        <v>43421</v>
      </c>
      <c r="B293" s="1" t="s">
        <v>11</v>
      </c>
      <c r="C293" s="1">
        <v>20</v>
      </c>
      <c r="D293" s="1">
        <v>2</v>
      </c>
      <c r="E293" s="1" t="s">
        <v>18</v>
      </c>
      <c r="F293" s="1">
        <v>19</v>
      </c>
      <c r="G293" s="1">
        <v>1</v>
      </c>
      <c r="H293" s="1" t="s">
        <v>38</v>
      </c>
      <c r="I293" s="4">
        <v>16386</v>
      </c>
      <c r="J293" s="2">
        <v>9.930555555555555E-2</v>
      </c>
      <c r="K293" s="5">
        <v>1</v>
      </c>
      <c r="L293" s="5">
        <v>2</v>
      </c>
      <c r="M293">
        <v>0</v>
      </c>
      <c r="N293" s="5">
        <v>0</v>
      </c>
    </row>
    <row r="294" spans="1:14" x14ac:dyDescent="0.3">
      <c r="A294" s="3">
        <v>43421</v>
      </c>
      <c r="B294" s="1" t="s">
        <v>20</v>
      </c>
      <c r="C294" s="1">
        <v>20</v>
      </c>
      <c r="D294" s="1">
        <v>4</v>
      </c>
      <c r="E294" s="1" t="s">
        <v>15</v>
      </c>
      <c r="F294" s="1">
        <v>19</v>
      </c>
      <c r="G294" s="1">
        <v>1</v>
      </c>
      <c r="H294" s="1" t="s">
        <v>38</v>
      </c>
      <c r="I294" s="4">
        <v>13040</v>
      </c>
      <c r="J294" s="2">
        <v>0.10069444444444443</v>
      </c>
      <c r="K294" s="5">
        <v>1</v>
      </c>
      <c r="L294" s="5">
        <v>2</v>
      </c>
      <c r="M294">
        <v>0</v>
      </c>
      <c r="N294" s="5">
        <v>0</v>
      </c>
    </row>
    <row r="295" spans="1:14" x14ac:dyDescent="0.3">
      <c r="A295" s="3">
        <v>43421</v>
      </c>
      <c r="B295" s="1" t="s">
        <v>33</v>
      </c>
      <c r="C295" s="1">
        <v>19</v>
      </c>
      <c r="D295" s="1">
        <v>2</v>
      </c>
      <c r="E295" s="1" t="s">
        <v>9</v>
      </c>
      <c r="F295" s="1">
        <v>20</v>
      </c>
      <c r="G295" s="1">
        <v>4</v>
      </c>
      <c r="H295" s="1" t="s">
        <v>38</v>
      </c>
      <c r="I295" s="4">
        <v>19289</v>
      </c>
      <c r="J295" s="2">
        <v>0.11458333333333333</v>
      </c>
      <c r="K295" s="5">
        <v>0</v>
      </c>
      <c r="L295" s="5">
        <v>0</v>
      </c>
      <c r="M295">
        <v>1</v>
      </c>
      <c r="N295" s="5">
        <v>2</v>
      </c>
    </row>
    <row r="296" spans="1:14" x14ac:dyDescent="0.3">
      <c r="A296" s="3">
        <v>43421</v>
      </c>
      <c r="B296" s="1" t="s">
        <v>13</v>
      </c>
      <c r="C296" s="1">
        <v>20</v>
      </c>
      <c r="D296" s="1">
        <v>3</v>
      </c>
      <c r="E296" s="1" t="s">
        <v>16</v>
      </c>
      <c r="F296" s="1">
        <v>20</v>
      </c>
      <c r="G296" s="1">
        <v>2</v>
      </c>
      <c r="H296" s="1" t="s">
        <v>38</v>
      </c>
      <c r="I296" s="4">
        <v>18947</v>
      </c>
      <c r="J296" s="2">
        <v>9.8611111111111108E-2</v>
      </c>
      <c r="K296" s="5">
        <v>1</v>
      </c>
      <c r="L296" s="5">
        <v>2</v>
      </c>
      <c r="M296">
        <v>0</v>
      </c>
      <c r="N296" s="5">
        <v>0</v>
      </c>
    </row>
    <row r="297" spans="1:14" x14ac:dyDescent="0.3">
      <c r="A297" s="3">
        <v>43421</v>
      </c>
      <c r="B297" s="1" t="s">
        <v>21</v>
      </c>
      <c r="C297" s="1">
        <v>20</v>
      </c>
      <c r="D297" s="1">
        <v>3</v>
      </c>
      <c r="E297" s="1" t="s">
        <v>34</v>
      </c>
      <c r="F297" s="1">
        <v>18</v>
      </c>
      <c r="G297" s="1">
        <v>2</v>
      </c>
      <c r="H297" s="1" t="s">
        <v>8</v>
      </c>
      <c r="I297" s="4">
        <v>16514</v>
      </c>
      <c r="J297" s="2">
        <v>0.10902777777777778</v>
      </c>
      <c r="K297" s="5">
        <v>1</v>
      </c>
      <c r="L297" s="5">
        <v>2</v>
      </c>
      <c r="M297">
        <v>0</v>
      </c>
      <c r="N297" s="5">
        <v>1</v>
      </c>
    </row>
    <row r="298" spans="1:14" x14ac:dyDescent="0.3">
      <c r="A298" s="3">
        <v>43421</v>
      </c>
      <c r="B298" s="1" t="s">
        <v>31</v>
      </c>
      <c r="C298" s="1">
        <v>19</v>
      </c>
      <c r="D298" s="1">
        <v>3</v>
      </c>
      <c r="E298" s="1" t="s">
        <v>22</v>
      </c>
      <c r="F298" s="1">
        <v>20</v>
      </c>
      <c r="G298" s="1">
        <v>5</v>
      </c>
      <c r="H298" s="1" t="s">
        <v>38</v>
      </c>
      <c r="I298" s="4">
        <v>17627</v>
      </c>
      <c r="J298" s="2">
        <v>0.10694444444444444</v>
      </c>
      <c r="K298" s="5">
        <v>0</v>
      </c>
      <c r="L298" s="5">
        <v>0</v>
      </c>
      <c r="M298">
        <v>1</v>
      </c>
      <c r="N298" s="5">
        <v>2</v>
      </c>
    </row>
    <row r="299" spans="1:14" x14ac:dyDescent="0.3">
      <c r="A299" s="3">
        <v>43421</v>
      </c>
      <c r="B299" s="1" t="s">
        <v>35</v>
      </c>
      <c r="C299" s="1">
        <v>17</v>
      </c>
      <c r="D299" s="1">
        <v>2</v>
      </c>
      <c r="E299" s="1" t="s">
        <v>23</v>
      </c>
      <c r="F299" s="1">
        <v>20</v>
      </c>
      <c r="G299" s="1">
        <v>4</v>
      </c>
      <c r="H299" s="1" t="s">
        <v>38</v>
      </c>
      <c r="I299" s="4">
        <v>18006</v>
      </c>
      <c r="J299" s="2">
        <v>0.10416666666666667</v>
      </c>
      <c r="K299" s="5">
        <v>0</v>
      </c>
      <c r="L299" s="5">
        <v>0</v>
      </c>
      <c r="M299">
        <v>1</v>
      </c>
      <c r="N299" s="5">
        <v>2</v>
      </c>
    </row>
    <row r="300" spans="1:14" x14ac:dyDescent="0.3">
      <c r="A300" s="3">
        <v>43421</v>
      </c>
      <c r="B300" s="1" t="s">
        <v>26</v>
      </c>
      <c r="C300" s="1">
        <v>18</v>
      </c>
      <c r="D300" s="1">
        <v>4</v>
      </c>
      <c r="E300" s="1" t="s">
        <v>25</v>
      </c>
      <c r="F300" s="1">
        <v>20</v>
      </c>
      <c r="G300" s="1">
        <v>6</v>
      </c>
      <c r="H300" s="1" t="s">
        <v>38</v>
      </c>
      <c r="I300" s="4">
        <v>17692</v>
      </c>
      <c r="J300" s="2">
        <v>0.10277777777777779</v>
      </c>
      <c r="K300" s="5">
        <v>0</v>
      </c>
      <c r="L300" s="5">
        <v>0</v>
      </c>
      <c r="M300">
        <v>1</v>
      </c>
      <c r="N300" s="5">
        <v>2</v>
      </c>
    </row>
    <row r="301" spans="1:14" x14ac:dyDescent="0.3">
      <c r="A301" s="3">
        <v>43421</v>
      </c>
      <c r="B301" s="1" t="s">
        <v>36</v>
      </c>
      <c r="C301" s="1">
        <v>20</v>
      </c>
      <c r="D301" s="1">
        <v>6</v>
      </c>
      <c r="E301" s="1" t="s">
        <v>29</v>
      </c>
      <c r="F301" s="1">
        <v>20</v>
      </c>
      <c r="G301" s="1">
        <v>5</v>
      </c>
      <c r="H301" s="1" t="s">
        <v>8</v>
      </c>
      <c r="I301" s="4">
        <v>19060</v>
      </c>
      <c r="J301" s="2">
        <v>0.1111111111111111</v>
      </c>
      <c r="K301" s="5">
        <v>1</v>
      </c>
      <c r="L301" s="5">
        <v>2</v>
      </c>
      <c r="M301">
        <v>0</v>
      </c>
      <c r="N301" s="5">
        <v>1</v>
      </c>
    </row>
    <row r="302" spans="1:14" x14ac:dyDescent="0.3">
      <c r="A302" s="3">
        <v>43421</v>
      </c>
      <c r="B302" s="1" t="s">
        <v>28</v>
      </c>
      <c r="C302" s="1">
        <v>18</v>
      </c>
      <c r="D302" s="1">
        <v>0</v>
      </c>
      <c r="E302" s="1" t="s">
        <v>5</v>
      </c>
      <c r="F302" s="1">
        <v>21</v>
      </c>
      <c r="G302" s="1">
        <v>4</v>
      </c>
      <c r="H302" s="1" t="s">
        <v>38</v>
      </c>
      <c r="I302" s="4">
        <v>17417</v>
      </c>
      <c r="J302" s="2">
        <v>9.9999999999999992E-2</v>
      </c>
      <c r="K302" s="5">
        <v>0</v>
      </c>
      <c r="L302" s="5">
        <v>0</v>
      </c>
      <c r="M302">
        <v>1</v>
      </c>
      <c r="N302" s="5">
        <v>2</v>
      </c>
    </row>
    <row r="303" spans="1:14" x14ac:dyDescent="0.3">
      <c r="A303" s="3">
        <v>43421</v>
      </c>
      <c r="B303" s="1" t="s">
        <v>6</v>
      </c>
      <c r="C303" s="1">
        <v>20</v>
      </c>
      <c r="D303" s="1">
        <v>3</v>
      </c>
      <c r="E303" s="1" t="s">
        <v>10</v>
      </c>
      <c r="F303" s="1">
        <v>22</v>
      </c>
      <c r="G303" s="1">
        <v>2</v>
      </c>
      <c r="H303" s="1" t="s">
        <v>38</v>
      </c>
      <c r="I303" s="4">
        <v>17880</v>
      </c>
      <c r="J303" s="2">
        <v>0.1076388888888889</v>
      </c>
      <c r="K303" s="5">
        <v>1</v>
      </c>
      <c r="L303" s="5">
        <v>2</v>
      </c>
      <c r="M303">
        <v>0</v>
      </c>
      <c r="N303" s="5">
        <v>0</v>
      </c>
    </row>
    <row r="304" spans="1:14" x14ac:dyDescent="0.3">
      <c r="A304" s="3">
        <v>43422</v>
      </c>
      <c r="B304" s="1" t="s">
        <v>17</v>
      </c>
      <c r="C304" s="1">
        <v>20</v>
      </c>
      <c r="D304" s="1">
        <v>4</v>
      </c>
      <c r="E304" s="1" t="s">
        <v>4</v>
      </c>
      <c r="F304" s="1">
        <v>22</v>
      </c>
      <c r="G304" s="1">
        <v>3</v>
      </c>
      <c r="H304" s="1" t="s">
        <v>8</v>
      </c>
      <c r="I304" s="4">
        <v>16502</v>
      </c>
      <c r="J304" s="2">
        <v>0.1111111111111111</v>
      </c>
      <c r="K304" s="5">
        <v>1</v>
      </c>
      <c r="L304" s="5">
        <v>2</v>
      </c>
      <c r="M304">
        <v>0</v>
      </c>
      <c r="N304" s="5">
        <v>1</v>
      </c>
    </row>
    <row r="305" spans="1:14" x14ac:dyDescent="0.3">
      <c r="A305" s="3">
        <v>43422</v>
      </c>
      <c r="B305" s="1" t="s">
        <v>34</v>
      </c>
      <c r="C305" s="1">
        <v>19</v>
      </c>
      <c r="D305" s="1">
        <v>1</v>
      </c>
      <c r="E305" s="1" t="s">
        <v>15</v>
      </c>
      <c r="F305" s="1">
        <v>20</v>
      </c>
      <c r="G305" s="1">
        <v>2</v>
      </c>
      <c r="H305" s="1" t="s">
        <v>38</v>
      </c>
      <c r="I305" s="4">
        <v>11211</v>
      </c>
      <c r="J305" s="2">
        <v>0.10416666666666667</v>
      </c>
      <c r="K305" s="5">
        <v>0</v>
      </c>
      <c r="L305" s="5">
        <v>0</v>
      </c>
      <c r="M305">
        <v>1</v>
      </c>
      <c r="N305" s="5">
        <v>2</v>
      </c>
    </row>
    <row r="306" spans="1:14" x14ac:dyDescent="0.3">
      <c r="A306" s="3">
        <v>43422</v>
      </c>
      <c r="B306" s="1" t="s">
        <v>16</v>
      </c>
      <c r="C306" s="1">
        <v>21</v>
      </c>
      <c r="D306" s="1">
        <v>1</v>
      </c>
      <c r="E306" s="1" t="s">
        <v>24</v>
      </c>
      <c r="F306" s="1">
        <v>21</v>
      </c>
      <c r="G306" s="1">
        <v>3</v>
      </c>
      <c r="H306" s="1" t="s">
        <v>38</v>
      </c>
      <c r="I306" s="4">
        <v>21373</v>
      </c>
      <c r="J306" s="2">
        <v>0.10625</v>
      </c>
      <c r="K306" s="5">
        <v>0</v>
      </c>
      <c r="L306" s="5">
        <v>0</v>
      </c>
      <c r="M306">
        <v>1</v>
      </c>
      <c r="N306" s="5">
        <v>2</v>
      </c>
    </row>
    <row r="307" spans="1:14" x14ac:dyDescent="0.3">
      <c r="A307" s="3">
        <v>43422</v>
      </c>
      <c r="B307" s="1" t="s">
        <v>30</v>
      </c>
      <c r="C307" s="1">
        <v>21</v>
      </c>
      <c r="D307" s="1">
        <v>6</v>
      </c>
      <c r="E307" s="1" t="s">
        <v>33</v>
      </c>
      <c r="F307" s="1">
        <v>20</v>
      </c>
      <c r="G307" s="1">
        <v>3</v>
      </c>
      <c r="H307" s="1" t="s">
        <v>38</v>
      </c>
      <c r="I307" s="4">
        <v>18347</v>
      </c>
      <c r="J307" s="2">
        <v>0.10486111111111111</v>
      </c>
      <c r="K307" s="5">
        <v>1</v>
      </c>
      <c r="L307" s="5">
        <v>2</v>
      </c>
      <c r="M307">
        <v>0</v>
      </c>
      <c r="N307" s="5">
        <v>0</v>
      </c>
    </row>
    <row r="308" spans="1:14" x14ac:dyDescent="0.3">
      <c r="A308" s="3">
        <v>43422</v>
      </c>
      <c r="B308" s="1" t="s">
        <v>19</v>
      </c>
      <c r="C308" s="1">
        <v>20</v>
      </c>
      <c r="D308" s="1">
        <v>6</v>
      </c>
      <c r="E308" s="1" t="s">
        <v>14</v>
      </c>
      <c r="F308" s="1">
        <v>19</v>
      </c>
      <c r="G308" s="1">
        <v>2</v>
      </c>
      <c r="H308" s="1" t="s">
        <v>38</v>
      </c>
      <c r="I308" s="4">
        <v>10650</v>
      </c>
      <c r="J308" s="2">
        <v>9.9999999999999992E-2</v>
      </c>
      <c r="K308" s="5">
        <v>1</v>
      </c>
      <c r="L308" s="5">
        <v>2</v>
      </c>
      <c r="M308">
        <v>0</v>
      </c>
      <c r="N308" s="5">
        <v>0</v>
      </c>
    </row>
    <row r="309" spans="1:14" x14ac:dyDescent="0.3">
      <c r="A309" s="3">
        <v>43423</v>
      </c>
      <c r="B309" s="1" t="s">
        <v>30</v>
      </c>
      <c r="C309" s="1">
        <v>22</v>
      </c>
      <c r="D309" s="1">
        <v>2</v>
      </c>
      <c r="E309" s="1" t="s">
        <v>9</v>
      </c>
      <c r="F309" s="1">
        <v>21</v>
      </c>
      <c r="G309" s="1">
        <v>7</v>
      </c>
      <c r="H309" s="1" t="s">
        <v>38</v>
      </c>
      <c r="I309" s="4">
        <v>17635</v>
      </c>
      <c r="J309" s="2">
        <v>9.930555555555555E-2</v>
      </c>
      <c r="K309" s="5">
        <v>0</v>
      </c>
      <c r="L309" s="5">
        <v>0</v>
      </c>
      <c r="M309">
        <v>1</v>
      </c>
      <c r="N309" s="5">
        <v>2</v>
      </c>
    </row>
    <row r="310" spans="1:14" x14ac:dyDescent="0.3">
      <c r="A310" s="3">
        <v>43423</v>
      </c>
      <c r="B310" s="1" t="s">
        <v>12</v>
      </c>
      <c r="C310" s="1">
        <v>20</v>
      </c>
      <c r="D310" s="1">
        <v>5</v>
      </c>
      <c r="E310" s="1" t="s">
        <v>6</v>
      </c>
      <c r="F310" s="1">
        <v>21</v>
      </c>
      <c r="G310" s="1">
        <v>4</v>
      </c>
      <c r="H310" s="1" t="s">
        <v>8</v>
      </c>
      <c r="I310" s="4">
        <v>21911</v>
      </c>
      <c r="J310" s="2">
        <v>0.11944444444444445</v>
      </c>
      <c r="K310" s="5">
        <v>1</v>
      </c>
      <c r="L310" s="5">
        <v>2</v>
      </c>
      <c r="M310">
        <v>0</v>
      </c>
      <c r="N310" s="5">
        <v>1</v>
      </c>
    </row>
    <row r="311" spans="1:14" x14ac:dyDescent="0.3">
      <c r="A311" s="3">
        <v>43423</v>
      </c>
      <c r="B311" s="1" t="s">
        <v>36</v>
      </c>
      <c r="C311" s="1">
        <v>21</v>
      </c>
      <c r="D311" s="1">
        <v>2</v>
      </c>
      <c r="E311" s="1" t="s">
        <v>22</v>
      </c>
      <c r="F311" s="1">
        <v>21</v>
      </c>
      <c r="G311" s="1">
        <v>3</v>
      </c>
      <c r="H311" s="1" t="s">
        <v>38</v>
      </c>
      <c r="I311" s="4">
        <v>17419</v>
      </c>
      <c r="J311" s="2">
        <v>0.10347222222222223</v>
      </c>
      <c r="K311" s="5">
        <v>0</v>
      </c>
      <c r="L311" s="5">
        <v>0</v>
      </c>
      <c r="M311">
        <v>1</v>
      </c>
      <c r="N311" s="5">
        <v>2</v>
      </c>
    </row>
    <row r="312" spans="1:14" x14ac:dyDescent="0.3">
      <c r="A312" s="3">
        <v>43423</v>
      </c>
      <c r="B312" s="1" t="s">
        <v>19</v>
      </c>
      <c r="C312" s="1">
        <v>21</v>
      </c>
      <c r="D312" s="1">
        <v>1</v>
      </c>
      <c r="E312" s="1" t="s">
        <v>23</v>
      </c>
      <c r="F312" s="1">
        <v>21</v>
      </c>
      <c r="G312" s="1">
        <v>2</v>
      </c>
      <c r="H312" s="1" t="s">
        <v>38</v>
      </c>
      <c r="I312" s="4">
        <v>17071</v>
      </c>
      <c r="J312" s="2">
        <v>9.8611111111111108E-2</v>
      </c>
      <c r="K312" s="5">
        <v>0</v>
      </c>
      <c r="L312" s="5">
        <v>0</v>
      </c>
      <c r="M312">
        <v>1</v>
      </c>
      <c r="N312" s="5">
        <v>2</v>
      </c>
    </row>
    <row r="313" spans="1:14" x14ac:dyDescent="0.3">
      <c r="A313" s="3">
        <v>43423</v>
      </c>
      <c r="B313" s="1" t="s">
        <v>35</v>
      </c>
      <c r="C313" s="1">
        <v>18</v>
      </c>
      <c r="D313" s="1">
        <v>7</v>
      </c>
      <c r="E313" s="1" t="s">
        <v>25</v>
      </c>
      <c r="F313" s="1">
        <v>21</v>
      </c>
      <c r="G313" s="1">
        <v>5</v>
      </c>
      <c r="H313" s="1" t="s">
        <v>38</v>
      </c>
      <c r="I313" s="4">
        <v>11570</v>
      </c>
      <c r="J313" s="2">
        <v>0.11180555555555556</v>
      </c>
      <c r="K313" s="5">
        <v>1</v>
      </c>
      <c r="L313" s="5">
        <v>2</v>
      </c>
      <c r="M313">
        <v>0</v>
      </c>
      <c r="N313" s="5">
        <v>0</v>
      </c>
    </row>
    <row r="314" spans="1:14" x14ac:dyDescent="0.3">
      <c r="A314" s="3">
        <v>43423</v>
      </c>
      <c r="B314" s="1" t="s">
        <v>13</v>
      </c>
      <c r="C314" s="1">
        <v>21</v>
      </c>
      <c r="D314" s="1">
        <v>5</v>
      </c>
      <c r="E314" s="1" t="s">
        <v>26</v>
      </c>
      <c r="F314" s="1">
        <v>19</v>
      </c>
      <c r="G314" s="1">
        <v>4</v>
      </c>
      <c r="H314" s="1" t="s">
        <v>8</v>
      </c>
      <c r="I314" s="4">
        <v>18618</v>
      </c>
      <c r="J314" s="2">
        <v>0.10902777777777778</v>
      </c>
      <c r="K314" s="5">
        <v>1</v>
      </c>
      <c r="L314" s="5">
        <v>2</v>
      </c>
      <c r="M314">
        <v>0</v>
      </c>
      <c r="N314" s="5">
        <v>1</v>
      </c>
    </row>
    <row r="315" spans="1:14" x14ac:dyDescent="0.3">
      <c r="A315" s="3">
        <v>43423</v>
      </c>
      <c r="B315" s="1" t="s">
        <v>31</v>
      </c>
      <c r="C315" s="1">
        <v>20</v>
      </c>
      <c r="D315" s="1">
        <v>2</v>
      </c>
      <c r="E315" s="1" t="s">
        <v>28</v>
      </c>
      <c r="F315" s="1">
        <v>19</v>
      </c>
      <c r="G315" s="1">
        <v>0</v>
      </c>
      <c r="H315" s="1" t="s">
        <v>38</v>
      </c>
      <c r="I315" s="4">
        <v>16860</v>
      </c>
      <c r="J315" s="2">
        <v>9.7916666666666666E-2</v>
      </c>
      <c r="K315" s="5">
        <v>1</v>
      </c>
      <c r="L315" s="5">
        <v>2</v>
      </c>
      <c r="M315">
        <v>0</v>
      </c>
      <c r="N315" s="5">
        <v>0</v>
      </c>
    </row>
    <row r="316" spans="1:14" x14ac:dyDescent="0.3">
      <c r="A316" s="3">
        <v>43423</v>
      </c>
      <c r="B316" s="1" t="s">
        <v>20</v>
      </c>
      <c r="C316" s="1">
        <v>21</v>
      </c>
      <c r="D316" s="1">
        <v>2</v>
      </c>
      <c r="E316" s="1" t="s">
        <v>7</v>
      </c>
      <c r="F316" s="1">
        <v>21</v>
      </c>
      <c r="G316" s="1">
        <v>4</v>
      </c>
      <c r="H316" s="1" t="s">
        <v>38</v>
      </c>
      <c r="I316" s="4">
        <v>19134</v>
      </c>
      <c r="J316" s="2">
        <v>0.10555555555555556</v>
      </c>
      <c r="K316" s="5">
        <v>0</v>
      </c>
      <c r="L316" s="5">
        <v>0</v>
      </c>
      <c r="M316">
        <v>1</v>
      </c>
      <c r="N316" s="5">
        <v>2</v>
      </c>
    </row>
    <row r="317" spans="1:14" x14ac:dyDescent="0.3">
      <c r="A317" s="3">
        <v>43423</v>
      </c>
      <c r="B317" s="1" t="s">
        <v>27</v>
      </c>
      <c r="C317" s="1">
        <v>19</v>
      </c>
      <c r="D317" s="1">
        <v>6</v>
      </c>
      <c r="E317" s="1" t="s">
        <v>10</v>
      </c>
      <c r="F317" s="1">
        <v>23</v>
      </c>
      <c r="G317" s="1">
        <v>3</v>
      </c>
      <c r="H317" s="1" t="s">
        <v>38</v>
      </c>
      <c r="I317" s="4">
        <v>17917</v>
      </c>
      <c r="J317" s="2">
        <v>0.10555555555555556</v>
      </c>
      <c r="K317" s="5">
        <v>1</v>
      </c>
      <c r="L317" s="5">
        <v>2</v>
      </c>
      <c r="M317">
        <v>0</v>
      </c>
      <c r="N317" s="5">
        <v>0</v>
      </c>
    </row>
    <row r="318" spans="1:14" x14ac:dyDescent="0.3">
      <c r="A318" s="3">
        <v>43424</v>
      </c>
      <c r="B318" s="1" t="s">
        <v>33</v>
      </c>
      <c r="C318" s="1">
        <v>21</v>
      </c>
      <c r="D318" s="1">
        <v>4</v>
      </c>
      <c r="E318" s="1" t="s">
        <v>5</v>
      </c>
      <c r="F318" s="1">
        <v>22</v>
      </c>
      <c r="G318" s="1">
        <v>3</v>
      </c>
      <c r="H318" s="1" t="s">
        <v>8</v>
      </c>
      <c r="I318" s="4">
        <v>17562</v>
      </c>
      <c r="J318" s="2">
        <v>0.10416666666666667</v>
      </c>
      <c r="K318" s="5">
        <v>1</v>
      </c>
      <c r="L318" s="5">
        <v>2</v>
      </c>
      <c r="M318">
        <v>0</v>
      </c>
      <c r="N318" s="5">
        <v>1</v>
      </c>
    </row>
    <row r="319" spans="1:14" x14ac:dyDescent="0.3">
      <c r="A319" s="3">
        <v>43425</v>
      </c>
      <c r="B319" s="1" t="s">
        <v>10</v>
      </c>
      <c r="C319" s="1">
        <v>24</v>
      </c>
      <c r="D319" s="1">
        <v>3</v>
      </c>
      <c r="E319" s="1" t="s">
        <v>4</v>
      </c>
      <c r="F319" s="1">
        <v>23</v>
      </c>
      <c r="G319" s="1">
        <v>4</v>
      </c>
      <c r="H319" s="1" t="s">
        <v>38</v>
      </c>
      <c r="I319" s="4">
        <v>16091</v>
      </c>
      <c r="J319" s="2">
        <v>0.10555555555555556</v>
      </c>
      <c r="K319" s="5">
        <v>0</v>
      </c>
      <c r="L319" s="5">
        <v>0</v>
      </c>
      <c r="M319">
        <v>1</v>
      </c>
      <c r="N319" s="5">
        <v>2</v>
      </c>
    </row>
    <row r="320" spans="1:14" x14ac:dyDescent="0.3">
      <c r="A320" s="3">
        <v>43425</v>
      </c>
      <c r="B320" s="1" t="s">
        <v>30</v>
      </c>
      <c r="C320" s="1">
        <v>23</v>
      </c>
      <c r="D320" s="1">
        <v>3</v>
      </c>
      <c r="E320" s="1" t="s">
        <v>18</v>
      </c>
      <c r="F320" s="1">
        <v>20</v>
      </c>
      <c r="G320" s="1">
        <v>2</v>
      </c>
      <c r="H320" s="1" t="s">
        <v>8</v>
      </c>
      <c r="I320" s="4">
        <v>14151</v>
      </c>
      <c r="J320" s="2">
        <v>0.11041666666666666</v>
      </c>
      <c r="K320" s="5">
        <v>1</v>
      </c>
      <c r="L320" s="5">
        <v>2</v>
      </c>
      <c r="M320">
        <v>0</v>
      </c>
      <c r="N320" s="5">
        <v>1</v>
      </c>
    </row>
    <row r="321" spans="1:14" x14ac:dyDescent="0.3">
      <c r="A321" s="3">
        <v>43425</v>
      </c>
      <c r="B321" s="1" t="s">
        <v>29</v>
      </c>
      <c r="C321" s="1">
        <v>21</v>
      </c>
      <c r="D321" s="1">
        <v>2</v>
      </c>
      <c r="E321" s="1" t="s">
        <v>13</v>
      </c>
      <c r="F321" s="1">
        <v>22</v>
      </c>
      <c r="G321" s="1">
        <v>5</v>
      </c>
      <c r="H321" s="1" t="s">
        <v>38</v>
      </c>
      <c r="I321" s="4">
        <v>19070</v>
      </c>
      <c r="J321" s="2">
        <v>0.1013888888888889</v>
      </c>
      <c r="K321" s="5">
        <v>0</v>
      </c>
      <c r="L321" s="5">
        <v>0</v>
      </c>
      <c r="M321">
        <v>1</v>
      </c>
      <c r="N321" s="5">
        <v>2</v>
      </c>
    </row>
    <row r="322" spans="1:14" x14ac:dyDescent="0.3">
      <c r="A322" s="3">
        <v>43425</v>
      </c>
      <c r="B322" s="1" t="s">
        <v>7</v>
      </c>
      <c r="C322" s="1">
        <v>22</v>
      </c>
      <c r="D322" s="1">
        <v>2</v>
      </c>
      <c r="E322" s="1" t="s">
        <v>15</v>
      </c>
      <c r="F322" s="1">
        <v>21</v>
      </c>
      <c r="G322" s="1">
        <v>5</v>
      </c>
      <c r="H322" s="1" t="s">
        <v>38</v>
      </c>
      <c r="I322" s="4">
        <v>12562</v>
      </c>
      <c r="J322" s="2">
        <v>0.10486111111111111</v>
      </c>
      <c r="K322" s="5">
        <v>0</v>
      </c>
      <c r="L322" s="5">
        <v>0</v>
      </c>
      <c r="M322">
        <v>1</v>
      </c>
      <c r="N322" s="5">
        <v>2</v>
      </c>
    </row>
    <row r="323" spans="1:14" x14ac:dyDescent="0.3">
      <c r="A323" s="3">
        <v>43425</v>
      </c>
      <c r="B323" s="1" t="s">
        <v>27</v>
      </c>
      <c r="C323" s="1">
        <v>20</v>
      </c>
      <c r="D323" s="1">
        <v>3</v>
      </c>
      <c r="E323" s="1" t="s">
        <v>9</v>
      </c>
      <c r="F323" s="1">
        <v>22</v>
      </c>
      <c r="G323" s="1">
        <v>6</v>
      </c>
      <c r="H323" s="1" t="s">
        <v>38</v>
      </c>
      <c r="I323" s="4">
        <v>17661</v>
      </c>
      <c r="J323" s="2">
        <v>0.1076388888888889</v>
      </c>
      <c r="K323" s="5">
        <v>0</v>
      </c>
      <c r="L323" s="5">
        <v>0</v>
      </c>
      <c r="M323">
        <v>1</v>
      </c>
      <c r="N323" s="5">
        <v>2</v>
      </c>
    </row>
    <row r="324" spans="1:14" x14ac:dyDescent="0.3">
      <c r="A324" s="3">
        <v>43425</v>
      </c>
      <c r="B324" s="1" t="s">
        <v>11</v>
      </c>
      <c r="C324" s="1">
        <v>21</v>
      </c>
      <c r="D324" s="1">
        <v>2</v>
      </c>
      <c r="E324" s="1" t="s">
        <v>21</v>
      </c>
      <c r="F324" s="1">
        <v>21</v>
      </c>
      <c r="G324" s="1">
        <v>3</v>
      </c>
      <c r="H324" s="1" t="s">
        <v>8</v>
      </c>
      <c r="I324" s="4">
        <v>19515</v>
      </c>
      <c r="J324" s="2">
        <v>0.10347222222222223</v>
      </c>
      <c r="K324" s="5">
        <v>0</v>
      </c>
      <c r="L324" s="5">
        <v>1</v>
      </c>
      <c r="M324">
        <v>1</v>
      </c>
      <c r="N324" s="5">
        <v>2</v>
      </c>
    </row>
    <row r="325" spans="1:14" x14ac:dyDescent="0.3">
      <c r="A325" s="3">
        <v>43425</v>
      </c>
      <c r="B325" s="1" t="s">
        <v>17</v>
      </c>
      <c r="C325" s="1">
        <v>21</v>
      </c>
      <c r="D325" s="1">
        <v>7</v>
      </c>
      <c r="E325" s="1" t="s">
        <v>31</v>
      </c>
      <c r="F325" s="1">
        <v>21</v>
      </c>
      <c r="G325" s="1">
        <v>3</v>
      </c>
      <c r="H325" s="1" t="s">
        <v>38</v>
      </c>
      <c r="I325" s="4">
        <v>17840</v>
      </c>
      <c r="J325" s="2">
        <v>0.1111111111111111</v>
      </c>
      <c r="K325" s="5">
        <v>1</v>
      </c>
      <c r="L325" s="5">
        <v>2</v>
      </c>
      <c r="M325">
        <v>0</v>
      </c>
      <c r="N325" s="5">
        <v>0</v>
      </c>
    </row>
    <row r="326" spans="1:14" x14ac:dyDescent="0.3">
      <c r="A326" s="3">
        <v>43425</v>
      </c>
      <c r="B326" s="1" t="s">
        <v>25</v>
      </c>
      <c r="C326" s="1">
        <v>22</v>
      </c>
      <c r="D326" s="1">
        <v>4</v>
      </c>
      <c r="E326" s="1" t="s">
        <v>16</v>
      </c>
      <c r="F326" s="1">
        <v>22</v>
      </c>
      <c r="G326" s="1">
        <v>6</v>
      </c>
      <c r="H326" s="1" t="s">
        <v>38</v>
      </c>
      <c r="I326" s="4">
        <v>19035</v>
      </c>
      <c r="J326" s="2">
        <v>0.10833333333333334</v>
      </c>
      <c r="K326" s="5">
        <v>0</v>
      </c>
      <c r="L326" s="5">
        <v>0</v>
      </c>
      <c r="M326">
        <v>1</v>
      </c>
      <c r="N326" s="5">
        <v>2</v>
      </c>
    </row>
    <row r="327" spans="1:14" x14ac:dyDescent="0.3">
      <c r="A327" s="3">
        <v>43425</v>
      </c>
      <c r="B327" s="1" t="s">
        <v>6</v>
      </c>
      <c r="C327" s="1">
        <v>22</v>
      </c>
      <c r="D327" s="1">
        <v>2</v>
      </c>
      <c r="E327" s="1" t="s">
        <v>34</v>
      </c>
      <c r="F327" s="1">
        <v>20</v>
      </c>
      <c r="G327" s="1">
        <v>5</v>
      </c>
      <c r="H327" s="1" t="s">
        <v>38</v>
      </c>
      <c r="I327" s="4">
        <v>16514</v>
      </c>
      <c r="J327" s="2">
        <v>9.9999999999999992E-2</v>
      </c>
      <c r="K327" s="5">
        <v>0</v>
      </c>
      <c r="L327" s="5">
        <v>0</v>
      </c>
      <c r="M327">
        <v>1</v>
      </c>
      <c r="N327" s="5">
        <v>2</v>
      </c>
    </row>
    <row r="328" spans="1:14" x14ac:dyDescent="0.3">
      <c r="A328" s="3">
        <v>43425</v>
      </c>
      <c r="B328" s="1" t="s">
        <v>28</v>
      </c>
      <c r="C328" s="1">
        <v>20</v>
      </c>
      <c r="D328" s="1">
        <v>1</v>
      </c>
      <c r="E328" s="1" t="s">
        <v>22</v>
      </c>
      <c r="F328" s="1">
        <v>22</v>
      </c>
      <c r="G328" s="1">
        <v>4</v>
      </c>
      <c r="H328" s="1" t="s">
        <v>38</v>
      </c>
      <c r="I328" s="4">
        <v>17558</v>
      </c>
      <c r="J328" s="2">
        <v>0.11041666666666666</v>
      </c>
      <c r="K328" s="5">
        <v>0</v>
      </c>
      <c r="L328" s="5">
        <v>0</v>
      </c>
      <c r="M328">
        <v>1</v>
      </c>
      <c r="N328" s="5">
        <v>2</v>
      </c>
    </row>
    <row r="329" spans="1:14" x14ac:dyDescent="0.3">
      <c r="A329" s="3">
        <v>43425</v>
      </c>
      <c r="B329" s="1" t="s">
        <v>14</v>
      </c>
      <c r="C329" s="1">
        <v>20</v>
      </c>
      <c r="D329" s="1">
        <v>0</v>
      </c>
      <c r="E329" s="1" t="s">
        <v>23</v>
      </c>
      <c r="F329" s="1">
        <v>22</v>
      </c>
      <c r="G329" s="1">
        <v>5</v>
      </c>
      <c r="H329" s="1" t="s">
        <v>38</v>
      </c>
      <c r="I329" s="4">
        <v>17297</v>
      </c>
      <c r="J329" s="2">
        <v>0.10069444444444443</v>
      </c>
      <c r="K329" s="5">
        <v>0</v>
      </c>
      <c r="L329" s="5">
        <v>0</v>
      </c>
      <c r="M329">
        <v>1</v>
      </c>
      <c r="N329" s="5">
        <v>2</v>
      </c>
    </row>
    <row r="330" spans="1:14" x14ac:dyDescent="0.3">
      <c r="A330" s="3">
        <v>43425</v>
      </c>
      <c r="B330" s="1" t="s">
        <v>19</v>
      </c>
      <c r="C330" s="1">
        <v>22</v>
      </c>
      <c r="D330" s="1">
        <v>1</v>
      </c>
      <c r="E330" s="1" t="s">
        <v>26</v>
      </c>
      <c r="F330" s="1">
        <v>20</v>
      </c>
      <c r="G330" s="1">
        <v>5</v>
      </c>
      <c r="H330" s="1" t="s">
        <v>38</v>
      </c>
      <c r="I330" s="4">
        <v>18430</v>
      </c>
      <c r="J330" s="2">
        <v>9.5833333333333326E-2</v>
      </c>
      <c r="K330" s="5">
        <v>0</v>
      </c>
      <c r="L330" s="5">
        <v>0</v>
      </c>
      <c r="M330">
        <v>1</v>
      </c>
      <c r="N330" s="5">
        <v>2</v>
      </c>
    </row>
    <row r="331" spans="1:14" x14ac:dyDescent="0.3">
      <c r="A331" s="3">
        <v>43425</v>
      </c>
      <c r="B331" s="1" t="s">
        <v>35</v>
      </c>
      <c r="C331" s="1">
        <v>19</v>
      </c>
      <c r="D331" s="1">
        <v>3</v>
      </c>
      <c r="E331" s="1" t="s">
        <v>36</v>
      </c>
      <c r="F331" s="1">
        <v>22</v>
      </c>
      <c r="G331" s="1">
        <v>7</v>
      </c>
      <c r="H331" s="1" t="s">
        <v>38</v>
      </c>
      <c r="I331" s="4">
        <v>19092</v>
      </c>
      <c r="J331" s="2">
        <v>0.10277777777777779</v>
      </c>
      <c r="K331" s="5">
        <v>0</v>
      </c>
      <c r="L331" s="5">
        <v>0</v>
      </c>
      <c r="M331">
        <v>1</v>
      </c>
      <c r="N331" s="5">
        <v>2</v>
      </c>
    </row>
    <row r="332" spans="1:14" x14ac:dyDescent="0.3">
      <c r="A332" s="3">
        <v>43425</v>
      </c>
      <c r="B332" s="1" t="s">
        <v>24</v>
      </c>
      <c r="C332" s="1">
        <v>22</v>
      </c>
      <c r="D332" s="1">
        <v>2</v>
      </c>
      <c r="E332" s="1" t="s">
        <v>12</v>
      </c>
      <c r="F332" s="1">
        <v>21</v>
      </c>
      <c r="G332" s="1">
        <v>4</v>
      </c>
      <c r="H332" s="1" t="s">
        <v>38</v>
      </c>
      <c r="I332" s="4">
        <v>18506</v>
      </c>
      <c r="J332" s="2">
        <v>0.10416666666666667</v>
      </c>
      <c r="K332" s="5">
        <v>0</v>
      </c>
      <c r="L332" s="5">
        <v>0</v>
      </c>
      <c r="M332">
        <v>1</v>
      </c>
      <c r="N332" s="5">
        <v>2</v>
      </c>
    </row>
    <row r="333" spans="1:14" x14ac:dyDescent="0.3">
      <c r="A333" s="3">
        <v>43427</v>
      </c>
      <c r="B333" s="1" t="s">
        <v>33</v>
      </c>
      <c r="C333" s="1">
        <v>22</v>
      </c>
      <c r="D333" s="1">
        <v>1</v>
      </c>
      <c r="E333" s="1" t="s">
        <v>4</v>
      </c>
      <c r="F333" s="1">
        <v>24</v>
      </c>
      <c r="G333" s="1">
        <v>2</v>
      </c>
      <c r="H333" s="1" t="s">
        <v>8</v>
      </c>
      <c r="I333" s="4">
        <v>16497</v>
      </c>
      <c r="J333" s="2">
        <v>9.930555555555555E-2</v>
      </c>
      <c r="K333" s="5">
        <v>0</v>
      </c>
      <c r="L333" s="5">
        <v>1</v>
      </c>
      <c r="M333">
        <v>1</v>
      </c>
      <c r="N333" s="5">
        <v>2</v>
      </c>
    </row>
    <row r="334" spans="1:14" x14ac:dyDescent="0.3">
      <c r="A334" s="3">
        <v>43427</v>
      </c>
      <c r="B334" s="1" t="s">
        <v>17</v>
      </c>
      <c r="C334" s="1">
        <v>22</v>
      </c>
      <c r="D334" s="1">
        <v>5</v>
      </c>
      <c r="E334" s="1" t="s">
        <v>18</v>
      </c>
      <c r="F334" s="1">
        <v>21</v>
      </c>
      <c r="G334" s="1">
        <v>1</v>
      </c>
      <c r="H334" s="1" t="s">
        <v>38</v>
      </c>
      <c r="I334" s="4">
        <v>12029</v>
      </c>
      <c r="J334" s="2">
        <v>0.10416666666666667</v>
      </c>
      <c r="K334" s="5">
        <v>1</v>
      </c>
      <c r="L334" s="5">
        <v>2</v>
      </c>
      <c r="M334">
        <v>0</v>
      </c>
      <c r="N334" s="5">
        <v>0</v>
      </c>
    </row>
    <row r="335" spans="1:14" x14ac:dyDescent="0.3">
      <c r="A335" s="3">
        <v>43427</v>
      </c>
      <c r="B335" s="1" t="s">
        <v>26</v>
      </c>
      <c r="C335" s="1">
        <v>21</v>
      </c>
      <c r="D335" s="1">
        <v>1</v>
      </c>
      <c r="E335" s="1" t="s">
        <v>11</v>
      </c>
      <c r="F335" s="1">
        <v>22</v>
      </c>
      <c r="G335" s="1">
        <v>2</v>
      </c>
      <c r="H335" s="1" t="s">
        <v>8</v>
      </c>
      <c r="I335" s="4">
        <v>17565</v>
      </c>
      <c r="J335" s="2">
        <v>0.11180555555555556</v>
      </c>
      <c r="K335" s="5">
        <v>0</v>
      </c>
      <c r="L335" s="5">
        <v>1</v>
      </c>
      <c r="M335">
        <v>1</v>
      </c>
      <c r="N335" s="5">
        <v>2</v>
      </c>
    </row>
    <row r="336" spans="1:14" x14ac:dyDescent="0.3">
      <c r="A336" s="3">
        <v>43427</v>
      </c>
      <c r="B336" s="1" t="s">
        <v>6</v>
      </c>
      <c r="C336" s="1">
        <v>23</v>
      </c>
      <c r="D336" s="1">
        <v>2</v>
      </c>
      <c r="E336" s="1" t="s">
        <v>13</v>
      </c>
      <c r="F336" s="1">
        <v>23</v>
      </c>
      <c r="G336" s="1">
        <v>3</v>
      </c>
      <c r="H336" s="1" t="s">
        <v>8</v>
      </c>
      <c r="I336" s="4">
        <v>19070</v>
      </c>
      <c r="J336" s="2">
        <v>0.10902777777777778</v>
      </c>
      <c r="K336" s="5">
        <v>0</v>
      </c>
      <c r="L336" s="5">
        <v>1</v>
      </c>
      <c r="M336">
        <v>1</v>
      </c>
      <c r="N336" s="5">
        <v>2</v>
      </c>
    </row>
    <row r="337" spans="1:14" x14ac:dyDescent="0.3">
      <c r="A337" s="3">
        <v>43427</v>
      </c>
      <c r="B337" s="1" t="s">
        <v>35</v>
      </c>
      <c r="C337" s="1">
        <v>20</v>
      </c>
      <c r="D337" s="1">
        <v>1</v>
      </c>
      <c r="E337" s="1" t="s">
        <v>15</v>
      </c>
      <c r="F337" s="1">
        <v>22</v>
      </c>
      <c r="G337" s="1">
        <v>4</v>
      </c>
      <c r="H337" s="1" t="s">
        <v>38</v>
      </c>
      <c r="I337" s="4">
        <v>13226</v>
      </c>
      <c r="J337" s="2">
        <v>0.10277777777777779</v>
      </c>
      <c r="K337" s="5">
        <v>0</v>
      </c>
      <c r="L337" s="5">
        <v>0</v>
      </c>
      <c r="M337">
        <v>1</v>
      </c>
      <c r="N337" s="5">
        <v>2</v>
      </c>
    </row>
    <row r="338" spans="1:14" x14ac:dyDescent="0.3">
      <c r="A338" s="3">
        <v>43427</v>
      </c>
      <c r="B338" s="1" t="s">
        <v>7</v>
      </c>
      <c r="C338" s="1">
        <v>23</v>
      </c>
      <c r="D338" s="1">
        <v>2</v>
      </c>
      <c r="E338" s="1" t="s">
        <v>20</v>
      </c>
      <c r="F338" s="1">
        <v>22</v>
      </c>
      <c r="G338" s="1">
        <v>4</v>
      </c>
      <c r="H338" s="1" t="s">
        <v>38</v>
      </c>
      <c r="I338" s="4">
        <v>18656</v>
      </c>
      <c r="J338" s="2">
        <v>9.7916666666666666E-2</v>
      </c>
      <c r="K338" s="5">
        <v>0</v>
      </c>
      <c r="L338" s="5">
        <v>0</v>
      </c>
      <c r="M338">
        <v>1</v>
      </c>
      <c r="N338" s="5">
        <v>2</v>
      </c>
    </row>
    <row r="339" spans="1:14" x14ac:dyDescent="0.3">
      <c r="A339" s="3">
        <v>43427</v>
      </c>
      <c r="B339" s="1" t="s">
        <v>25</v>
      </c>
      <c r="C339" s="1">
        <v>23</v>
      </c>
      <c r="D339" s="1">
        <v>4</v>
      </c>
      <c r="E339" s="1" t="s">
        <v>19</v>
      </c>
      <c r="F339" s="1">
        <v>23</v>
      </c>
      <c r="G339" s="1">
        <v>6</v>
      </c>
      <c r="H339" s="1" t="s">
        <v>38</v>
      </c>
      <c r="I339" s="4">
        <v>18532</v>
      </c>
      <c r="J339" s="2">
        <v>0.1111111111111111</v>
      </c>
      <c r="K339" s="5">
        <v>0</v>
      </c>
      <c r="L339" s="5">
        <v>0</v>
      </c>
      <c r="M339">
        <v>1</v>
      </c>
      <c r="N339" s="5">
        <v>2</v>
      </c>
    </row>
    <row r="340" spans="1:14" x14ac:dyDescent="0.3">
      <c r="A340" s="3">
        <v>43427</v>
      </c>
      <c r="B340" s="1" t="s">
        <v>27</v>
      </c>
      <c r="C340" s="1">
        <v>21</v>
      </c>
      <c r="D340" s="1">
        <v>2</v>
      </c>
      <c r="E340" s="1" t="s">
        <v>16</v>
      </c>
      <c r="F340" s="1">
        <v>23</v>
      </c>
      <c r="G340" s="1">
        <v>4</v>
      </c>
      <c r="H340" s="1" t="s">
        <v>38</v>
      </c>
      <c r="I340" s="4">
        <v>19116</v>
      </c>
      <c r="J340" s="2">
        <v>0.1125</v>
      </c>
      <c r="K340" s="5">
        <v>0</v>
      </c>
      <c r="L340" s="5">
        <v>0</v>
      </c>
      <c r="M340">
        <v>1</v>
      </c>
      <c r="N340" s="5">
        <v>2</v>
      </c>
    </row>
    <row r="341" spans="1:14" x14ac:dyDescent="0.3">
      <c r="A341" s="3">
        <v>43427</v>
      </c>
      <c r="B341" s="1" t="s">
        <v>14</v>
      </c>
      <c r="C341" s="1">
        <v>21</v>
      </c>
      <c r="D341" s="1">
        <v>4</v>
      </c>
      <c r="E341" s="1" t="s">
        <v>34</v>
      </c>
      <c r="F341" s="1">
        <v>21</v>
      </c>
      <c r="G341" s="1">
        <v>3</v>
      </c>
      <c r="H341" s="1" t="s">
        <v>8</v>
      </c>
      <c r="I341" s="4">
        <v>16514</v>
      </c>
      <c r="J341" s="2">
        <v>0.10972222222222222</v>
      </c>
      <c r="K341" s="5">
        <v>1</v>
      </c>
      <c r="L341" s="5">
        <v>2</v>
      </c>
      <c r="M341">
        <v>0</v>
      </c>
      <c r="N341" s="5">
        <v>1</v>
      </c>
    </row>
    <row r="342" spans="1:14" x14ac:dyDescent="0.3">
      <c r="A342" s="3">
        <v>43427</v>
      </c>
      <c r="B342" s="1" t="s">
        <v>23</v>
      </c>
      <c r="C342" s="1">
        <v>23</v>
      </c>
      <c r="D342" s="1">
        <v>0</v>
      </c>
      <c r="E342" s="1" t="s">
        <v>29</v>
      </c>
      <c r="F342" s="1">
        <v>22</v>
      </c>
      <c r="G342" s="1">
        <v>4</v>
      </c>
      <c r="H342" s="1" t="s">
        <v>38</v>
      </c>
      <c r="I342" s="4">
        <v>19523</v>
      </c>
      <c r="J342" s="2">
        <v>0.10486111111111111</v>
      </c>
      <c r="K342" s="5">
        <v>0</v>
      </c>
      <c r="L342" s="5">
        <v>0</v>
      </c>
      <c r="M342">
        <v>1</v>
      </c>
      <c r="N342" s="5">
        <v>2</v>
      </c>
    </row>
    <row r="343" spans="1:14" x14ac:dyDescent="0.3">
      <c r="A343" s="3">
        <v>43427</v>
      </c>
      <c r="B343" s="1" t="s">
        <v>10</v>
      </c>
      <c r="C343" s="1">
        <v>25</v>
      </c>
      <c r="D343" s="1">
        <v>0</v>
      </c>
      <c r="E343" s="1" t="s">
        <v>5</v>
      </c>
      <c r="F343" s="1">
        <v>23</v>
      </c>
      <c r="G343" s="1">
        <v>4</v>
      </c>
      <c r="H343" s="1" t="s">
        <v>38</v>
      </c>
      <c r="I343" s="4">
        <v>17056</v>
      </c>
      <c r="J343" s="2">
        <v>9.7916666666666666E-2</v>
      </c>
      <c r="K343" s="5">
        <v>0</v>
      </c>
      <c r="L343" s="5">
        <v>0</v>
      </c>
      <c r="M343">
        <v>1</v>
      </c>
      <c r="N343" s="5">
        <v>2</v>
      </c>
    </row>
    <row r="344" spans="1:14" x14ac:dyDescent="0.3">
      <c r="A344" s="3">
        <v>43427</v>
      </c>
      <c r="B344" s="1" t="s">
        <v>22</v>
      </c>
      <c r="C344" s="1">
        <v>23</v>
      </c>
      <c r="D344" s="1">
        <v>2</v>
      </c>
      <c r="E344" s="1" t="s">
        <v>28</v>
      </c>
      <c r="F344" s="1">
        <v>21</v>
      </c>
      <c r="G344" s="1">
        <v>6</v>
      </c>
      <c r="H344" s="1" t="s">
        <v>38</v>
      </c>
      <c r="I344" s="4">
        <v>16192</v>
      </c>
      <c r="J344" s="2">
        <v>0.10416666666666667</v>
      </c>
      <c r="K344" s="5">
        <v>0</v>
      </c>
      <c r="L344" s="5">
        <v>0</v>
      </c>
      <c r="M344">
        <v>1</v>
      </c>
      <c r="N344" s="5">
        <v>2</v>
      </c>
    </row>
    <row r="345" spans="1:14" x14ac:dyDescent="0.3">
      <c r="A345" s="3">
        <v>43427</v>
      </c>
      <c r="B345" s="1" t="s">
        <v>24</v>
      </c>
      <c r="C345" s="1">
        <v>23</v>
      </c>
      <c r="D345" s="1">
        <v>2</v>
      </c>
      <c r="E345" s="1" t="s">
        <v>36</v>
      </c>
      <c r="F345" s="1">
        <v>23</v>
      </c>
      <c r="G345" s="1">
        <v>4</v>
      </c>
      <c r="H345" s="1" t="s">
        <v>38</v>
      </c>
      <c r="I345" s="4">
        <v>19092</v>
      </c>
      <c r="J345" s="2">
        <v>9.7222222222222224E-2</v>
      </c>
      <c r="K345" s="5">
        <v>0</v>
      </c>
      <c r="L345" s="5">
        <v>0</v>
      </c>
      <c r="M345">
        <v>1</v>
      </c>
      <c r="N345" s="5">
        <v>2</v>
      </c>
    </row>
    <row r="346" spans="1:14" x14ac:dyDescent="0.3">
      <c r="A346" s="3">
        <v>43427</v>
      </c>
      <c r="B346" s="1" t="s">
        <v>9</v>
      </c>
      <c r="C346" s="1">
        <v>23</v>
      </c>
      <c r="D346" s="1">
        <v>0</v>
      </c>
      <c r="E346" s="1" t="s">
        <v>30</v>
      </c>
      <c r="F346" s="1">
        <v>24</v>
      </c>
      <c r="G346" s="1">
        <v>2</v>
      </c>
      <c r="H346" s="1" t="s">
        <v>38</v>
      </c>
      <c r="I346" s="4">
        <v>18206</v>
      </c>
      <c r="J346" s="2">
        <v>0.10069444444444443</v>
      </c>
      <c r="K346" s="5">
        <v>0</v>
      </c>
      <c r="L346" s="5">
        <v>0</v>
      </c>
      <c r="M346">
        <v>1</v>
      </c>
      <c r="N346" s="5">
        <v>2</v>
      </c>
    </row>
    <row r="347" spans="1:14" x14ac:dyDescent="0.3">
      <c r="A347" s="3">
        <v>43427</v>
      </c>
      <c r="B347" s="1" t="s">
        <v>21</v>
      </c>
      <c r="C347" s="1">
        <v>22</v>
      </c>
      <c r="D347" s="1">
        <v>1</v>
      </c>
      <c r="E347" s="1" t="s">
        <v>12</v>
      </c>
      <c r="F347" s="1">
        <v>22</v>
      </c>
      <c r="G347" s="1">
        <v>3</v>
      </c>
      <c r="H347" s="1" t="s">
        <v>38</v>
      </c>
      <c r="I347" s="4">
        <v>18506</v>
      </c>
      <c r="J347" s="2">
        <v>0.10555555555555556</v>
      </c>
      <c r="K347" s="5">
        <v>0</v>
      </c>
      <c r="L347" s="5">
        <v>0</v>
      </c>
      <c r="M347">
        <v>1</v>
      </c>
      <c r="N347" s="5">
        <v>2</v>
      </c>
    </row>
    <row r="348" spans="1:14" x14ac:dyDescent="0.3">
      <c r="A348" s="3">
        <v>43428</v>
      </c>
      <c r="B348" s="1" t="s">
        <v>19</v>
      </c>
      <c r="C348" s="1">
        <v>24</v>
      </c>
      <c r="D348" s="1">
        <v>2</v>
      </c>
      <c r="E348" s="1" t="s">
        <v>17</v>
      </c>
      <c r="F348" s="1">
        <v>23</v>
      </c>
      <c r="G348" s="1">
        <v>3</v>
      </c>
      <c r="H348" s="1" t="s">
        <v>38</v>
      </c>
      <c r="I348" s="4">
        <v>18010</v>
      </c>
      <c r="J348" s="2">
        <v>0.10486111111111111</v>
      </c>
      <c r="K348" s="5">
        <v>0</v>
      </c>
      <c r="L348" s="5">
        <v>0</v>
      </c>
      <c r="M348">
        <v>1</v>
      </c>
      <c r="N348" s="5">
        <v>2</v>
      </c>
    </row>
    <row r="349" spans="1:14" x14ac:dyDescent="0.3">
      <c r="A349" s="3">
        <v>43428</v>
      </c>
      <c r="B349" s="1" t="s">
        <v>13</v>
      </c>
      <c r="C349" s="1">
        <v>24</v>
      </c>
      <c r="D349" s="1">
        <v>3</v>
      </c>
      <c r="E349" s="1" t="s">
        <v>21</v>
      </c>
      <c r="F349" s="1">
        <v>23</v>
      </c>
      <c r="G349" s="1">
        <v>2</v>
      </c>
      <c r="H349" s="1" t="s">
        <v>32</v>
      </c>
      <c r="I349" s="4">
        <v>19515</v>
      </c>
      <c r="J349" s="2">
        <v>0.11875000000000001</v>
      </c>
      <c r="K349" s="5">
        <v>1</v>
      </c>
      <c r="L349" s="5">
        <v>2</v>
      </c>
      <c r="M349">
        <v>0</v>
      </c>
      <c r="N349" s="5">
        <v>1</v>
      </c>
    </row>
    <row r="350" spans="1:14" x14ac:dyDescent="0.3">
      <c r="A350" s="3">
        <v>43428</v>
      </c>
      <c r="B350" s="1" t="s">
        <v>24</v>
      </c>
      <c r="C350" s="1">
        <v>24</v>
      </c>
      <c r="D350" s="1">
        <v>5</v>
      </c>
      <c r="E350" s="1" t="s">
        <v>35</v>
      </c>
      <c r="F350" s="1">
        <v>21</v>
      </c>
      <c r="G350" s="1">
        <v>4</v>
      </c>
      <c r="H350" s="1" t="s">
        <v>8</v>
      </c>
      <c r="I350" s="4">
        <v>14283</v>
      </c>
      <c r="J350" s="2">
        <v>0.10902777777777778</v>
      </c>
      <c r="K350" s="5">
        <v>1</v>
      </c>
      <c r="L350" s="5">
        <v>2</v>
      </c>
      <c r="M350">
        <v>0</v>
      </c>
      <c r="N350" s="5">
        <v>1</v>
      </c>
    </row>
    <row r="351" spans="1:14" x14ac:dyDescent="0.3">
      <c r="A351" s="3">
        <v>43428</v>
      </c>
      <c r="B351" s="1" t="s">
        <v>11</v>
      </c>
      <c r="C351" s="1">
        <v>23</v>
      </c>
      <c r="D351" s="1">
        <v>3</v>
      </c>
      <c r="E351" s="1" t="s">
        <v>6</v>
      </c>
      <c r="F351" s="1">
        <v>24</v>
      </c>
      <c r="G351" s="1">
        <v>2</v>
      </c>
      <c r="H351" s="1" t="s">
        <v>38</v>
      </c>
      <c r="I351" s="4">
        <v>21302</v>
      </c>
      <c r="J351" s="2">
        <v>0.10902777777777778</v>
      </c>
      <c r="K351" s="5">
        <v>1</v>
      </c>
      <c r="L351" s="5">
        <v>2</v>
      </c>
      <c r="M351">
        <v>0</v>
      </c>
      <c r="N351" s="5">
        <v>0</v>
      </c>
    </row>
    <row r="352" spans="1:14" x14ac:dyDescent="0.3">
      <c r="A352" s="3">
        <v>43428</v>
      </c>
      <c r="B352" s="1" t="s">
        <v>15</v>
      </c>
      <c r="C352" s="1">
        <v>23</v>
      </c>
      <c r="D352" s="1">
        <v>1</v>
      </c>
      <c r="E352" s="1" t="s">
        <v>14</v>
      </c>
      <c r="F352" s="1">
        <v>22</v>
      </c>
      <c r="G352" s="1">
        <v>4</v>
      </c>
      <c r="H352" s="1" t="s">
        <v>38</v>
      </c>
      <c r="I352" s="4">
        <v>10015</v>
      </c>
      <c r="J352" s="2">
        <v>9.930555555555555E-2</v>
      </c>
      <c r="K352" s="5">
        <v>0</v>
      </c>
      <c r="L352" s="5">
        <v>0</v>
      </c>
      <c r="M352">
        <v>1</v>
      </c>
      <c r="N352" s="5">
        <v>2</v>
      </c>
    </row>
    <row r="353" spans="1:14" x14ac:dyDescent="0.3">
      <c r="A353" s="3">
        <v>43428</v>
      </c>
      <c r="B353" s="1" t="s">
        <v>12</v>
      </c>
      <c r="C353" s="1">
        <v>23</v>
      </c>
      <c r="D353" s="1">
        <v>5</v>
      </c>
      <c r="E353" s="1" t="s">
        <v>23</v>
      </c>
      <c r="F353" s="1">
        <v>24</v>
      </c>
      <c r="G353" s="1">
        <v>3</v>
      </c>
      <c r="H353" s="1" t="s">
        <v>38</v>
      </c>
      <c r="I353" s="4">
        <v>16884</v>
      </c>
      <c r="J353" s="2">
        <v>9.5138888888888884E-2</v>
      </c>
      <c r="K353" s="5">
        <v>1</v>
      </c>
      <c r="L353" s="5">
        <v>2</v>
      </c>
      <c r="M353">
        <v>0</v>
      </c>
      <c r="N353" s="5">
        <v>0</v>
      </c>
    </row>
    <row r="354" spans="1:14" x14ac:dyDescent="0.3">
      <c r="A354" s="3">
        <v>43428</v>
      </c>
      <c r="B354" s="1" t="s">
        <v>20</v>
      </c>
      <c r="C354" s="1">
        <v>23</v>
      </c>
      <c r="D354" s="1">
        <v>2</v>
      </c>
      <c r="E354" s="1" t="s">
        <v>26</v>
      </c>
      <c r="F354" s="1">
        <v>22</v>
      </c>
      <c r="G354" s="1">
        <v>4</v>
      </c>
      <c r="H354" s="1" t="s">
        <v>38</v>
      </c>
      <c r="I354" s="4">
        <v>18602</v>
      </c>
      <c r="J354" s="2">
        <v>0.10902777777777778</v>
      </c>
      <c r="K354" s="5">
        <v>0</v>
      </c>
      <c r="L354" s="5">
        <v>0</v>
      </c>
      <c r="M354">
        <v>1</v>
      </c>
      <c r="N354" s="5">
        <v>2</v>
      </c>
    </row>
    <row r="355" spans="1:14" x14ac:dyDescent="0.3">
      <c r="A355" s="3">
        <v>43428</v>
      </c>
      <c r="B355" s="1" t="s">
        <v>27</v>
      </c>
      <c r="C355" s="1">
        <v>22</v>
      </c>
      <c r="D355" s="1">
        <v>8</v>
      </c>
      <c r="E355" s="1" t="s">
        <v>28</v>
      </c>
      <c r="F355" s="1">
        <v>22</v>
      </c>
      <c r="G355" s="1">
        <v>4</v>
      </c>
      <c r="H355" s="1" t="s">
        <v>38</v>
      </c>
      <c r="I355" s="4">
        <v>17028</v>
      </c>
      <c r="J355" s="2">
        <v>0.1076388888888889</v>
      </c>
      <c r="K355" s="5">
        <v>1</v>
      </c>
      <c r="L355" s="5">
        <v>2</v>
      </c>
      <c r="M355">
        <v>0</v>
      </c>
      <c r="N355" s="5">
        <v>0</v>
      </c>
    </row>
    <row r="356" spans="1:14" x14ac:dyDescent="0.3">
      <c r="A356" s="3">
        <v>43428</v>
      </c>
      <c r="B356" s="1" t="s">
        <v>29</v>
      </c>
      <c r="C356" s="1">
        <v>23</v>
      </c>
      <c r="D356" s="1">
        <v>0</v>
      </c>
      <c r="E356" s="1" t="s">
        <v>7</v>
      </c>
      <c r="F356" s="1">
        <v>24</v>
      </c>
      <c r="G356" s="1">
        <v>6</v>
      </c>
      <c r="H356" s="1" t="s">
        <v>38</v>
      </c>
      <c r="I356" s="4">
        <v>19373</v>
      </c>
      <c r="J356" s="2">
        <v>0.10069444444444443</v>
      </c>
      <c r="K356" s="5">
        <v>0</v>
      </c>
      <c r="L356" s="5">
        <v>0</v>
      </c>
      <c r="M356">
        <v>1</v>
      </c>
      <c r="N356" s="5">
        <v>2</v>
      </c>
    </row>
    <row r="357" spans="1:14" x14ac:dyDescent="0.3">
      <c r="A357" s="3">
        <v>43428</v>
      </c>
      <c r="B357" s="1" t="s">
        <v>5</v>
      </c>
      <c r="C357" s="1">
        <v>24</v>
      </c>
      <c r="D357" s="1">
        <v>0</v>
      </c>
      <c r="E357" s="1" t="s">
        <v>30</v>
      </c>
      <c r="F357" s="1">
        <v>25</v>
      </c>
      <c r="G357" s="1">
        <v>6</v>
      </c>
      <c r="H357" s="1" t="s">
        <v>38</v>
      </c>
      <c r="I357" s="4">
        <v>18252</v>
      </c>
      <c r="J357" s="2">
        <v>0.10694444444444444</v>
      </c>
      <c r="K357" s="5">
        <v>0</v>
      </c>
      <c r="L357" s="5">
        <v>0</v>
      </c>
      <c r="M357">
        <v>1</v>
      </c>
      <c r="N357" s="5">
        <v>2</v>
      </c>
    </row>
    <row r="358" spans="1:14" x14ac:dyDescent="0.3">
      <c r="A358" s="3">
        <v>43429</v>
      </c>
      <c r="B358" s="1" t="s">
        <v>9</v>
      </c>
      <c r="C358" s="1">
        <v>24</v>
      </c>
      <c r="D358" s="1">
        <v>6</v>
      </c>
      <c r="E358" s="1" t="s">
        <v>18</v>
      </c>
      <c r="F358" s="1">
        <v>22</v>
      </c>
      <c r="G358" s="1">
        <v>1</v>
      </c>
      <c r="H358" s="1" t="s">
        <v>38</v>
      </c>
      <c r="I358" s="4">
        <v>12821</v>
      </c>
      <c r="J358" s="2">
        <v>0.10347222222222223</v>
      </c>
      <c r="K358" s="5">
        <v>1</v>
      </c>
      <c r="L358" s="5">
        <v>2</v>
      </c>
      <c r="M358">
        <v>0</v>
      </c>
      <c r="N358" s="5">
        <v>0</v>
      </c>
    </row>
    <row r="359" spans="1:14" x14ac:dyDescent="0.3">
      <c r="A359" s="3">
        <v>43429</v>
      </c>
      <c r="B359" s="1" t="s">
        <v>33</v>
      </c>
      <c r="C359" s="1">
        <v>23</v>
      </c>
      <c r="D359" s="1">
        <v>2</v>
      </c>
      <c r="E359" s="1" t="s">
        <v>31</v>
      </c>
      <c r="F359" s="1">
        <v>23</v>
      </c>
      <c r="G359" s="1">
        <v>5</v>
      </c>
      <c r="H359" s="1" t="s">
        <v>38</v>
      </c>
      <c r="I359" s="4">
        <v>17581</v>
      </c>
      <c r="J359" s="2">
        <v>0.11041666666666666</v>
      </c>
      <c r="K359" s="5">
        <v>0</v>
      </c>
      <c r="L359" s="5">
        <v>0</v>
      </c>
      <c r="M359">
        <v>1</v>
      </c>
      <c r="N359" s="5">
        <v>2</v>
      </c>
    </row>
    <row r="360" spans="1:14" x14ac:dyDescent="0.3">
      <c r="A360" s="3">
        <v>43429</v>
      </c>
      <c r="B360" s="1" t="s">
        <v>4</v>
      </c>
      <c r="C360" s="1">
        <v>25</v>
      </c>
      <c r="D360" s="1">
        <v>2</v>
      </c>
      <c r="E360" s="1" t="s">
        <v>22</v>
      </c>
      <c r="F360" s="1">
        <v>24</v>
      </c>
      <c r="G360" s="1">
        <v>5</v>
      </c>
      <c r="H360" s="1" t="s">
        <v>38</v>
      </c>
      <c r="I360" s="4">
        <v>17167</v>
      </c>
      <c r="J360" s="2">
        <v>0.11319444444444444</v>
      </c>
      <c r="K360" s="5">
        <v>0</v>
      </c>
      <c r="L360" s="5">
        <v>0</v>
      </c>
      <c r="M360">
        <v>1</v>
      </c>
      <c r="N360" s="5">
        <v>2</v>
      </c>
    </row>
    <row r="361" spans="1:14" x14ac:dyDescent="0.3">
      <c r="A361" s="3">
        <v>43429</v>
      </c>
      <c r="B361" s="1" t="s">
        <v>34</v>
      </c>
      <c r="C361" s="1">
        <v>22</v>
      </c>
      <c r="D361" s="1">
        <v>2</v>
      </c>
      <c r="E361" s="1" t="s">
        <v>36</v>
      </c>
      <c r="F361" s="1">
        <v>24</v>
      </c>
      <c r="G361" s="1">
        <v>5</v>
      </c>
      <c r="H361" s="1" t="s">
        <v>38</v>
      </c>
      <c r="I361" s="4">
        <v>19092</v>
      </c>
      <c r="J361" s="2">
        <v>0.10625</v>
      </c>
      <c r="K361" s="5">
        <v>0</v>
      </c>
      <c r="L361" s="5">
        <v>0</v>
      </c>
      <c r="M361">
        <v>1</v>
      </c>
      <c r="N361" s="5">
        <v>2</v>
      </c>
    </row>
    <row r="362" spans="1:14" x14ac:dyDescent="0.3">
      <c r="A362" s="3">
        <v>43430</v>
      </c>
      <c r="B362" s="1" t="s">
        <v>20</v>
      </c>
      <c r="C362" s="1">
        <v>24</v>
      </c>
      <c r="D362" s="1">
        <v>7</v>
      </c>
      <c r="E362" s="1" t="s">
        <v>21</v>
      </c>
      <c r="F362" s="1">
        <v>24</v>
      </c>
      <c r="G362" s="1">
        <v>5</v>
      </c>
      <c r="H362" s="1" t="s">
        <v>38</v>
      </c>
      <c r="I362" s="4">
        <v>17510</v>
      </c>
      <c r="J362" s="2">
        <v>0.10486111111111111</v>
      </c>
      <c r="K362" s="5">
        <v>1</v>
      </c>
      <c r="L362" s="5">
        <v>2</v>
      </c>
      <c r="M362">
        <v>0</v>
      </c>
      <c r="N362" s="5">
        <v>0</v>
      </c>
    </row>
    <row r="363" spans="1:14" x14ac:dyDescent="0.3">
      <c r="A363" s="3">
        <v>43430</v>
      </c>
      <c r="B363" s="1" t="s">
        <v>34</v>
      </c>
      <c r="C363" s="1">
        <v>23</v>
      </c>
      <c r="D363" s="1">
        <v>3</v>
      </c>
      <c r="E363" s="1" t="s">
        <v>35</v>
      </c>
      <c r="F363" s="1">
        <v>22</v>
      </c>
      <c r="G363" s="1">
        <v>4</v>
      </c>
      <c r="H363" s="1" t="s">
        <v>8</v>
      </c>
      <c r="I363" s="4">
        <v>9456</v>
      </c>
      <c r="J363" s="2">
        <v>0.11319444444444444</v>
      </c>
      <c r="K363" s="5">
        <v>0</v>
      </c>
      <c r="L363" s="5">
        <v>1</v>
      </c>
      <c r="M363">
        <v>1</v>
      </c>
      <c r="N363" s="5">
        <v>2</v>
      </c>
    </row>
    <row r="364" spans="1:14" x14ac:dyDescent="0.3">
      <c r="A364" s="3">
        <v>43430</v>
      </c>
      <c r="B364" s="1" t="s">
        <v>12</v>
      </c>
      <c r="C364" s="1">
        <v>24</v>
      </c>
      <c r="D364" s="1">
        <v>4</v>
      </c>
      <c r="E364" s="1" t="s">
        <v>14</v>
      </c>
      <c r="F364" s="1">
        <v>23</v>
      </c>
      <c r="G364" s="1">
        <v>1</v>
      </c>
      <c r="H364" s="1" t="s">
        <v>38</v>
      </c>
      <c r="I364" s="4">
        <v>9072</v>
      </c>
      <c r="J364" s="2">
        <v>9.7222222222222224E-2</v>
      </c>
      <c r="K364" s="5">
        <v>1</v>
      </c>
      <c r="L364" s="5">
        <v>2</v>
      </c>
      <c r="M364">
        <v>0</v>
      </c>
      <c r="N364" s="5">
        <v>0</v>
      </c>
    </row>
    <row r="365" spans="1:14" x14ac:dyDescent="0.3">
      <c r="A365" s="3">
        <v>43430</v>
      </c>
      <c r="B365" s="1" t="s">
        <v>25</v>
      </c>
      <c r="C365" s="1">
        <v>24</v>
      </c>
      <c r="D365" s="1">
        <v>2</v>
      </c>
      <c r="E365" s="1" t="s">
        <v>23</v>
      </c>
      <c r="F365" s="1">
        <v>25</v>
      </c>
      <c r="G365" s="1">
        <v>4</v>
      </c>
      <c r="H365" s="1" t="s">
        <v>38</v>
      </c>
      <c r="I365" s="4">
        <v>16709</v>
      </c>
      <c r="J365" s="2">
        <v>0.10902777777777778</v>
      </c>
      <c r="K365" s="5">
        <v>0</v>
      </c>
      <c r="L365" s="5">
        <v>0</v>
      </c>
      <c r="M365">
        <v>1</v>
      </c>
      <c r="N365" s="5">
        <v>2</v>
      </c>
    </row>
    <row r="366" spans="1:14" x14ac:dyDescent="0.3">
      <c r="A366" s="3">
        <v>43430</v>
      </c>
      <c r="B366" s="1" t="s">
        <v>11</v>
      </c>
      <c r="C366" s="1">
        <v>24</v>
      </c>
      <c r="D366" s="1">
        <v>2</v>
      </c>
      <c r="E366" s="1" t="s">
        <v>7</v>
      </c>
      <c r="F366" s="1">
        <v>25</v>
      </c>
      <c r="G366" s="1">
        <v>4</v>
      </c>
      <c r="H366" s="1" t="s">
        <v>38</v>
      </c>
      <c r="I366" s="4">
        <v>19286</v>
      </c>
      <c r="J366" s="2">
        <v>0.10208333333333335</v>
      </c>
      <c r="K366" s="5">
        <v>0</v>
      </c>
      <c r="L366" s="5">
        <v>0</v>
      </c>
      <c r="M366">
        <v>1</v>
      </c>
      <c r="N366" s="5">
        <v>2</v>
      </c>
    </row>
    <row r="367" spans="1:14" x14ac:dyDescent="0.3">
      <c r="A367" s="3">
        <v>43431</v>
      </c>
      <c r="B367" s="1" t="s">
        <v>5</v>
      </c>
      <c r="C367" s="1">
        <v>25</v>
      </c>
      <c r="D367" s="1">
        <v>2</v>
      </c>
      <c r="E367" s="1" t="s">
        <v>13</v>
      </c>
      <c r="F367" s="1">
        <v>25</v>
      </c>
      <c r="G367" s="1">
        <v>3</v>
      </c>
      <c r="H367" s="1" t="s">
        <v>8</v>
      </c>
      <c r="I367" s="4">
        <v>19070</v>
      </c>
      <c r="J367" s="2">
        <v>0.11041666666666666</v>
      </c>
      <c r="K367" s="5">
        <v>0</v>
      </c>
      <c r="L367" s="5">
        <v>1</v>
      </c>
      <c r="M367">
        <v>1</v>
      </c>
      <c r="N367" s="5">
        <v>2</v>
      </c>
    </row>
    <row r="368" spans="1:14" x14ac:dyDescent="0.3">
      <c r="A368" s="3">
        <v>43431</v>
      </c>
      <c r="B368" s="1" t="s">
        <v>19</v>
      </c>
      <c r="C368" s="1">
        <v>25</v>
      </c>
      <c r="D368" s="1">
        <v>0</v>
      </c>
      <c r="E368" s="1" t="s">
        <v>33</v>
      </c>
      <c r="F368" s="1">
        <v>24</v>
      </c>
      <c r="G368" s="1">
        <v>1</v>
      </c>
      <c r="H368" s="1" t="s">
        <v>8</v>
      </c>
      <c r="I368" s="4">
        <v>18347</v>
      </c>
      <c r="J368" s="2">
        <v>0.10555555555555556</v>
      </c>
      <c r="K368" s="5">
        <v>0</v>
      </c>
      <c r="L368" s="5">
        <v>1</v>
      </c>
      <c r="M368">
        <v>1</v>
      </c>
      <c r="N368" s="5">
        <v>2</v>
      </c>
    </row>
    <row r="369" spans="1:14" x14ac:dyDescent="0.3">
      <c r="A369" s="3">
        <v>43431</v>
      </c>
      <c r="B369" s="1" t="s">
        <v>18</v>
      </c>
      <c r="C369" s="1">
        <v>23</v>
      </c>
      <c r="D369" s="1">
        <v>4</v>
      </c>
      <c r="E369" s="1" t="s">
        <v>16</v>
      </c>
      <c r="F369" s="1">
        <v>24</v>
      </c>
      <c r="G369" s="1">
        <v>3</v>
      </c>
      <c r="H369" s="1" t="s">
        <v>38</v>
      </c>
      <c r="I369" s="4">
        <v>18706</v>
      </c>
      <c r="J369" s="2">
        <v>0.10208333333333335</v>
      </c>
      <c r="K369" s="5">
        <v>1</v>
      </c>
      <c r="L369" s="5">
        <v>2</v>
      </c>
      <c r="M369">
        <v>0</v>
      </c>
      <c r="N369" s="5">
        <v>0</v>
      </c>
    </row>
    <row r="370" spans="1:14" x14ac:dyDescent="0.3">
      <c r="A370" s="3">
        <v>43431</v>
      </c>
      <c r="B370" s="1" t="s">
        <v>15</v>
      </c>
      <c r="C370" s="1">
        <v>24</v>
      </c>
      <c r="D370" s="1">
        <v>2</v>
      </c>
      <c r="E370" s="1" t="s">
        <v>6</v>
      </c>
      <c r="F370" s="1">
        <v>25</v>
      </c>
      <c r="G370" s="1">
        <v>1</v>
      </c>
      <c r="H370" s="1" t="s">
        <v>38</v>
      </c>
      <c r="I370" s="4">
        <v>20835</v>
      </c>
      <c r="J370" s="2">
        <v>0.10208333333333335</v>
      </c>
      <c r="K370" s="5">
        <v>1</v>
      </c>
      <c r="L370" s="5">
        <v>2</v>
      </c>
      <c r="M370">
        <v>0</v>
      </c>
      <c r="N370" s="5">
        <v>0</v>
      </c>
    </row>
    <row r="371" spans="1:14" x14ac:dyDescent="0.3">
      <c r="A371" s="3">
        <v>43431</v>
      </c>
      <c r="B371" s="1" t="s">
        <v>17</v>
      </c>
      <c r="C371" s="1">
        <v>24</v>
      </c>
      <c r="D371" s="1">
        <v>3</v>
      </c>
      <c r="E371" s="1" t="s">
        <v>22</v>
      </c>
      <c r="F371" s="1">
        <v>25</v>
      </c>
      <c r="G371" s="1">
        <v>2</v>
      </c>
      <c r="H371" s="1" t="s">
        <v>38</v>
      </c>
      <c r="I371" s="4">
        <v>17163</v>
      </c>
      <c r="J371" s="2">
        <v>0.10347222222222223</v>
      </c>
      <c r="K371" s="5">
        <v>1</v>
      </c>
      <c r="L371" s="5">
        <v>2</v>
      </c>
      <c r="M371">
        <v>0</v>
      </c>
      <c r="N371" s="5">
        <v>0</v>
      </c>
    </row>
    <row r="372" spans="1:14" x14ac:dyDescent="0.3">
      <c r="A372" s="3">
        <v>43431</v>
      </c>
      <c r="B372" s="1" t="s">
        <v>25</v>
      </c>
      <c r="C372" s="1">
        <v>25</v>
      </c>
      <c r="D372" s="1">
        <v>4</v>
      </c>
      <c r="E372" s="1" t="s">
        <v>29</v>
      </c>
      <c r="F372" s="1">
        <v>24</v>
      </c>
      <c r="G372" s="1">
        <v>3</v>
      </c>
      <c r="H372" s="1" t="s">
        <v>38</v>
      </c>
      <c r="I372" s="4">
        <v>19083</v>
      </c>
      <c r="J372" s="2">
        <v>0.10277777777777779</v>
      </c>
      <c r="K372" s="5">
        <v>1</v>
      </c>
      <c r="L372" s="5">
        <v>2</v>
      </c>
      <c r="M372">
        <v>0</v>
      </c>
      <c r="N372" s="5">
        <v>0</v>
      </c>
    </row>
    <row r="373" spans="1:14" x14ac:dyDescent="0.3">
      <c r="A373" s="3">
        <v>43431</v>
      </c>
      <c r="B373" s="1" t="s">
        <v>26</v>
      </c>
      <c r="C373" s="1">
        <v>23</v>
      </c>
      <c r="D373" s="1">
        <v>4</v>
      </c>
      <c r="E373" s="1" t="s">
        <v>27</v>
      </c>
      <c r="F373" s="1">
        <v>23</v>
      </c>
      <c r="G373" s="1">
        <v>3</v>
      </c>
      <c r="H373" s="1" t="s">
        <v>38</v>
      </c>
      <c r="I373" s="4">
        <v>15321</v>
      </c>
      <c r="J373" s="2">
        <v>9.930555555555555E-2</v>
      </c>
      <c r="K373" s="5">
        <v>1</v>
      </c>
      <c r="L373" s="5">
        <v>2</v>
      </c>
      <c r="M373">
        <v>0</v>
      </c>
      <c r="N373" s="5">
        <v>0</v>
      </c>
    </row>
    <row r="374" spans="1:14" x14ac:dyDescent="0.3">
      <c r="A374" s="3">
        <v>43432</v>
      </c>
      <c r="B374" s="1" t="s">
        <v>26</v>
      </c>
      <c r="C374" s="1">
        <v>24</v>
      </c>
      <c r="D374" s="1">
        <v>3</v>
      </c>
      <c r="E374" s="1" t="s">
        <v>17</v>
      </c>
      <c r="F374" s="1">
        <v>25</v>
      </c>
      <c r="G374" s="1">
        <v>6</v>
      </c>
      <c r="H374" s="1" t="s">
        <v>38</v>
      </c>
      <c r="I374" s="4">
        <v>17348</v>
      </c>
      <c r="J374" s="2">
        <v>0.10486111111111111</v>
      </c>
      <c r="K374" s="5">
        <v>0</v>
      </c>
      <c r="L374" s="5">
        <v>0</v>
      </c>
      <c r="M374">
        <v>1</v>
      </c>
      <c r="N374" s="5">
        <v>2</v>
      </c>
    </row>
    <row r="375" spans="1:14" x14ac:dyDescent="0.3">
      <c r="A375" s="3">
        <v>43432</v>
      </c>
      <c r="B375" s="1" t="s">
        <v>28</v>
      </c>
      <c r="C375" s="1">
        <v>23</v>
      </c>
      <c r="D375" s="1">
        <v>3</v>
      </c>
      <c r="E375" s="1" t="s">
        <v>21</v>
      </c>
      <c r="F375" s="1">
        <v>25</v>
      </c>
      <c r="G375" s="1">
        <v>4</v>
      </c>
      <c r="H375" s="1" t="s">
        <v>38</v>
      </c>
      <c r="I375" s="4">
        <v>18165</v>
      </c>
      <c r="J375" s="2">
        <v>0.10833333333333334</v>
      </c>
      <c r="K375" s="5">
        <v>0</v>
      </c>
      <c r="L375" s="5">
        <v>0</v>
      </c>
      <c r="M375">
        <v>1</v>
      </c>
      <c r="N375" s="5">
        <v>2</v>
      </c>
    </row>
    <row r="376" spans="1:14" x14ac:dyDescent="0.3">
      <c r="A376" s="3">
        <v>43433</v>
      </c>
      <c r="B376" s="1" t="s">
        <v>14</v>
      </c>
      <c r="C376" s="1">
        <v>24</v>
      </c>
      <c r="D376" s="1">
        <v>1</v>
      </c>
      <c r="E376" s="1" t="s">
        <v>11</v>
      </c>
      <c r="F376" s="1">
        <v>25</v>
      </c>
      <c r="G376" s="1">
        <v>2</v>
      </c>
      <c r="H376" s="1" t="s">
        <v>32</v>
      </c>
      <c r="I376" s="4">
        <v>17565</v>
      </c>
      <c r="J376" s="2">
        <v>0.1125</v>
      </c>
      <c r="K376" s="5">
        <v>0</v>
      </c>
      <c r="L376" s="5">
        <v>1</v>
      </c>
      <c r="M376">
        <v>1</v>
      </c>
      <c r="N376" s="5">
        <v>2</v>
      </c>
    </row>
    <row r="377" spans="1:14" x14ac:dyDescent="0.3">
      <c r="A377" s="3">
        <v>43433</v>
      </c>
      <c r="B377" s="1" t="s">
        <v>16</v>
      </c>
      <c r="C377" s="1">
        <v>25</v>
      </c>
      <c r="D377" s="1">
        <v>2</v>
      </c>
      <c r="E377" s="1" t="s">
        <v>20</v>
      </c>
      <c r="F377" s="1">
        <v>25</v>
      </c>
      <c r="G377" s="1">
        <v>4</v>
      </c>
      <c r="H377" s="1" t="s">
        <v>38</v>
      </c>
      <c r="I377" s="4">
        <v>15210</v>
      </c>
      <c r="J377" s="2">
        <v>0.10277777777777779</v>
      </c>
      <c r="K377" s="5">
        <v>0</v>
      </c>
      <c r="L377" s="5">
        <v>0</v>
      </c>
      <c r="M377">
        <v>1</v>
      </c>
      <c r="N377" s="5">
        <v>2</v>
      </c>
    </row>
    <row r="378" spans="1:14" x14ac:dyDescent="0.3">
      <c r="A378" s="3">
        <v>43433</v>
      </c>
      <c r="B378" s="1" t="s">
        <v>31</v>
      </c>
      <c r="C378" s="1">
        <v>25</v>
      </c>
      <c r="D378" s="1">
        <v>2</v>
      </c>
      <c r="E378" s="1" t="s">
        <v>33</v>
      </c>
      <c r="F378" s="1">
        <v>25</v>
      </c>
      <c r="G378" s="1">
        <v>3</v>
      </c>
      <c r="H378" s="1" t="s">
        <v>38</v>
      </c>
      <c r="I378" s="4">
        <v>18347</v>
      </c>
      <c r="J378" s="2">
        <v>0.1076388888888889</v>
      </c>
      <c r="K378" s="5">
        <v>0</v>
      </c>
      <c r="L378" s="5">
        <v>0</v>
      </c>
      <c r="M378">
        <v>1</v>
      </c>
      <c r="N378" s="5">
        <v>2</v>
      </c>
    </row>
    <row r="379" spans="1:14" x14ac:dyDescent="0.3">
      <c r="A379" s="3">
        <v>43434</v>
      </c>
      <c r="B379" s="1" t="s">
        <v>34</v>
      </c>
      <c r="C379" s="1">
        <v>24</v>
      </c>
      <c r="D379" s="1">
        <v>3</v>
      </c>
      <c r="E379" s="1" t="s">
        <v>12</v>
      </c>
      <c r="F379" s="1">
        <v>25</v>
      </c>
      <c r="G379" s="1">
        <v>6</v>
      </c>
      <c r="H379" s="1" t="s">
        <v>38</v>
      </c>
      <c r="I379" s="4">
        <v>18506</v>
      </c>
      <c r="J379" s="2">
        <v>0.10625</v>
      </c>
      <c r="K379" s="5">
        <v>0</v>
      </c>
      <c r="L379" s="5">
        <v>0</v>
      </c>
      <c r="M379">
        <v>1</v>
      </c>
      <c r="N379" s="5">
        <v>2</v>
      </c>
    </row>
    <row r="380" spans="1:14" x14ac:dyDescent="0.3">
      <c r="A380" s="3">
        <v>43435</v>
      </c>
      <c r="B380" s="1" t="s">
        <v>28</v>
      </c>
      <c r="C380" s="1">
        <v>25</v>
      </c>
      <c r="D380" s="1">
        <v>1</v>
      </c>
      <c r="E380" s="1" t="s">
        <v>18</v>
      </c>
      <c r="F380" s="1">
        <v>25</v>
      </c>
      <c r="G380" s="1">
        <v>6</v>
      </c>
      <c r="H380" s="1" t="s">
        <v>38</v>
      </c>
      <c r="I380" s="4">
        <v>13451</v>
      </c>
      <c r="J380" s="2">
        <v>0.10416666666666667</v>
      </c>
      <c r="K380" s="5">
        <v>0</v>
      </c>
      <c r="L380" s="5">
        <v>0</v>
      </c>
      <c r="M380">
        <v>1</v>
      </c>
      <c r="N380" s="5">
        <v>2</v>
      </c>
    </row>
    <row r="381" spans="1:14" x14ac:dyDescent="0.3">
      <c r="A381" s="3">
        <v>43435</v>
      </c>
      <c r="B381" s="1" t="s">
        <v>27</v>
      </c>
      <c r="C381" s="1">
        <v>25</v>
      </c>
      <c r="D381" s="1">
        <v>4</v>
      </c>
      <c r="E381" s="1" t="s">
        <v>34</v>
      </c>
      <c r="F381" s="1">
        <v>25</v>
      </c>
      <c r="G381" s="1">
        <v>3</v>
      </c>
      <c r="H381" s="1" t="s">
        <v>8</v>
      </c>
      <c r="I381" s="4">
        <v>16514</v>
      </c>
      <c r="J381" s="2">
        <v>0.11527777777777777</v>
      </c>
      <c r="K381" s="5">
        <v>1</v>
      </c>
      <c r="L381" s="5">
        <v>2</v>
      </c>
      <c r="M381">
        <v>0</v>
      </c>
      <c r="N381" s="5">
        <v>1</v>
      </c>
    </row>
    <row r="382" spans="1:14" x14ac:dyDescent="0.3">
      <c r="A382" s="3">
        <v>43435</v>
      </c>
      <c r="B382" s="1" t="s">
        <v>29</v>
      </c>
      <c r="C382" s="1">
        <v>25</v>
      </c>
      <c r="D382" s="1">
        <v>4</v>
      </c>
      <c r="E382" s="1" t="s">
        <v>26</v>
      </c>
      <c r="F382" s="1">
        <v>25</v>
      </c>
      <c r="G382" s="1">
        <v>2</v>
      </c>
      <c r="H382" s="1" t="s">
        <v>38</v>
      </c>
      <c r="I382" s="4">
        <v>18653</v>
      </c>
      <c r="J382" s="2">
        <v>9.930555555555555E-2</v>
      </c>
      <c r="K382" s="5">
        <v>1</v>
      </c>
      <c r="L382" s="5">
        <v>2</v>
      </c>
      <c r="M382">
        <v>0</v>
      </c>
      <c r="N382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7656-A6F7-424D-AB20-FEF8C426AC87}">
  <dimension ref="A1:U35"/>
  <sheetViews>
    <sheetView workbookViewId="0">
      <selection sqref="A1:U35"/>
    </sheetView>
  </sheetViews>
  <sheetFormatPr defaultRowHeight="14.4" x14ac:dyDescent="0.3"/>
  <cols>
    <col min="1" max="1" width="19.5546875" bestFit="1" customWidth="1"/>
    <col min="2" max="2" width="5.6640625" bestFit="1" customWidth="1"/>
    <col min="3" max="3" width="6.33203125" bestFit="1" customWidth="1"/>
    <col min="4" max="4" width="6.109375" bestFit="1" customWidth="1"/>
    <col min="5" max="5" width="5.6640625" bestFit="1" customWidth="1"/>
    <col min="6" max="6" width="6" bestFit="1" customWidth="1"/>
    <col min="7" max="7" width="6.33203125" bestFit="1" customWidth="1"/>
    <col min="8" max="8" width="6.109375" bestFit="1" customWidth="1"/>
    <col min="9" max="9" width="6" bestFit="1" customWidth="1"/>
    <col min="10" max="10" width="5.21875" bestFit="1" customWidth="1"/>
    <col min="11" max="11" width="6.33203125" bestFit="1" customWidth="1"/>
    <col min="12" max="12" width="6.109375" bestFit="1" customWidth="1"/>
    <col min="14" max="14" width="8.21875" bestFit="1" customWidth="1"/>
    <col min="15" max="16" width="4" bestFit="1" customWidth="1"/>
    <col min="17" max="17" width="7" bestFit="1" customWidth="1"/>
    <col min="18" max="18" width="8.21875" bestFit="1" customWidth="1"/>
    <col min="19" max="19" width="10.109375" bestFit="1" customWidth="1"/>
    <col min="20" max="20" width="14.44140625" bestFit="1" customWidth="1"/>
    <col min="21" max="21" width="7.77734375" bestFit="1" customWidth="1"/>
  </cols>
  <sheetData>
    <row r="1" spans="1:21" x14ac:dyDescent="0.3">
      <c r="A1" t="s">
        <v>39</v>
      </c>
      <c r="B1">
        <v>50</v>
      </c>
      <c r="C1" t="b">
        <v>0</v>
      </c>
    </row>
    <row r="3" spans="1:21" x14ac:dyDescent="0.3">
      <c r="B3">
        <v>1</v>
      </c>
      <c r="C3">
        <v>0</v>
      </c>
      <c r="D3">
        <v>0.5</v>
      </c>
      <c r="F3">
        <v>1</v>
      </c>
      <c r="G3">
        <v>0</v>
      </c>
      <c r="H3">
        <v>0.5</v>
      </c>
    </row>
    <row r="4" spans="1:21" ht="28.8" x14ac:dyDescent="0.3">
      <c r="A4" s="6" t="s">
        <v>44</v>
      </c>
      <c r="B4" s="12" t="s">
        <v>51</v>
      </c>
      <c r="C4" s="12" t="s">
        <v>52</v>
      </c>
      <c r="D4" s="12" t="s">
        <v>53</v>
      </c>
      <c r="E4" s="12" t="s">
        <v>56</v>
      </c>
      <c r="F4" s="12" t="s">
        <v>49</v>
      </c>
      <c r="G4" s="12" t="s">
        <v>50</v>
      </c>
      <c r="H4" s="12" t="s">
        <v>54</v>
      </c>
      <c r="I4" s="12" t="s">
        <v>57</v>
      </c>
      <c r="J4" s="12" t="s">
        <v>65</v>
      </c>
      <c r="K4" s="12" t="s">
        <v>66</v>
      </c>
      <c r="L4" s="12" t="s">
        <v>68</v>
      </c>
      <c r="M4" s="12" t="s">
        <v>67</v>
      </c>
      <c r="N4" s="6" t="s">
        <v>55</v>
      </c>
      <c r="O4" s="6" t="s">
        <v>58</v>
      </c>
      <c r="P4" s="6" t="s">
        <v>59</v>
      </c>
      <c r="Q4" s="6" t="s">
        <v>60</v>
      </c>
      <c r="R4" s="6" t="s">
        <v>61</v>
      </c>
      <c r="S4" s="6" t="s">
        <v>62</v>
      </c>
      <c r="T4" s="6" t="s">
        <v>63</v>
      </c>
      <c r="U4" s="6" t="s">
        <v>64</v>
      </c>
    </row>
    <row r="5" spans="1:21" x14ac:dyDescent="0.3">
      <c r="A5" s="10" t="s">
        <v>28</v>
      </c>
      <c r="B5" s="10">
        <v>21</v>
      </c>
      <c r="C5" s="10">
        <v>13</v>
      </c>
      <c r="D5" s="10">
        <v>0</v>
      </c>
      <c r="E5" s="10">
        <v>7</v>
      </c>
      <c r="F5" s="10">
        <v>12</v>
      </c>
      <c r="G5" s="10">
        <v>13</v>
      </c>
      <c r="H5" s="10">
        <v>0</v>
      </c>
      <c r="I5" s="10">
        <v>2</v>
      </c>
      <c r="J5" s="10">
        <v>33</v>
      </c>
      <c r="K5" s="10">
        <v>26</v>
      </c>
      <c r="L5" s="10">
        <v>0</v>
      </c>
      <c r="M5" s="10">
        <v>9</v>
      </c>
      <c r="N5" s="10">
        <v>75</v>
      </c>
      <c r="O5" s="10">
        <v>247</v>
      </c>
      <c r="P5" s="10">
        <v>223</v>
      </c>
      <c r="Q5" s="11">
        <v>1.1076233183856503</v>
      </c>
      <c r="R5" s="10">
        <v>16</v>
      </c>
      <c r="S5" s="10">
        <v>0.11</v>
      </c>
      <c r="T5" s="10">
        <v>16.11</v>
      </c>
      <c r="U5" s="10">
        <v>16</v>
      </c>
    </row>
    <row r="6" spans="1:21" x14ac:dyDescent="0.3">
      <c r="A6" s="1" t="s">
        <v>4</v>
      </c>
      <c r="B6" s="1">
        <v>16</v>
      </c>
      <c r="C6" s="1">
        <v>23</v>
      </c>
      <c r="D6" s="1">
        <v>0</v>
      </c>
      <c r="E6" s="1">
        <v>2</v>
      </c>
      <c r="F6" s="1">
        <v>10</v>
      </c>
      <c r="G6" s="1">
        <v>7</v>
      </c>
      <c r="H6" s="1">
        <v>0</v>
      </c>
      <c r="I6" s="1">
        <v>8</v>
      </c>
      <c r="J6" s="1">
        <v>26</v>
      </c>
      <c r="K6" s="1">
        <v>30</v>
      </c>
      <c r="L6" s="1">
        <v>0</v>
      </c>
      <c r="M6" s="1">
        <v>10</v>
      </c>
      <c r="N6" s="1">
        <v>62</v>
      </c>
      <c r="O6" s="1">
        <v>199</v>
      </c>
      <c r="P6" s="1">
        <v>251</v>
      </c>
      <c r="Q6" s="9">
        <v>0.79282868525896411</v>
      </c>
      <c r="R6" s="1">
        <v>26</v>
      </c>
      <c r="S6" s="1">
        <v>0.3</v>
      </c>
      <c r="T6" s="1">
        <v>26.3</v>
      </c>
      <c r="U6" s="1">
        <v>27</v>
      </c>
    </row>
    <row r="7" spans="1:21" x14ac:dyDescent="0.3">
      <c r="A7" s="1" t="s">
        <v>18</v>
      </c>
      <c r="B7" s="1">
        <v>19</v>
      </c>
      <c r="C7" s="1">
        <v>18</v>
      </c>
      <c r="D7" s="1">
        <v>0</v>
      </c>
      <c r="E7" s="1">
        <v>4</v>
      </c>
      <c r="F7" s="1">
        <v>9</v>
      </c>
      <c r="G7" s="1">
        <v>12</v>
      </c>
      <c r="H7" s="1">
        <v>0</v>
      </c>
      <c r="I7" s="1">
        <v>4</v>
      </c>
      <c r="J7" s="1">
        <v>28</v>
      </c>
      <c r="K7" s="1">
        <v>30</v>
      </c>
      <c r="L7" s="1">
        <v>0</v>
      </c>
      <c r="M7" s="1">
        <v>8</v>
      </c>
      <c r="N7" s="1">
        <v>64</v>
      </c>
      <c r="O7" s="1">
        <v>213</v>
      </c>
      <c r="P7" s="1">
        <v>223</v>
      </c>
      <c r="Q7" s="9">
        <v>0.95515695067264572</v>
      </c>
      <c r="R7" s="1">
        <v>24</v>
      </c>
      <c r="S7" s="1">
        <v>0.18</v>
      </c>
      <c r="T7" s="1">
        <v>24.18</v>
      </c>
      <c r="U7" s="1">
        <v>24</v>
      </c>
    </row>
    <row r="8" spans="1:21" x14ac:dyDescent="0.3">
      <c r="A8" s="1" t="s">
        <v>11</v>
      </c>
      <c r="B8" s="1">
        <v>20</v>
      </c>
      <c r="C8" s="1">
        <v>15</v>
      </c>
      <c r="D8" s="1">
        <v>0</v>
      </c>
      <c r="E8" s="1">
        <v>6</v>
      </c>
      <c r="F8" s="1">
        <v>17</v>
      </c>
      <c r="G8" s="1">
        <v>7</v>
      </c>
      <c r="H8" s="1">
        <v>0</v>
      </c>
      <c r="I8" s="1">
        <v>3</v>
      </c>
      <c r="J8" s="1">
        <v>37</v>
      </c>
      <c r="K8" s="1">
        <v>22</v>
      </c>
      <c r="L8" s="1">
        <v>0</v>
      </c>
      <c r="M8" s="1">
        <v>9</v>
      </c>
      <c r="N8" s="1">
        <v>83</v>
      </c>
      <c r="O8" s="1">
        <v>259</v>
      </c>
      <c r="P8" s="1">
        <v>215</v>
      </c>
      <c r="Q8" s="9">
        <v>1.2046511627906977</v>
      </c>
      <c r="R8" s="1">
        <v>5</v>
      </c>
      <c r="S8" s="1">
        <v>0.03</v>
      </c>
      <c r="T8" s="1">
        <v>5.03</v>
      </c>
      <c r="U8" s="1">
        <v>5</v>
      </c>
    </row>
    <row r="9" spans="1:21" x14ac:dyDescent="0.3">
      <c r="A9" s="1" t="s">
        <v>13</v>
      </c>
      <c r="B9" s="1">
        <v>12</v>
      </c>
      <c r="C9" s="1">
        <v>24</v>
      </c>
      <c r="D9" s="1">
        <v>0</v>
      </c>
      <c r="E9" s="1">
        <v>5</v>
      </c>
      <c r="F9" s="1">
        <v>14</v>
      </c>
      <c r="G9" s="1">
        <v>6</v>
      </c>
      <c r="H9" s="1">
        <v>0</v>
      </c>
      <c r="I9" s="1">
        <v>5</v>
      </c>
      <c r="J9" s="1">
        <v>26</v>
      </c>
      <c r="K9" s="1">
        <v>30</v>
      </c>
      <c r="L9" s="1">
        <v>0</v>
      </c>
      <c r="M9" s="1">
        <v>10</v>
      </c>
      <c r="N9" s="1">
        <v>62</v>
      </c>
      <c r="O9" s="1">
        <v>226</v>
      </c>
      <c r="P9" s="1">
        <v>271</v>
      </c>
      <c r="Q9" s="9">
        <v>0.83394833948339486</v>
      </c>
      <c r="R9" s="1">
        <v>26</v>
      </c>
      <c r="S9" s="1">
        <v>0.26</v>
      </c>
      <c r="T9" s="1">
        <v>26.26</v>
      </c>
      <c r="U9" s="1">
        <v>26</v>
      </c>
    </row>
    <row r="10" spans="1:21" x14ac:dyDescent="0.3">
      <c r="A10" s="1" t="s">
        <v>9</v>
      </c>
      <c r="B10" s="1">
        <v>24</v>
      </c>
      <c r="C10" s="1">
        <v>15</v>
      </c>
      <c r="D10" s="1">
        <v>0</v>
      </c>
      <c r="E10" s="1">
        <v>2</v>
      </c>
      <c r="F10" s="1">
        <v>16</v>
      </c>
      <c r="G10" s="1">
        <v>4</v>
      </c>
      <c r="H10" s="1">
        <v>0</v>
      </c>
      <c r="I10" s="1">
        <v>5</v>
      </c>
      <c r="J10" s="1">
        <v>40</v>
      </c>
      <c r="K10" s="1">
        <v>19</v>
      </c>
      <c r="L10" s="1">
        <v>0</v>
      </c>
      <c r="M10" s="1">
        <v>7</v>
      </c>
      <c r="N10" s="1">
        <v>87</v>
      </c>
      <c r="O10" s="1">
        <v>289</v>
      </c>
      <c r="P10" s="1">
        <v>227</v>
      </c>
      <c r="Q10" s="9">
        <v>1.2731277533039647</v>
      </c>
      <c r="R10" s="1">
        <v>2</v>
      </c>
      <c r="S10" s="1">
        <v>0.02</v>
      </c>
      <c r="T10" s="1">
        <v>2.02</v>
      </c>
      <c r="U10" s="1">
        <v>2</v>
      </c>
    </row>
    <row r="11" spans="1:21" x14ac:dyDescent="0.3">
      <c r="A11" s="1" t="s">
        <v>15</v>
      </c>
      <c r="B11" s="1">
        <v>22</v>
      </c>
      <c r="C11" s="1">
        <v>16</v>
      </c>
      <c r="D11" s="1">
        <v>0</v>
      </c>
      <c r="E11" s="1">
        <v>3</v>
      </c>
      <c r="F11" s="1">
        <v>13</v>
      </c>
      <c r="G11" s="1">
        <v>8</v>
      </c>
      <c r="H11" s="1">
        <v>0</v>
      </c>
      <c r="I11" s="1">
        <v>4</v>
      </c>
      <c r="J11" s="1">
        <v>35</v>
      </c>
      <c r="K11" s="1">
        <v>24</v>
      </c>
      <c r="L11" s="1">
        <v>0</v>
      </c>
      <c r="M11" s="1">
        <v>7</v>
      </c>
      <c r="N11" s="1">
        <v>77</v>
      </c>
      <c r="O11" s="1">
        <v>245</v>
      </c>
      <c r="P11" s="1">
        <v>223</v>
      </c>
      <c r="Q11" s="9">
        <v>1.0986547085201794</v>
      </c>
      <c r="R11" s="1">
        <v>12</v>
      </c>
      <c r="S11" s="1">
        <v>0.13</v>
      </c>
      <c r="T11" s="1">
        <v>12.13</v>
      </c>
      <c r="U11" s="1">
        <v>12</v>
      </c>
    </row>
    <row r="12" spans="1:21" x14ac:dyDescent="0.3">
      <c r="A12" s="1" t="s">
        <v>24</v>
      </c>
      <c r="B12" s="1">
        <v>17</v>
      </c>
      <c r="C12" s="1">
        <v>20</v>
      </c>
      <c r="D12" s="1">
        <v>0</v>
      </c>
      <c r="E12" s="1">
        <v>4</v>
      </c>
      <c r="F12" s="1">
        <v>9</v>
      </c>
      <c r="G12" s="1">
        <v>10</v>
      </c>
      <c r="H12" s="1">
        <v>0</v>
      </c>
      <c r="I12" s="1">
        <v>8</v>
      </c>
      <c r="J12" s="1">
        <v>26</v>
      </c>
      <c r="K12" s="1">
        <v>30</v>
      </c>
      <c r="L12" s="1">
        <v>0</v>
      </c>
      <c r="M12" s="1">
        <v>12</v>
      </c>
      <c r="N12" s="1">
        <v>64</v>
      </c>
      <c r="O12" s="1">
        <v>270</v>
      </c>
      <c r="P12" s="1">
        <v>292</v>
      </c>
      <c r="Q12" s="9">
        <v>0.92465753424657537</v>
      </c>
      <c r="R12" s="1">
        <v>24</v>
      </c>
      <c r="S12" s="1">
        <v>0.2</v>
      </c>
      <c r="T12" s="1">
        <v>24.2</v>
      </c>
      <c r="U12" s="1">
        <v>25</v>
      </c>
    </row>
    <row r="13" spans="1:21" x14ac:dyDescent="0.3">
      <c r="A13" s="1" t="s">
        <v>17</v>
      </c>
      <c r="B13" s="1">
        <v>17</v>
      </c>
      <c r="C13" s="1">
        <v>16</v>
      </c>
      <c r="D13" s="1">
        <v>0</v>
      </c>
      <c r="E13" s="1">
        <v>8</v>
      </c>
      <c r="F13" s="1">
        <v>10</v>
      </c>
      <c r="G13" s="1">
        <v>8</v>
      </c>
      <c r="H13" s="1">
        <v>0</v>
      </c>
      <c r="I13" s="1">
        <v>6</v>
      </c>
      <c r="J13" s="1">
        <v>27</v>
      </c>
      <c r="K13" s="1">
        <v>24</v>
      </c>
      <c r="L13" s="1">
        <v>0</v>
      </c>
      <c r="M13" s="1">
        <v>14</v>
      </c>
      <c r="N13" s="1">
        <v>68</v>
      </c>
      <c r="O13" s="1">
        <v>260</v>
      </c>
      <c r="P13" s="1">
        <v>246</v>
      </c>
      <c r="Q13" s="9">
        <v>1.056910569105691</v>
      </c>
      <c r="R13" s="1">
        <v>18</v>
      </c>
      <c r="S13" s="1">
        <v>0.15</v>
      </c>
      <c r="T13" s="1">
        <v>18.149999999999999</v>
      </c>
      <c r="U13" s="1">
        <v>18</v>
      </c>
    </row>
    <row r="14" spans="1:21" x14ac:dyDescent="0.3">
      <c r="A14" s="1" t="s">
        <v>20</v>
      </c>
      <c r="B14" s="1">
        <v>25</v>
      </c>
      <c r="C14" s="1">
        <v>14</v>
      </c>
      <c r="D14" s="1">
        <v>0</v>
      </c>
      <c r="E14" s="1">
        <v>2</v>
      </c>
      <c r="F14" s="1">
        <v>14</v>
      </c>
      <c r="G14" s="1">
        <v>10</v>
      </c>
      <c r="H14" s="1">
        <v>0</v>
      </c>
      <c r="I14" s="1">
        <v>2</v>
      </c>
      <c r="J14" s="1">
        <v>39</v>
      </c>
      <c r="K14" s="1">
        <v>24</v>
      </c>
      <c r="L14" s="1">
        <v>0</v>
      </c>
      <c r="M14" s="1">
        <v>4</v>
      </c>
      <c r="N14" s="1">
        <v>82</v>
      </c>
      <c r="O14" s="1">
        <v>258</v>
      </c>
      <c r="P14" s="1">
        <v>232</v>
      </c>
      <c r="Q14" s="9">
        <v>1.1120689655172413</v>
      </c>
      <c r="R14" s="1">
        <v>7</v>
      </c>
      <c r="S14" s="1">
        <v>0.1</v>
      </c>
      <c r="T14" s="1">
        <v>7.1</v>
      </c>
      <c r="U14" s="1">
        <v>11</v>
      </c>
    </row>
    <row r="15" spans="1:21" x14ac:dyDescent="0.3">
      <c r="A15" s="1" t="s">
        <v>19</v>
      </c>
      <c r="B15" s="1">
        <v>19</v>
      </c>
      <c r="C15" s="1">
        <v>18</v>
      </c>
      <c r="D15" s="1">
        <v>0</v>
      </c>
      <c r="E15" s="1">
        <v>4</v>
      </c>
      <c r="F15" s="1">
        <v>16</v>
      </c>
      <c r="G15" s="1">
        <v>8</v>
      </c>
      <c r="H15" s="1">
        <v>0</v>
      </c>
      <c r="I15" s="1">
        <v>3</v>
      </c>
      <c r="J15" s="1">
        <v>35</v>
      </c>
      <c r="K15" s="1">
        <v>26</v>
      </c>
      <c r="L15" s="1">
        <v>0</v>
      </c>
      <c r="M15" s="1">
        <v>7</v>
      </c>
      <c r="N15" s="1">
        <v>77</v>
      </c>
      <c r="O15" s="1">
        <v>210</v>
      </c>
      <c r="P15" s="1">
        <v>202</v>
      </c>
      <c r="Q15" s="9">
        <v>1.0396039603960396</v>
      </c>
      <c r="R15" s="1">
        <v>12</v>
      </c>
      <c r="S15" s="1">
        <v>0.17</v>
      </c>
      <c r="T15" s="1">
        <v>12.17</v>
      </c>
      <c r="U15" s="1">
        <v>14</v>
      </c>
    </row>
    <row r="16" spans="1:21" x14ac:dyDescent="0.3">
      <c r="A16" s="1" t="s">
        <v>21</v>
      </c>
      <c r="B16" s="1">
        <v>15</v>
      </c>
      <c r="C16" s="1">
        <v>21</v>
      </c>
      <c r="D16" s="1">
        <v>0</v>
      </c>
      <c r="E16" s="1">
        <v>5</v>
      </c>
      <c r="F16" s="1">
        <v>10</v>
      </c>
      <c r="G16" s="1">
        <v>12</v>
      </c>
      <c r="H16" s="1">
        <v>0</v>
      </c>
      <c r="I16" s="1">
        <v>5</v>
      </c>
      <c r="J16" s="1">
        <v>25</v>
      </c>
      <c r="K16" s="1">
        <v>33</v>
      </c>
      <c r="L16" s="1">
        <v>0</v>
      </c>
      <c r="M16" s="1">
        <v>10</v>
      </c>
      <c r="N16" s="1">
        <v>60</v>
      </c>
      <c r="O16" s="1">
        <v>227</v>
      </c>
      <c r="P16" s="1">
        <v>277</v>
      </c>
      <c r="Q16" s="9">
        <v>0.81949458483754511</v>
      </c>
      <c r="R16" s="1">
        <v>29</v>
      </c>
      <c r="S16" s="1">
        <v>0.27</v>
      </c>
      <c r="T16" s="1">
        <v>29.27</v>
      </c>
      <c r="U16" s="1">
        <v>29</v>
      </c>
    </row>
    <row r="17" spans="1:21" x14ac:dyDescent="0.3">
      <c r="A17" s="1" t="s">
        <v>33</v>
      </c>
      <c r="B17" s="1">
        <v>17</v>
      </c>
      <c r="C17" s="1">
        <v>19</v>
      </c>
      <c r="D17" s="1">
        <v>0</v>
      </c>
      <c r="E17" s="1">
        <v>5</v>
      </c>
      <c r="F17" s="1">
        <v>12</v>
      </c>
      <c r="G17" s="1">
        <v>13</v>
      </c>
      <c r="H17" s="1">
        <v>0</v>
      </c>
      <c r="I17" s="1">
        <v>4</v>
      </c>
      <c r="J17" s="1">
        <v>29</v>
      </c>
      <c r="K17" s="1">
        <v>32</v>
      </c>
      <c r="L17" s="1">
        <v>0</v>
      </c>
      <c r="M17" s="1">
        <v>9</v>
      </c>
      <c r="N17" s="1">
        <v>67</v>
      </c>
      <c r="O17" s="1">
        <v>232</v>
      </c>
      <c r="P17" s="1">
        <v>274</v>
      </c>
      <c r="Q17" s="9">
        <v>0.84671532846715325</v>
      </c>
      <c r="R17" s="1">
        <v>21</v>
      </c>
      <c r="S17" s="1">
        <v>0.24</v>
      </c>
      <c r="T17" s="1">
        <v>21.24</v>
      </c>
      <c r="U17" s="1">
        <v>21</v>
      </c>
    </row>
    <row r="18" spans="1:21" x14ac:dyDescent="0.3">
      <c r="A18" s="1" t="s">
        <v>35</v>
      </c>
      <c r="B18" s="1">
        <v>16</v>
      </c>
      <c r="C18" s="1">
        <v>19</v>
      </c>
      <c r="D18" s="1">
        <v>0</v>
      </c>
      <c r="E18" s="1">
        <v>6</v>
      </c>
      <c r="F18" s="1">
        <v>11</v>
      </c>
      <c r="G18" s="1">
        <v>7</v>
      </c>
      <c r="H18" s="1">
        <v>0</v>
      </c>
      <c r="I18" s="1">
        <v>8</v>
      </c>
      <c r="J18" s="1">
        <v>27</v>
      </c>
      <c r="K18" s="1">
        <v>26</v>
      </c>
      <c r="L18" s="1">
        <v>0</v>
      </c>
      <c r="M18" s="1">
        <v>14</v>
      </c>
      <c r="N18" s="1">
        <v>68</v>
      </c>
      <c r="O18" s="1">
        <v>267</v>
      </c>
      <c r="P18" s="1">
        <v>280</v>
      </c>
      <c r="Q18" s="9">
        <v>0.95357142857142863</v>
      </c>
      <c r="R18" s="1">
        <v>18</v>
      </c>
      <c r="S18" s="1">
        <v>0.19</v>
      </c>
      <c r="T18" s="1">
        <v>18.190000000000001</v>
      </c>
      <c r="U18" s="1">
        <v>19</v>
      </c>
    </row>
    <row r="19" spans="1:21" x14ac:dyDescent="0.3">
      <c r="A19" s="1" t="s">
        <v>31</v>
      </c>
      <c r="B19" s="1">
        <v>14</v>
      </c>
      <c r="C19" s="1">
        <v>21</v>
      </c>
      <c r="D19" s="1">
        <v>0</v>
      </c>
      <c r="E19" s="1">
        <v>6</v>
      </c>
      <c r="F19" s="1">
        <v>12</v>
      </c>
      <c r="G19" s="1">
        <v>13</v>
      </c>
      <c r="H19" s="1">
        <v>0</v>
      </c>
      <c r="I19" s="1">
        <v>3</v>
      </c>
      <c r="J19" s="1">
        <v>26</v>
      </c>
      <c r="K19" s="1">
        <v>34</v>
      </c>
      <c r="L19" s="1">
        <v>0</v>
      </c>
      <c r="M19" s="1">
        <v>9</v>
      </c>
      <c r="N19" s="1">
        <v>61</v>
      </c>
      <c r="O19" s="1">
        <v>202</v>
      </c>
      <c r="P19" s="1">
        <v>263</v>
      </c>
      <c r="Q19" s="9">
        <v>0.76806083650190116</v>
      </c>
      <c r="R19" s="1">
        <v>28</v>
      </c>
      <c r="S19" s="1">
        <v>0.31</v>
      </c>
      <c r="T19" s="1">
        <v>28.31</v>
      </c>
      <c r="U19" s="1">
        <v>28</v>
      </c>
    </row>
    <row r="20" spans="1:21" x14ac:dyDescent="0.3">
      <c r="A20" s="1" t="s">
        <v>16</v>
      </c>
      <c r="B20" s="1">
        <v>21</v>
      </c>
      <c r="C20" s="1">
        <v>18</v>
      </c>
      <c r="D20" s="1">
        <v>0</v>
      </c>
      <c r="E20" s="1">
        <v>2</v>
      </c>
      <c r="F20" s="1">
        <v>13</v>
      </c>
      <c r="G20" s="1">
        <v>9</v>
      </c>
      <c r="H20" s="1">
        <v>0</v>
      </c>
      <c r="I20" s="1">
        <v>7</v>
      </c>
      <c r="J20" s="1">
        <v>34</v>
      </c>
      <c r="K20" s="1">
        <v>27</v>
      </c>
      <c r="L20" s="1">
        <v>0</v>
      </c>
      <c r="M20" s="1">
        <v>9</v>
      </c>
      <c r="N20" s="1">
        <v>77</v>
      </c>
      <c r="O20" s="1">
        <v>211</v>
      </c>
      <c r="P20" s="1">
        <v>237</v>
      </c>
      <c r="Q20" s="9">
        <v>0.89029535864978904</v>
      </c>
      <c r="R20" s="1">
        <v>12</v>
      </c>
      <c r="S20" s="1">
        <v>0.21</v>
      </c>
      <c r="T20" s="1">
        <v>12.21</v>
      </c>
      <c r="U20" s="1">
        <v>15</v>
      </c>
    </row>
    <row r="21" spans="1:21" x14ac:dyDescent="0.3">
      <c r="A21" s="1" t="s">
        <v>6</v>
      </c>
      <c r="B21" s="1">
        <v>19</v>
      </c>
      <c r="C21" s="1">
        <v>18</v>
      </c>
      <c r="D21" s="1">
        <v>0</v>
      </c>
      <c r="E21" s="1">
        <v>4</v>
      </c>
      <c r="F21" s="1">
        <v>13</v>
      </c>
      <c r="G21" s="1">
        <v>10</v>
      </c>
      <c r="H21" s="1">
        <v>0</v>
      </c>
      <c r="I21" s="1">
        <v>4</v>
      </c>
      <c r="J21" s="1">
        <v>32</v>
      </c>
      <c r="K21" s="1">
        <v>28</v>
      </c>
      <c r="L21" s="1">
        <v>0</v>
      </c>
      <c r="M21" s="1">
        <v>8</v>
      </c>
      <c r="N21" s="1">
        <v>72</v>
      </c>
      <c r="O21" s="1">
        <v>249</v>
      </c>
      <c r="P21" s="1">
        <v>236</v>
      </c>
      <c r="Q21" s="9">
        <v>1.0550847457627119</v>
      </c>
      <c r="R21" s="1">
        <v>17</v>
      </c>
      <c r="S21" s="1">
        <v>0.16</v>
      </c>
      <c r="T21" s="1">
        <v>17.16</v>
      </c>
      <c r="U21" s="1">
        <v>17</v>
      </c>
    </row>
    <row r="22" spans="1:21" x14ac:dyDescent="0.3">
      <c r="A22" s="1" t="s">
        <v>22</v>
      </c>
      <c r="B22" s="1">
        <v>22</v>
      </c>
      <c r="C22" s="1">
        <v>15</v>
      </c>
      <c r="D22" s="1">
        <v>0</v>
      </c>
      <c r="E22" s="1">
        <v>4</v>
      </c>
      <c r="F22" s="1">
        <v>16</v>
      </c>
      <c r="G22" s="1">
        <v>9</v>
      </c>
      <c r="H22" s="1">
        <v>0</v>
      </c>
      <c r="I22" s="1">
        <v>2</v>
      </c>
      <c r="J22" s="1">
        <v>38</v>
      </c>
      <c r="K22" s="1">
        <v>24</v>
      </c>
      <c r="L22" s="1">
        <v>0</v>
      </c>
      <c r="M22" s="1">
        <v>6</v>
      </c>
      <c r="N22" s="1">
        <v>82</v>
      </c>
      <c r="O22" s="1">
        <v>240</v>
      </c>
      <c r="P22" s="1">
        <v>214</v>
      </c>
      <c r="Q22" s="9">
        <v>1.1214953271028036</v>
      </c>
      <c r="R22" s="1">
        <v>7</v>
      </c>
      <c r="S22" s="1">
        <v>7.0000000000000007E-2</v>
      </c>
      <c r="T22" s="1">
        <v>7.07</v>
      </c>
      <c r="U22" s="1">
        <v>9</v>
      </c>
    </row>
    <row r="23" spans="1:21" x14ac:dyDescent="0.3">
      <c r="A23" s="1" t="s">
        <v>34</v>
      </c>
      <c r="B23" s="1">
        <v>11</v>
      </c>
      <c r="C23" s="1">
        <v>27</v>
      </c>
      <c r="D23" s="1">
        <v>0</v>
      </c>
      <c r="E23" s="1">
        <v>3</v>
      </c>
      <c r="F23" s="1">
        <v>13</v>
      </c>
      <c r="G23" s="1">
        <v>7</v>
      </c>
      <c r="H23" s="1">
        <v>0</v>
      </c>
      <c r="I23" s="1">
        <v>7</v>
      </c>
      <c r="J23" s="1">
        <v>24</v>
      </c>
      <c r="K23" s="1">
        <v>34</v>
      </c>
      <c r="L23" s="1">
        <v>0</v>
      </c>
      <c r="M23" s="1">
        <v>10</v>
      </c>
      <c r="N23" s="1">
        <v>58</v>
      </c>
      <c r="O23" s="1">
        <v>222</v>
      </c>
      <c r="P23" s="1">
        <v>275</v>
      </c>
      <c r="Q23" s="9">
        <v>0.80727272727272725</v>
      </c>
      <c r="R23" s="1">
        <v>30</v>
      </c>
      <c r="S23" s="1">
        <v>0.28000000000000003</v>
      </c>
      <c r="T23" s="1">
        <v>30.28</v>
      </c>
      <c r="U23" s="1">
        <v>30</v>
      </c>
    </row>
    <row r="24" spans="1:21" x14ac:dyDescent="0.3">
      <c r="A24" s="1" t="s">
        <v>14</v>
      </c>
      <c r="B24" s="1">
        <v>24</v>
      </c>
      <c r="C24" s="1">
        <v>14</v>
      </c>
      <c r="D24" s="1">
        <v>0</v>
      </c>
      <c r="E24" s="1">
        <v>3</v>
      </c>
      <c r="F24" s="1">
        <v>14</v>
      </c>
      <c r="G24" s="1">
        <v>7</v>
      </c>
      <c r="H24" s="1">
        <v>0</v>
      </c>
      <c r="I24" s="1">
        <v>4</v>
      </c>
      <c r="J24" s="1">
        <v>38</v>
      </c>
      <c r="K24" s="1">
        <v>21</v>
      </c>
      <c r="L24" s="1">
        <v>0</v>
      </c>
      <c r="M24" s="1">
        <v>7</v>
      </c>
      <c r="N24" s="1">
        <v>83</v>
      </c>
      <c r="O24" s="1">
        <v>228</v>
      </c>
      <c r="P24" s="1">
        <v>196</v>
      </c>
      <c r="Q24" s="9">
        <v>1.1632653061224489</v>
      </c>
      <c r="R24" s="1">
        <v>5</v>
      </c>
      <c r="S24" s="1">
        <v>0.04</v>
      </c>
      <c r="T24" s="1">
        <v>5.04</v>
      </c>
      <c r="U24" s="1">
        <v>6</v>
      </c>
    </row>
    <row r="25" spans="1:21" x14ac:dyDescent="0.3">
      <c r="A25" s="1" t="s">
        <v>23</v>
      </c>
      <c r="B25" s="1">
        <v>14</v>
      </c>
      <c r="C25" s="1">
        <v>22</v>
      </c>
      <c r="D25" s="1">
        <v>0</v>
      </c>
      <c r="E25" s="1">
        <v>5</v>
      </c>
      <c r="F25" s="1">
        <v>13</v>
      </c>
      <c r="G25" s="1">
        <v>7</v>
      </c>
      <c r="H25" s="1">
        <v>0</v>
      </c>
      <c r="I25" s="1">
        <v>9</v>
      </c>
      <c r="J25" s="1">
        <v>27</v>
      </c>
      <c r="K25" s="1">
        <v>29</v>
      </c>
      <c r="L25" s="1">
        <v>0</v>
      </c>
      <c r="M25" s="1">
        <v>14</v>
      </c>
      <c r="N25" s="1">
        <v>68</v>
      </c>
      <c r="O25" s="1">
        <v>227</v>
      </c>
      <c r="P25" s="1">
        <v>272</v>
      </c>
      <c r="Q25" s="9">
        <v>0.8345588235294118</v>
      </c>
      <c r="R25" s="1">
        <v>18</v>
      </c>
      <c r="S25" s="1">
        <v>0.25</v>
      </c>
      <c r="T25" s="1">
        <v>18.25</v>
      </c>
      <c r="U25" s="1">
        <v>20</v>
      </c>
    </row>
    <row r="26" spans="1:21" x14ac:dyDescent="0.3">
      <c r="A26" s="1" t="s">
        <v>25</v>
      </c>
      <c r="B26" s="1">
        <v>11</v>
      </c>
      <c r="C26" s="1">
        <v>28</v>
      </c>
      <c r="D26" s="1">
        <v>0</v>
      </c>
      <c r="E26" s="1">
        <v>2</v>
      </c>
      <c r="F26" s="1">
        <v>12</v>
      </c>
      <c r="G26" s="1">
        <v>10</v>
      </c>
      <c r="H26" s="1">
        <v>0</v>
      </c>
      <c r="I26" s="1">
        <v>4</v>
      </c>
      <c r="J26" s="1">
        <v>23</v>
      </c>
      <c r="K26" s="1">
        <v>38</v>
      </c>
      <c r="L26" s="1">
        <v>0</v>
      </c>
      <c r="M26" s="1">
        <v>6</v>
      </c>
      <c r="N26" s="1">
        <v>52</v>
      </c>
      <c r="O26" s="1">
        <v>242</v>
      </c>
      <c r="P26" s="1">
        <v>302</v>
      </c>
      <c r="Q26" s="9">
        <v>0.80132450331125826</v>
      </c>
      <c r="R26" s="1">
        <v>31</v>
      </c>
      <c r="S26" s="1">
        <v>0.28999999999999998</v>
      </c>
      <c r="T26" s="1">
        <v>31.29</v>
      </c>
      <c r="U26" s="1">
        <v>31</v>
      </c>
    </row>
    <row r="27" spans="1:21" x14ac:dyDescent="0.3">
      <c r="A27" s="1" t="s">
        <v>29</v>
      </c>
      <c r="B27" s="1">
        <v>18</v>
      </c>
      <c r="C27" s="1">
        <v>19</v>
      </c>
      <c r="D27" s="1">
        <v>0</v>
      </c>
      <c r="E27" s="1">
        <v>4</v>
      </c>
      <c r="F27" s="1">
        <v>11</v>
      </c>
      <c r="G27" s="1">
        <v>10</v>
      </c>
      <c r="H27" s="1">
        <v>0</v>
      </c>
      <c r="I27" s="1">
        <v>4</v>
      </c>
      <c r="J27" s="1">
        <v>29</v>
      </c>
      <c r="K27" s="1">
        <v>29</v>
      </c>
      <c r="L27" s="1">
        <v>0</v>
      </c>
      <c r="M27" s="1">
        <v>8</v>
      </c>
      <c r="N27" s="1">
        <v>66</v>
      </c>
      <c r="O27" s="1">
        <v>244</v>
      </c>
      <c r="P27" s="1">
        <v>281</v>
      </c>
      <c r="Q27" s="9">
        <v>0.8683274021352313</v>
      </c>
      <c r="R27" s="1">
        <v>22</v>
      </c>
      <c r="S27" s="1">
        <v>0.23</v>
      </c>
      <c r="T27" s="1">
        <v>22.23</v>
      </c>
      <c r="U27" s="1">
        <v>22</v>
      </c>
    </row>
    <row r="28" spans="1:21" x14ac:dyDescent="0.3">
      <c r="A28" s="1" t="s">
        <v>26</v>
      </c>
      <c r="B28" s="1">
        <v>21</v>
      </c>
      <c r="C28" s="1">
        <v>12</v>
      </c>
      <c r="D28" s="1">
        <v>0</v>
      </c>
      <c r="E28" s="1">
        <v>8</v>
      </c>
      <c r="F28" s="1">
        <v>14</v>
      </c>
      <c r="G28" s="1">
        <v>9</v>
      </c>
      <c r="H28" s="1">
        <v>0</v>
      </c>
      <c r="I28" s="1">
        <v>4</v>
      </c>
      <c r="J28" s="1">
        <v>35</v>
      </c>
      <c r="K28" s="1">
        <v>21</v>
      </c>
      <c r="L28" s="1">
        <v>0</v>
      </c>
      <c r="M28" s="1">
        <v>12</v>
      </c>
      <c r="N28" s="1">
        <v>82</v>
      </c>
      <c r="O28" s="1">
        <v>273</v>
      </c>
      <c r="P28" s="1">
        <v>241</v>
      </c>
      <c r="Q28" s="9">
        <v>1.1327800829875518</v>
      </c>
      <c r="R28" s="1">
        <v>7</v>
      </c>
      <c r="S28" s="1">
        <v>0.06</v>
      </c>
      <c r="T28" s="1">
        <v>7.06</v>
      </c>
      <c r="U28" s="1">
        <v>8</v>
      </c>
    </row>
    <row r="29" spans="1:21" x14ac:dyDescent="0.3">
      <c r="A29" s="1" t="s">
        <v>5</v>
      </c>
      <c r="B29" s="1">
        <v>21</v>
      </c>
      <c r="C29" s="1">
        <v>16</v>
      </c>
      <c r="D29" s="1">
        <v>0</v>
      </c>
      <c r="E29" s="1">
        <v>4</v>
      </c>
      <c r="F29" s="1">
        <v>17</v>
      </c>
      <c r="G29" s="1">
        <v>4</v>
      </c>
      <c r="H29" s="1">
        <v>0</v>
      </c>
      <c r="I29" s="1">
        <v>5</v>
      </c>
      <c r="J29" s="1">
        <v>38</v>
      </c>
      <c r="K29" s="1">
        <v>20</v>
      </c>
      <c r="L29" s="1">
        <v>0</v>
      </c>
      <c r="M29" s="1">
        <v>9</v>
      </c>
      <c r="N29" s="1">
        <v>85</v>
      </c>
      <c r="O29" s="1">
        <v>289</v>
      </c>
      <c r="P29" s="1">
        <v>261</v>
      </c>
      <c r="Q29" s="9">
        <v>1.1072796934865901</v>
      </c>
      <c r="R29" s="1">
        <v>3</v>
      </c>
      <c r="S29" s="1">
        <v>0.12</v>
      </c>
      <c r="T29" s="1">
        <v>3.12</v>
      </c>
      <c r="U29" s="1">
        <v>4</v>
      </c>
    </row>
    <row r="30" spans="1:21" x14ac:dyDescent="0.3">
      <c r="A30" s="1" t="s">
        <v>36</v>
      </c>
      <c r="B30" s="1">
        <v>30</v>
      </c>
      <c r="C30" s="1">
        <v>9</v>
      </c>
      <c r="D30" s="1">
        <v>0</v>
      </c>
      <c r="E30" s="1">
        <v>2</v>
      </c>
      <c r="F30" s="1">
        <v>20</v>
      </c>
      <c r="G30" s="1">
        <v>5</v>
      </c>
      <c r="H30" s="1">
        <v>0</v>
      </c>
      <c r="I30" s="1">
        <v>2</v>
      </c>
      <c r="J30" s="1">
        <v>50</v>
      </c>
      <c r="K30" s="1">
        <v>14</v>
      </c>
      <c r="L30" s="1">
        <v>0</v>
      </c>
      <c r="M30" s="1">
        <v>4</v>
      </c>
      <c r="N30" s="1">
        <v>104</v>
      </c>
      <c r="O30" s="1">
        <v>325</v>
      </c>
      <c r="P30" s="1">
        <v>222</v>
      </c>
      <c r="Q30" s="9">
        <v>1.4639639639639639</v>
      </c>
      <c r="R30" s="1">
        <v>1</v>
      </c>
      <c r="S30" s="1">
        <v>0.01</v>
      </c>
      <c r="T30" s="1">
        <v>1.01</v>
      </c>
      <c r="U30" s="1">
        <v>1</v>
      </c>
    </row>
    <row r="31" spans="1:21" x14ac:dyDescent="0.3">
      <c r="A31" s="1" t="s">
        <v>7</v>
      </c>
      <c r="B31" s="1">
        <v>23</v>
      </c>
      <c r="C31" s="1">
        <v>12</v>
      </c>
      <c r="D31" s="1">
        <v>0</v>
      </c>
      <c r="E31" s="1">
        <v>6</v>
      </c>
      <c r="F31" s="1">
        <v>14</v>
      </c>
      <c r="G31" s="1">
        <v>11</v>
      </c>
      <c r="H31" s="1">
        <v>0</v>
      </c>
      <c r="I31" s="1">
        <v>2</v>
      </c>
      <c r="J31" s="1">
        <v>37</v>
      </c>
      <c r="K31" s="1">
        <v>23</v>
      </c>
      <c r="L31" s="1">
        <v>0</v>
      </c>
      <c r="M31" s="1">
        <v>8</v>
      </c>
      <c r="N31" s="1">
        <v>82</v>
      </c>
      <c r="O31" s="1">
        <v>286</v>
      </c>
      <c r="P31" s="1">
        <v>251</v>
      </c>
      <c r="Q31" s="9">
        <v>1.1394422310756973</v>
      </c>
      <c r="R31" s="1">
        <v>7</v>
      </c>
      <c r="S31" s="1">
        <v>0.05</v>
      </c>
      <c r="T31" s="1">
        <v>7.05</v>
      </c>
      <c r="U31" s="1">
        <v>7</v>
      </c>
    </row>
    <row r="32" spans="1:21" x14ac:dyDescent="0.3">
      <c r="A32" s="1" t="s">
        <v>10</v>
      </c>
      <c r="B32" s="1">
        <v>15</v>
      </c>
      <c r="C32" s="1">
        <v>20</v>
      </c>
      <c r="D32" s="1">
        <v>0</v>
      </c>
      <c r="E32" s="1">
        <v>6</v>
      </c>
      <c r="F32" s="1">
        <v>12</v>
      </c>
      <c r="G32" s="1">
        <v>9</v>
      </c>
      <c r="H32" s="1">
        <v>0</v>
      </c>
      <c r="I32" s="1">
        <v>5</v>
      </c>
      <c r="J32" s="1">
        <v>27</v>
      </c>
      <c r="K32" s="1">
        <v>29</v>
      </c>
      <c r="L32" s="1">
        <v>0</v>
      </c>
      <c r="M32" s="1">
        <v>11</v>
      </c>
      <c r="N32" s="1">
        <v>65</v>
      </c>
      <c r="O32" s="1">
        <v>225</v>
      </c>
      <c r="P32" s="1">
        <v>254</v>
      </c>
      <c r="Q32" s="9">
        <v>0.88582677165354329</v>
      </c>
      <c r="R32" s="1">
        <v>23</v>
      </c>
      <c r="S32" s="1">
        <v>0.22</v>
      </c>
      <c r="T32" s="1">
        <v>23.22</v>
      </c>
      <c r="U32" s="1">
        <v>23</v>
      </c>
    </row>
    <row r="33" spans="1:21" x14ac:dyDescent="0.3">
      <c r="A33" s="1" t="s">
        <v>30</v>
      </c>
      <c r="B33" s="1">
        <v>19</v>
      </c>
      <c r="C33" s="1">
        <v>20</v>
      </c>
      <c r="D33" s="1">
        <v>0</v>
      </c>
      <c r="E33" s="1">
        <v>2</v>
      </c>
      <c r="F33" s="1">
        <v>16</v>
      </c>
      <c r="G33" s="1">
        <v>4</v>
      </c>
      <c r="H33" s="1">
        <v>0</v>
      </c>
      <c r="I33" s="1">
        <v>5</v>
      </c>
      <c r="J33" s="1">
        <v>35</v>
      </c>
      <c r="K33" s="1">
        <v>24</v>
      </c>
      <c r="L33" s="1">
        <v>0</v>
      </c>
      <c r="M33" s="1">
        <v>7</v>
      </c>
      <c r="N33" s="1">
        <v>77</v>
      </c>
      <c r="O33" s="1">
        <v>249</v>
      </c>
      <c r="P33" s="1">
        <v>230</v>
      </c>
      <c r="Q33" s="9">
        <v>1.0826086956521739</v>
      </c>
      <c r="R33" s="1">
        <v>12</v>
      </c>
      <c r="S33" s="1">
        <v>0.14000000000000001</v>
      </c>
      <c r="T33" s="1">
        <v>12.14</v>
      </c>
      <c r="U33" s="1">
        <v>13</v>
      </c>
    </row>
    <row r="34" spans="1:21" x14ac:dyDescent="0.3">
      <c r="A34" s="1" t="s">
        <v>12</v>
      </c>
      <c r="B34" s="1">
        <v>24</v>
      </c>
      <c r="C34" s="1">
        <v>15</v>
      </c>
      <c r="D34" s="1">
        <v>0</v>
      </c>
      <c r="E34" s="1">
        <v>2</v>
      </c>
      <c r="F34" s="1">
        <v>13</v>
      </c>
      <c r="G34" s="1">
        <v>8</v>
      </c>
      <c r="H34" s="1">
        <v>0</v>
      </c>
      <c r="I34" s="1">
        <v>6</v>
      </c>
      <c r="J34" s="1">
        <v>37</v>
      </c>
      <c r="K34" s="1">
        <v>23</v>
      </c>
      <c r="L34" s="1">
        <v>0</v>
      </c>
      <c r="M34" s="1">
        <v>8</v>
      </c>
      <c r="N34" s="1">
        <v>82</v>
      </c>
      <c r="O34" s="1">
        <v>278</v>
      </c>
      <c r="P34" s="1">
        <v>249</v>
      </c>
      <c r="Q34" s="9">
        <v>1.1164658634538152</v>
      </c>
      <c r="R34" s="1">
        <v>7</v>
      </c>
      <c r="S34" s="1">
        <v>0.08</v>
      </c>
      <c r="T34" s="1">
        <v>7.08</v>
      </c>
      <c r="U34" s="1">
        <v>10</v>
      </c>
    </row>
    <row r="35" spans="1:21" x14ac:dyDescent="0.3">
      <c r="A35" s="1" t="s">
        <v>27</v>
      </c>
      <c r="B35" s="1">
        <v>22</v>
      </c>
      <c r="C35" s="1">
        <v>18</v>
      </c>
      <c r="D35" s="1">
        <v>0</v>
      </c>
      <c r="E35" s="1">
        <v>1</v>
      </c>
      <c r="F35" s="1">
        <v>18</v>
      </c>
      <c r="G35" s="1">
        <v>6</v>
      </c>
      <c r="H35" s="1">
        <v>0</v>
      </c>
      <c r="I35" s="1">
        <v>4</v>
      </c>
      <c r="J35" s="1">
        <v>40</v>
      </c>
      <c r="K35" s="1">
        <v>24</v>
      </c>
      <c r="L35" s="1">
        <v>0</v>
      </c>
      <c r="M35" s="1">
        <v>5</v>
      </c>
      <c r="N35" s="1">
        <v>85</v>
      </c>
      <c r="O35" s="1">
        <v>272</v>
      </c>
      <c r="P35" s="1">
        <v>244</v>
      </c>
      <c r="Q35" s="9">
        <v>1.1147540983606556</v>
      </c>
      <c r="R35" s="1">
        <v>3</v>
      </c>
      <c r="S35" s="1">
        <v>0.09</v>
      </c>
      <c r="T35" s="1">
        <v>3.09</v>
      </c>
      <c r="U35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7B18-074A-4A15-BDA9-8B6CFCB816B0}">
  <dimension ref="A1:N768"/>
  <sheetViews>
    <sheetView workbookViewId="0">
      <selection activeCell="B5" sqref="B5"/>
    </sheetView>
  </sheetViews>
  <sheetFormatPr defaultColWidth="9" defaultRowHeight="14.4" x14ac:dyDescent="0.3"/>
  <cols>
    <col min="1" max="1" width="10.5546875" bestFit="1" customWidth="1"/>
    <col min="2" max="2" width="19.5546875" bestFit="1" customWidth="1"/>
    <col min="3" max="3" width="10.44140625" bestFit="1" customWidth="1"/>
    <col min="4" max="4" width="5.5546875" bestFit="1" customWidth="1"/>
    <col min="5" max="5" width="19.5546875" bestFit="1" customWidth="1"/>
    <col min="6" max="6" width="10.44140625" bestFit="1" customWidth="1"/>
    <col min="7" max="7" width="5.5546875" bestFit="1" customWidth="1"/>
    <col min="8" max="8" width="8.88671875" bestFit="1" customWidth="1"/>
    <col min="9" max="9" width="6.44140625" bestFit="1" customWidth="1"/>
    <col min="10" max="10" width="4.5546875" bestFit="1" customWidth="1"/>
    <col min="11" max="11" width="11.88671875" bestFit="1" customWidth="1"/>
    <col min="12" max="12" width="9.33203125" bestFit="1" customWidth="1"/>
    <col min="13" max="13" width="11.5546875" bestFit="1" customWidth="1"/>
  </cols>
  <sheetData>
    <row r="1" spans="1:14" x14ac:dyDescent="0.3">
      <c r="A1" s="7" t="s">
        <v>0</v>
      </c>
      <c r="B1" s="8" t="s">
        <v>1</v>
      </c>
      <c r="C1" s="8" t="s">
        <v>40</v>
      </c>
      <c r="D1" s="8" t="s">
        <v>42</v>
      </c>
      <c r="E1" s="8" t="s">
        <v>2</v>
      </c>
      <c r="F1" s="8" t="s">
        <v>41</v>
      </c>
      <c r="G1" s="8" t="s">
        <v>42</v>
      </c>
      <c r="H1" s="8" t="s">
        <v>37</v>
      </c>
      <c r="I1" s="8" t="s">
        <v>3</v>
      </c>
      <c r="J1" s="8" t="s">
        <v>43</v>
      </c>
      <c r="K1" s="8" t="s">
        <v>47</v>
      </c>
      <c r="L1" s="8" t="s">
        <v>48</v>
      </c>
      <c r="M1" s="8" t="s">
        <v>45</v>
      </c>
      <c r="N1" s="8" t="s">
        <v>46</v>
      </c>
    </row>
    <row r="2" spans="1:14" x14ac:dyDescent="0.3">
      <c r="A2" s="3">
        <v>43376</v>
      </c>
      <c r="B2" s="1" t="s">
        <v>4</v>
      </c>
      <c r="C2" s="1">
        <v>1</v>
      </c>
      <c r="D2" s="1">
        <v>5</v>
      </c>
      <c r="E2" s="1" t="s">
        <v>5</v>
      </c>
      <c r="F2" s="1">
        <v>1</v>
      </c>
      <c r="G2" s="1">
        <v>2</v>
      </c>
      <c r="H2" s="1" t="s">
        <v>38</v>
      </c>
      <c r="I2" s="4">
        <v>17562</v>
      </c>
      <c r="J2" s="2">
        <v>0.10069444444444443</v>
      </c>
      <c r="K2" s="5">
        <v>1</v>
      </c>
      <c r="L2" s="5">
        <v>2</v>
      </c>
      <c r="M2">
        <v>0</v>
      </c>
      <c r="N2" s="5">
        <v>0</v>
      </c>
    </row>
    <row r="3" spans="1:14" x14ac:dyDescent="0.3">
      <c r="A3" s="3">
        <v>43376</v>
      </c>
      <c r="B3" s="1" t="s">
        <v>6</v>
      </c>
      <c r="C3" s="1">
        <v>1</v>
      </c>
      <c r="D3" s="1">
        <v>2</v>
      </c>
      <c r="E3" s="1" t="s">
        <v>7</v>
      </c>
      <c r="F3" s="1">
        <v>1</v>
      </c>
      <c r="G3" s="1">
        <v>3</v>
      </c>
      <c r="H3" s="1" t="s">
        <v>8</v>
      </c>
      <c r="I3" s="4">
        <v>19589</v>
      </c>
      <c r="J3" s="2">
        <v>0.10902777777777778</v>
      </c>
      <c r="K3" s="5">
        <v>0</v>
      </c>
      <c r="L3" s="5">
        <v>1</v>
      </c>
      <c r="M3">
        <v>1</v>
      </c>
      <c r="N3" s="5">
        <v>2</v>
      </c>
    </row>
    <row r="4" spans="1:14" x14ac:dyDescent="0.3">
      <c r="A4" s="3">
        <v>43376</v>
      </c>
      <c r="B4" s="1" t="s">
        <v>9</v>
      </c>
      <c r="C4" s="1">
        <v>1</v>
      </c>
      <c r="D4" s="1">
        <v>2</v>
      </c>
      <c r="E4" s="1" t="s">
        <v>10</v>
      </c>
      <c r="F4" s="1">
        <v>1</v>
      </c>
      <c r="G4" s="1">
        <v>5</v>
      </c>
      <c r="H4" s="1" t="s">
        <v>38</v>
      </c>
      <c r="I4" s="4">
        <v>18870</v>
      </c>
      <c r="J4" s="2">
        <v>0.10486111111111111</v>
      </c>
      <c r="K4" s="5">
        <v>0</v>
      </c>
      <c r="L4" s="5">
        <v>0</v>
      </c>
      <c r="M4">
        <v>1</v>
      </c>
      <c r="N4" s="5">
        <v>2</v>
      </c>
    </row>
    <row r="5" spans="1:14" x14ac:dyDescent="0.3">
      <c r="A5" s="3">
        <v>43376</v>
      </c>
      <c r="B5" s="1" t="s">
        <v>11</v>
      </c>
      <c r="C5" s="1">
        <v>1</v>
      </c>
      <c r="D5" s="1">
        <v>0</v>
      </c>
      <c r="E5" s="1" t="s">
        <v>12</v>
      </c>
      <c r="F5" s="1">
        <v>1</v>
      </c>
      <c r="G5" s="1">
        <v>7</v>
      </c>
      <c r="H5" s="1" t="s">
        <v>38</v>
      </c>
      <c r="I5" s="4">
        <v>18506</v>
      </c>
      <c r="J5" s="2">
        <v>0.10416666666666667</v>
      </c>
      <c r="K5" s="5">
        <v>0</v>
      </c>
      <c r="L5" s="5">
        <v>0</v>
      </c>
      <c r="M5">
        <v>1</v>
      </c>
      <c r="N5" s="5">
        <v>2</v>
      </c>
    </row>
    <row r="6" spans="1:14" x14ac:dyDescent="0.3">
      <c r="A6" s="3">
        <v>43377</v>
      </c>
      <c r="B6" s="1" t="s">
        <v>11</v>
      </c>
      <c r="C6" s="1">
        <v>2</v>
      </c>
      <c r="D6" s="1">
        <v>4</v>
      </c>
      <c r="E6" s="1" t="s">
        <v>13</v>
      </c>
      <c r="F6" s="1">
        <v>1</v>
      </c>
      <c r="G6" s="1">
        <v>0</v>
      </c>
      <c r="H6" s="1" t="s">
        <v>38</v>
      </c>
      <c r="I6" s="4">
        <v>19070</v>
      </c>
      <c r="J6" s="2">
        <v>0.1076388888888889</v>
      </c>
      <c r="K6" s="5">
        <v>1</v>
      </c>
      <c r="L6" s="5">
        <v>2</v>
      </c>
      <c r="M6">
        <v>0</v>
      </c>
      <c r="N6" s="5">
        <v>0</v>
      </c>
    </row>
    <row r="7" spans="1:14" x14ac:dyDescent="0.3">
      <c r="A7" s="3">
        <v>43377</v>
      </c>
      <c r="B7" s="1" t="s">
        <v>14</v>
      </c>
      <c r="C7" s="1">
        <v>1</v>
      </c>
      <c r="D7" s="1">
        <v>2</v>
      </c>
      <c r="E7" s="1" t="s">
        <v>15</v>
      </c>
      <c r="F7" s="1">
        <v>1</v>
      </c>
      <c r="G7" s="1">
        <v>1</v>
      </c>
      <c r="H7" s="1" t="s">
        <v>8</v>
      </c>
      <c r="I7" s="4">
        <v>18680</v>
      </c>
      <c r="J7" s="2">
        <v>0.10694444444444444</v>
      </c>
      <c r="K7" s="5">
        <v>1</v>
      </c>
      <c r="L7" s="5">
        <v>2</v>
      </c>
      <c r="M7">
        <v>0</v>
      </c>
      <c r="N7" s="5">
        <v>1</v>
      </c>
    </row>
    <row r="8" spans="1:14" x14ac:dyDescent="0.3">
      <c r="A8" s="3">
        <v>43377</v>
      </c>
      <c r="B8" s="1" t="s">
        <v>16</v>
      </c>
      <c r="C8" s="1">
        <v>1</v>
      </c>
      <c r="D8" s="1">
        <v>1</v>
      </c>
      <c r="E8" s="1" t="s">
        <v>17</v>
      </c>
      <c r="F8" s="1">
        <v>1</v>
      </c>
      <c r="G8" s="1">
        <v>4</v>
      </c>
      <c r="H8" s="1" t="s">
        <v>38</v>
      </c>
      <c r="I8" s="4">
        <v>18086</v>
      </c>
      <c r="J8" s="2">
        <v>0.10902777777777778</v>
      </c>
      <c r="K8" s="5">
        <v>0</v>
      </c>
      <c r="L8" s="5">
        <v>0</v>
      </c>
      <c r="M8">
        <v>1</v>
      </c>
      <c r="N8" s="5">
        <v>2</v>
      </c>
    </row>
    <row r="9" spans="1:14" x14ac:dyDescent="0.3">
      <c r="A9" s="3">
        <v>43377</v>
      </c>
      <c r="B9" s="1" t="s">
        <v>18</v>
      </c>
      <c r="C9" s="1">
        <v>1</v>
      </c>
      <c r="D9" s="1">
        <v>0</v>
      </c>
      <c r="E9" s="1" t="s">
        <v>19</v>
      </c>
      <c r="F9" s="1">
        <v>1</v>
      </c>
      <c r="G9" s="1">
        <v>3</v>
      </c>
      <c r="H9" s="1" t="s">
        <v>38</v>
      </c>
      <c r="I9" s="4">
        <v>18532</v>
      </c>
      <c r="J9" s="2">
        <v>0.10694444444444444</v>
      </c>
      <c r="K9" s="5">
        <v>0</v>
      </c>
      <c r="L9" s="5">
        <v>0</v>
      </c>
      <c r="M9">
        <v>1</v>
      </c>
      <c r="N9" s="5">
        <v>2</v>
      </c>
    </row>
    <row r="10" spans="1:14" x14ac:dyDescent="0.3">
      <c r="A10" s="3">
        <v>43377</v>
      </c>
      <c r="B10" s="1" t="s">
        <v>20</v>
      </c>
      <c r="C10" s="1">
        <v>1</v>
      </c>
      <c r="D10" s="1">
        <v>3</v>
      </c>
      <c r="E10" s="1" t="s">
        <v>21</v>
      </c>
      <c r="F10" s="1">
        <v>1</v>
      </c>
      <c r="G10" s="1">
        <v>2</v>
      </c>
      <c r="H10" s="1" t="s">
        <v>8</v>
      </c>
      <c r="I10" s="4">
        <v>19515</v>
      </c>
      <c r="J10" s="2">
        <v>0.11319444444444444</v>
      </c>
      <c r="K10" s="5">
        <v>1</v>
      </c>
      <c r="L10" s="5">
        <v>2</v>
      </c>
      <c r="M10">
        <v>0</v>
      </c>
      <c r="N10" s="5">
        <v>1</v>
      </c>
    </row>
    <row r="11" spans="1:14" x14ac:dyDescent="0.3">
      <c r="A11" s="3">
        <v>43377</v>
      </c>
      <c r="B11" s="1" t="s">
        <v>22</v>
      </c>
      <c r="C11" s="1">
        <v>1</v>
      </c>
      <c r="D11" s="1">
        <v>3</v>
      </c>
      <c r="E11" s="1" t="s">
        <v>23</v>
      </c>
      <c r="F11" s="1">
        <v>1</v>
      </c>
      <c r="G11" s="1">
        <v>2</v>
      </c>
      <c r="H11" s="1" t="s">
        <v>38</v>
      </c>
      <c r="I11" s="4">
        <v>17117</v>
      </c>
      <c r="J11" s="2">
        <v>0.10486111111111111</v>
      </c>
      <c r="K11" s="5">
        <v>1</v>
      </c>
      <c r="L11" s="5">
        <v>2</v>
      </c>
      <c r="M11">
        <v>0</v>
      </c>
      <c r="N11" s="5">
        <v>0</v>
      </c>
    </row>
    <row r="12" spans="1:14" x14ac:dyDescent="0.3">
      <c r="A12" s="3">
        <v>43377</v>
      </c>
      <c r="B12" s="1" t="s">
        <v>24</v>
      </c>
      <c r="C12" s="1">
        <v>1</v>
      </c>
      <c r="D12" s="1">
        <v>4</v>
      </c>
      <c r="E12" s="1" t="s">
        <v>25</v>
      </c>
      <c r="F12" s="1">
        <v>1</v>
      </c>
      <c r="G12" s="1">
        <v>3</v>
      </c>
      <c r="H12" s="1" t="s">
        <v>8</v>
      </c>
      <c r="I12" s="4">
        <v>15858</v>
      </c>
      <c r="J12" s="2">
        <v>0.10972222222222222</v>
      </c>
      <c r="K12" s="5">
        <v>1</v>
      </c>
      <c r="L12" s="5">
        <v>2</v>
      </c>
      <c r="M12">
        <v>0</v>
      </c>
      <c r="N12" s="5">
        <v>1</v>
      </c>
    </row>
    <row r="13" spans="1:14" x14ac:dyDescent="0.3">
      <c r="A13" s="3">
        <v>43377</v>
      </c>
      <c r="B13" s="1" t="s">
        <v>12</v>
      </c>
      <c r="C13" s="1">
        <v>2</v>
      </c>
      <c r="D13" s="1">
        <v>6</v>
      </c>
      <c r="E13" s="1" t="s">
        <v>26</v>
      </c>
      <c r="F13" s="1">
        <v>1</v>
      </c>
      <c r="G13" s="1">
        <v>7</v>
      </c>
      <c r="H13" s="1" t="s">
        <v>8</v>
      </c>
      <c r="I13" s="4">
        <v>18627</v>
      </c>
      <c r="J13" s="2">
        <v>0.11041666666666666</v>
      </c>
      <c r="K13" s="5">
        <v>0</v>
      </c>
      <c r="L13" s="5">
        <v>1</v>
      </c>
      <c r="M13">
        <v>1</v>
      </c>
      <c r="N13" s="5">
        <v>2</v>
      </c>
    </row>
    <row r="14" spans="1:14" x14ac:dyDescent="0.3">
      <c r="A14" s="3">
        <v>43377</v>
      </c>
      <c r="B14" s="1" t="s">
        <v>27</v>
      </c>
      <c r="C14" s="1">
        <v>1</v>
      </c>
      <c r="D14" s="1">
        <v>5</v>
      </c>
      <c r="E14" s="1" t="s">
        <v>28</v>
      </c>
      <c r="F14" s="1">
        <v>1</v>
      </c>
      <c r="G14" s="1">
        <v>1</v>
      </c>
      <c r="H14" s="1" t="s">
        <v>38</v>
      </c>
      <c r="I14" s="4">
        <v>18292</v>
      </c>
      <c r="J14" s="2">
        <v>0.1076388888888889</v>
      </c>
      <c r="K14" s="5">
        <v>1</v>
      </c>
      <c r="L14" s="5">
        <v>2</v>
      </c>
      <c r="M14">
        <v>0</v>
      </c>
      <c r="N14" s="5">
        <v>0</v>
      </c>
    </row>
    <row r="15" spans="1:14" x14ac:dyDescent="0.3">
      <c r="A15" s="3">
        <v>43377</v>
      </c>
      <c r="B15" s="1" t="s">
        <v>29</v>
      </c>
      <c r="C15" s="1">
        <v>1</v>
      </c>
      <c r="D15" s="1">
        <v>5</v>
      </c>
      <c r="E15" s="1" t="s">
        <v>30</v>
      </c>
      <c r="F15" s="1">
        <v>1</v>
      </c>
      <c r="G15" s="1">
        <v>2</v>
      </c>
      <c r="H15" s="1" t="s">
        <v>38</v>
      </c>
      <c r="I15" s="4">
        <v>18555</v>
      </c>
      <c r="J15" s="2">
        <v>9.9999999999999992E-2</v>
      </c>
      <c r="K15" s="5">
        <v>1</v>
      </c>
      <c r="L15" s="5">
        <v>2</v>
      </c>
      <c r="M15">
        <v>0</v>
      </c>
      <c r="N15" s="5">
        <v>0</v>
      </c>
    </row>
    <row r="16" spans="1:14" x14ac:dyDescent="0.3">
      <c r="A16" s="3">
        <v>43378</v>
      </c>
      <c r="B16" s="1" t="s">
        <v>15</v>
      </c>
      <c r="C16" s="1">
        <v>2</v>
      </c>
      <c r="D16" s="1">
        <v>3</v>
      </c>
      <c r="E16" s="1" t="s">
        <v>20</v>
      </c>
      <c r="F16" s="1">
        <v>2</v>
      </c>
      <c r="G16" s="1">
        <v>1</v>
      </c>
      <c r="H16" s="1" t="s">
        <v>38</v>
      </c>
      <c r="I16" s="4">
        <v>18306</v>
      </c>
      <c r="J16" s="2">
        <v>0.1076388888888889</v>
      </c>
      <c r="K16" s="5">
        <v>1</v>
      </c>
      <c r="L16" s="5">
        <v>2</v>
      </c>
      <c r="M16">
        <v>0</v>
      </c>
      <c r="N16" s="5">
        <v>0</v>
      </c>
    </row>
    <row r="17" spans="1:14" x14ac:dyDescent="0.3">
      <c r="A17" s="3">
        <v>43378</v>
      </c>
      <c r="B17" s="1" t="s">
        <v>5</v>
      </c>
      <c r="C17" s="1">
        <v>2</v>
      </c>
      <c r="D17" s="1">
        <v>3</v>
      </c>
      <c r="E17" s="1" t="s">
        <v>31</v>
      </c>
      <c r="F17" s="1">
        <v>1</v>
      </c>
      <c r="G17" s="1">
        <v>2</v>
      </c>
      <c r="H17" s="1" t="s">
        <v>8</v>
      </c>
      <c r="I17" s="4">
        <v>18230</v>
      </c>
      <c r="J17" s="2">
        <v>0.10833333333333334</v>
      </c>
      <c r="K17" s="5">
        <v>1</v>
      </c>
      <c r="L17" s="5">
        <v>2</v>
      </c>
      <c r="M17">
        <v>0</v>
      </c>
      <c r="N17" s="5">
        <v>1</v>
      </c>
    </row>
    <row r="18" spans="1:14" x14ac:dyDescent="0.3">
      <c r="A18" s="3">
        <v>43379</v>
      </c>
      <c r="B18" s="1" t="s">
        <v>4</v>
      </c>
      <c r="C18" s="1">
        <v>2</v>
      </c>
      <c r="D18" s="1">
        <v>1</v>
      </c>
      <c r="E18" s="1" t="s">
        <v>18</v>
      </c>
      <c r="F18" s="1">
        <v>2</v>
      </c>
      <c r="G18" s="1">
        <v>0</v>
      </c>
      <c r="H18" s="1" t="s">
        <v>38</v>
      </c>
      <c r="I18" s="4">
        <v>17125</v>
      </c>
      <c r="J18" s="2">
        <v>9.9999999999999992E-2</v>
      </c>
      <c r="K18" s="5">
        <v>1</v>
      </c>
      <c r="L18" s="5">
        <v>2</v>
      </c>
      <c r="M18">
        <v>0</v>
      </c>
      <c r="N18" s="5">
        <v>0</v>
      </c>
    </row>
    <row r="19" spans="1:14" x14ac:dyDescent="0.3">
      <c r="A19" s="3">
        <v>43379</v>
      </c>
      <c r="B19" s="1" t="s">
        <v>23</v>
      </c>
      <c r="C19" s="1">
        <v>2</v>
      </c>
      <c r="D19" s="1">
        <v>1</v>
      </c>
      <c r="E19" s="1" t="s">
        <v>13</v>
      </c>
      <c r="F19" s="1">
        <v>2</v>
      </c>
      <c r="G19" s="1">
        <v>3</v>
      </c>
      <c r="H19" s="1" t="s">
        <v>38</v>
      </c>
      <c r="I19" s="4">
        <v>16824</v>
      </c>
      <c r="J19" s="2">
        <v>0.11458333333333333</v>
      </c>
      <c r="K19" s="5">
        <v>0</v>
      </c>
      <c r="L19" s="5">
        <v>0</v>
      </c>
      <c r="M19">
        <v>1</v>
      </c>
      <c r="N19" s="5">
        <v>2</v>
      </c>
    </row>
    <row r="20" spans="1:14" x14ac:dyDescent="0.3">
      <c r="A20" s="3">
        <v>43379</v>
      </c>
      <c r="B20" s="1" t="s">
        <v>10</v>
      </c>
      <c r="C20" s="1">
        <v>2</v>
      </c>
      <c r="D20" s="1">
        <v>4</v>
      </c>
      <c r="E20" s="1" t="s">
        <v>9</v>
      </c>
      <c r="F20" s="1">
        <v>2</v>
      </c>
      <c r="G20" s="1">
        <v>7</v>
      </c>
      <c r="H20" s="1" t="s">
        <v>38</v>
      </c>
      <c r="I20" s="4">
        <v>18688</v>
      </c>
      <c r="J20" s="2">
        <v>0.11041666666666666</v>
      </c>
      <c r="K20" s="5">
        <v>0</v>
      </c>
      <c r="L20" s="5">
        <v>0</v>
      </c>
      <c r="M20">
        <v>1</v>
      </c>
      <c r="N20" s="5">
        <v>2</v>
      </c>
    </row>
    <row r="21" spans="1:14" x14ac:dyDescent="0.3">
      <c r="A21" s="3">
        <v>43379</v>
      </c>
      <c r="B21" s="1" t="s">
        <v>29</v>
      </c>
      <c r="C21" s="1">
        <v>2</v>
      </c>
      <c r="D21" s="1">
        <v>2</v>
      </c>
      <c r="E21" s="1" t="s">
        <v>17</v>
      </c>
      <c r="F21" s="1">
        <v>2</v>
      </c>
      <c r="G21" s="1">
        <v>5</v>
      </c>
      <c r="H21" s="1" t="s">
        <v>38</v>
      </c>
      <c r="I21" s="4">
        <v>16768</v>
      </c>
      <c r="J21" s="2">
        <v>0.10625</v>
      </c>
      <c r="K21" s="5">
        <v>0</v>
      </c>
      <c r="L21" s="5">
        <v>0</v>
      </c>
      <c r="M21">
        <v>1</v>
      </c>
      <c r="N21" s="5">
        <v>2</v>
      </c>
    </row>
    <row r="22" spans="1:14" x14ac:dyDescent="0.3">
      <c r="A22" s="3">
        <v>43379</v>
      </c>
      <c r="B22" s="1" t="s">
        <v>27</v>
      </c>
      <c r="C22" s="1">
        <v>2</v>
      </c>
      <c r="D22" s="1">
        <v>1</v>
      </c>
      <c r="E22" s="1" t="s">
        <v>19</v>
      </c>
      <c r="F22" s="1">
        <v>2</v>
      </c>
      <c r="G22" s="1">
        <v>5</v>
      </c>
      <c r="H22" s="1" t="s">
        <v>38</v>
      </c>
      <c r="I22" s="4">
        <v>18131</v>
      </c>
      <c r="J22" s="2">
        <v>0.10833333333333334</v>
      </c>
      <c r="K22" s="5">
        <v>0</v>
      </c>
      <c r="L22" s="5">
        <v>0</v>
      </c>
      <c r="M22">
        <v>1</v>
      </c>
      <c r="N22" s="5">
        <v>2</v>
      </c>
    </row>
    <row r="23" spans="1:14" x14ac:dyDescent="0.3">
      <c r="A23" s="3">
        <v>43379</v>
      </c>
      <c r="B23" s="1" t="s">
        <v>30</v>
      </c>
      <c r="C23" s="1">
        <v>2</v>
      </c>
      <c r="D23" s="1">
        <v>2</v>
      </c>
      <c r="E23" s="1" t="s">
        <v>16</v>
      </c>
      <c r="F23" s="1">
        <v>2</v>
      </c>
      <c r="G23" s="1">
        <v>1</v>
      </c>
      <c r="H23" s="1" t="s">
        <v>32</v>
      </c>
      <c r="I23" s="4">
        <v>19077</v>
      </c>
      <c r="J23" s="2">
        <v>0.13749999999999998</v>
      </c>
      <c r="K23" s="5">
        <v>1</v>
      </c>
      <c r="L23" s="5">
        <v>2</v>
      </c>
      <c r="M23">
        <v>0</v>
      </c>
      <c r="N23" s="5">
        <v>1</v>
      </c>
    </row>
    <row r="24" spans="1:14" x14ac:dyDescent="0.3">
      <c r="A24" s="3">
        <v>43379</v>
      </c>
      <c r="B24" s="1" t="s">
        <v>33</v>
      </c>
      <c r="C24" s="1">
        <v>1</v>
      </c>
      <c r="D24" s="1">
        <v>2</v>
      </c>
      <c r="E24" s="1" t="s">
        <v>34</v>
      </c>
      <c r="F24" s="1">
        <v>1</v>
      </c>
      <c r="G24" s="1">
        <v>5</v>
      </c>
      <c r="H24" s="1" t="s">
        <v>38</v>
      </c>
      <c r="I24" s="4">
        <v>12044</v>
      </c>
      <c r="J24" s="2">
        <v>0.10486111111111111</v>
      </c>
      <c r="K24" s="5">
        <v>0</v>
      </c>
      <c r="L24" s="5">
        <v>0</v>
      </c>
      <c r="M24">
        <v>1</v>
      </c>
      <c r="N24" s="5">
        <v>2</v>
      </c>
    </row>
    <row r="25" spans="1:14" x14ac:dyDescent="0.3">
      <c r="A25" s="3">
        <v>43379</v>
      </c>
      <c r="B25" s="1" t="s">
        <v>22</v>
      </c>
      <c r="C25" s="1">
        <v>2</v>
      </c>
      <c r="D25" s="1">
        <v>4</v>
      </c>
      <c r="E25" s="1" t="s">
        <v>14</v>
      </c>
      <c r="F25" s="1">
        <v>2</v>
      </c>
      <c r="G25" s="1">
        <v>3</v>
      </c>
      <c r="H25" s="1" t="s">
        <v>38</v>
      </c>
      <c r="I25" s="4">
        <v>12163</v>
      </c>
      <c r="J25" s="2">
        <v>0.10069444444444443</v>
      </c>
      <c r="K25" s="5">
        <v>1</v>
      </c>
      <c r="L25" s="5">
        <v>2</v>
      </c>
      <c r="M25">
        <v>0</v>
      </c>
      <c r="N25" s="5">
        <v>0</v>
      </c>
    </row>
    <row r="26" spans="1:14" x14ac:dyDescent="0.3">
      <c r="A26" s="3">
        <v>43379</v>
      </c>
      <c r="B26" s="1" t="s">
        <v>6</v>
      </c>
      <c r="C26" s="1">
        <v>2</v>
      </c>
      <c r="D26" s="1">
        <v>5</v>
      </c>
      <c r="E26" s="1" t="s">
        <v>26</v>
      </c>
      <c r="F26" s="1">
        <v>2</v>
      </c>
      <c r="G26" s="1">
        <v>1</v>
      </c>
      <c r="H26" s="1" t="s">
        <v>38</v>
      </c>
      <c r="I26" s="4">
        <v>18622</v>
      </c>
      <c r="J26" s="2">
        <v>0.1013888888888889</v>
      </c>
      <c r="K26" s="5">
        <v>1</v>
      </c>
      <c r="L26" s="5">
        <v>2</v>
      </c>
      <c r="M26">
        <v>0</v>
      </c>
      <c r="N26" s="5">
        <v>0</v>
      </c>
    </row>
    <row r="27" spans="1:14" x14ac:dyDescent="0.3">
      <c r="A27" s="3">
        <v>43379</v>
      </c>
      <c r="B27" s="1" t="s">
        <v>24</v>
      </c>
      <c r="C27" s="1">
        <v>2</v>
      </c>
      <c r="D27" s="1">
        <v>5</v>
      </c>
      <c r="E27" s="1" t="s">
        <v>28</v>
      </c>
      <c r="F27" s="1">
        <v>2</v>
      </c>
      <c r="G27" s="1">
        <v>4</v>
      </c>
      <c r="H27" s="1" t="s">
        <v>8</v>
      </c>
      <c r="I27" s="4">
        <v>17429</v>
      </c>
      <c r="J27" s="2">
        <v>0.11041666666666666</v>
      </c>
      <c r="K27" s="5">
        <v>1</v>
      </c>
      <c r="L27" s="5">
        <v>2</v>
      </c>
      <c r="M27">
        <v>0</v>
      </c>
      <c r="N27" s="5">
        <v>1</v>
      </c>
    </row>
    <row r="28" spans="1:14" x14ac:dyDescent="0.3">
      <c r="A28" s="3">
        <v>43379</v>
      </c>
      <c r="B28" s="1" t="s">
        <v>35</v>
      </c>
      <c r="C28" s="1">
        <v>1</v>
      </c>
      <c r="D28" s="1">
        <v>1</v>
      </c>
      <c r="E28" s="1" t="s">
        <v>36</v>
      </c>
      <c r="F28" s="1">
        <v>1</v>
      </c>
      <c r="G28" s="1">
        <v>2</v>
      </c>
      <c r="H28" s="1" t="s">
        <v>32</v>
      </c>
      <c r="I28" s="4">
        <v>19092</v>
      </c>
      <c r="J28" s="2">
        <v>0.11041666666666666</v>
      </c>
      <c r="K28" s="5">
        <v>0</v>
      </c>
      <c r="L28" s="5">
        <v>1</v>
      </c>
      <c r="M28">
        <v>1</v>
      </c>
      <c r="N28" s="5">
        <v>2</v>
      </c>
    </row>
    <row r="29" spans="1:14" x14ac:dyDescent="0.3">
      <c r="A29" s="3">
        <v>43379</v>
      </c>
      <c r="B29" s="1" t="s">
        <v>25</v>
      </c>
      <c r="C29" s="1">
        <v>2</v>
      </c>
      <c r="D29" s="1">
        <v>5</v>
      </c>
      <c r="E29" s="1" t="s">
        <v>7</v>
      </c>
      <c r="F29" s="1">
        <v>2</v>
      </c>
      <c r="G29" s="1">
        <v>3</v>
      </c>
      <c r="H29" s="1" t="s">
        <v>38</v>
      </c>
      <c r="I29" s="4">
        <v>19321</v>
      </c>
      <c r="J29" s="2">
        <v>0.1076388888888889</v>
      </c>
      <c r="K29" s="5">
        <v>1</v>
      </c>
      <c r="L29" s="5">
        <v>2</v>
      </c>
      <c r="M29">
        <v>0</v>
      </c>
      <c r="N29" s="5">
        <v>0</v>
      </c>
    </row>
    <row r="30" spans="1:14" x14ac:dyDescent="0.3">
      <c r="A30" s="3">
        <v>43380</v>
      </c>
      <c r="B30" s="1" t="s">
        <v>23</v>
      </c>
      <c r="C30" s="1">
        <v>3</v>
      </c>
      <c r="D30" s="1">
        <v>5</v>
      </c>
      <c r="E30" s="1" t="s">
        <v>15</v>
      </c>
      <c r="F30" s="1">
        <v>3</v>
      </c>
      <c r="G30" s="1">
        <v>8</v>
      </c>
      <c r="H30" s="1" t="s">
        <v>38</v>
      </c>
      <c r="I30" s="4">
        <v>13526</v>
      </c>
      <c r="J30" s="2">
        <v>0.10902777777777778</v>
      </c>
      <c r="K30" s="5">
        <v>0</v>
      </c>
      <c r="L30" s="5">
        <v>0</v>
      </c>
      <c r="M30">
        <v>1</v>
      </c>
      <c r="N30" s="5">
        <v>2</v>
      </c>
    </row>
    <row r="31" spans="1:14" x14ac:dyDescent="0.3">
      <c r="A31" s="3">
        <v>43380</v>
      </c>
      <c r="B31" s="1" t="s">
        <v>7</v>
      </c>
      <c r="C31" s="1">
        <v>3</v>
      </c>
      <c r="D31" s="1">
        <v>7</v>
      </c>
      <c r="E31" s="1" t="s">
        <v>24</v>
      </c>
      <c r="F31" s="1">
        <v>3</v>
      </c>
      <c r="G31" s="1">
        <v>6</v>
      </c>
      <c r="H31" s="1" t="s">
        <v>8</v>
      </c>
      <c r="I31" s="4">
        <v>21812</v>
      </c>
      <c r="J31" s="2">
        <v>0.10486111111111111</v>
      </c>
      <c r="K31" s="5">
        <v>1</v>
      </c>
      <c r="L31" s="5">
        <v>2</v>
      </c>
      <c r="M31">
        <v>0</v>
      </c>
      <c r="N31" s="5">
        <v>1</v>
      </c>
    </row>
    <row r="32" spans="1:14" x14ac:dyDescent="0.3">
      <c r="A32" s="3">
        <v>43380</v>
      </c>
      <c r="B32" s="1" t="s">
        <v>21</v>
      </c>
      <c r="C32" s="1">
        <v>2</v>
      </c>
      <c r="D32" s="1">
        <v>2</v>
      </c>
      <c r="E32" s="1" t="s">
        <v>31</v>
      </c>
      <c r="F32" s="1">
        <v>2</v>
      </c>
      <c r="G32" s="1">
        <v>4</v>
      </c>
      <c r="H32" s="1" t="s">
        <v>38</v>
      </c>
      <c r="I32" s="4">
        <v>18230</v>
      </c>
      <c r="J32" s="2">
        <v>0.11319444444444444</v>
      </c>
      <c r="K32" s="5">
        <v>0</v>
      </c>
      <c r="L32" s="5">
        <v>0</v>
      </c>
      <c r="M32">
        <v>1</v>
      </c>
      <c r="N32" s="5">
        <v>2</v>
      </c>
    </row>
    <row r="33" spans="1:14" x14ac:dyDescent="0.3">
      <c r="A33" s="3">
        <v>43381</v>
      </c>
      <c r="B33" s="1" t="s">
        <v>21</v>
      </c>
      <c r="C33" s="1">
        <v>3</v>
      </c>
      <c r="D33" s="1">
        <v>2</v>
      </c>
      <c r="E33" s="1" t="s">
        <v>4</v>
      </c>
      <c r="F33" s="1">
        <v>3</v>
      </c>
      <c r="G33" s="1">
        <v>3</v>
      </c>
      <c r="H33" s="1" t="s">
        <v>32</v>
      </c>
      <c r="I33" s="4">
        <v>17436</v>
      </c>
      <c r="J33" s="2">
        <v>0.11388888888888889</v>
      </c>
      <c r="K33" s="5">
        <v>0</v>
      </c>
      <c r="L33" s="5">
        <v>1</v>
      </c>
      <c r="M33">
        <v>1</v>
      </c>
      <c r="N33" s="5">
        <v>2</v>
      </c>
    </row>
    <row r="34" spans="1:14" x14ac:dyDescent="0.3">
      <c r="A34" s="3">
        <v>43381</v>
      </c>
      <c r="B34" s="1" t="s">
        <v>25</v>
      </c>
      <c r="C34" s="1">
        <v>3</v>
      </c>
      <c r="D34" s="1">
        <v>3</v>
      </c>
      <c r="E34" s="1" t="s">
        <v>11</v>
      </c>
      <c r="F34" s="1">
        <v>3</v>
      </c>
      <c r="G34" s="1">
        <v>6</v>
      </c>
      <c r="H34" s="1" t="s">
        <v>38</v>
      </c>
      <c r="I34" s="4">
        <v>17565</v>
      </c>
      <c r="J34" s="2">
        <v>0.10625</v>
      </c>
      <c r="K34" s="5">
        <v>0</v>
      </c>
      <c r="L34" s="5">
        <v>0</v>
      </c>
      <c r="M34">
        <v>1</v>
      </c>
      <c r="N34" s="5">
        <v>2</v>
      </c>
    </row>
    <row r="35" spans="1:14" x14ac:dyDescent="0.3">
      <c r="A35" s="3">
        <v>43381</v>
      </c>
      <c r="B35" s="1" t="s">
        <v>30</v>
      </c>
      <c r="C35" s="1">
        <v>3</v>
      </c>
      <c r="D35" s="1">
        <v>2</v>
      </c>
      <c r="E35" s="1" t="s">
        <v>13</v>
      </c>
      <c r="F35" s="1">
        <v>3</v>
      </c>
      <c r="G35" s="1">
        <v>4</v>
      </c>
      <c r="H35" s="1" t="s">
        <v>38</v>
      </c>
      <c r="I35" s="4">
        <v>16004</v>
      </c>
      <c r="J35" s="2">
        <v>9.7222222222222224E-2</v>
      </c>
      <c r="K35" s="5">
        <v>0</v>
      </c>
      <c r="L35" s="5">
        <v>0</v>
      </c>
      <c r="M35">
        <v>1</v>
      </c>
      <c r="N35" s="5">
        <v>2</v>
      </c>
    </row>
    <row r="36" spans="1:14" x14ac:dyDescent="0.3">
      <c r="A36" s="3">
        <v>43381</v>
      </c>
      <c r="B36" s="1" t="s">
        <v>5</v>
      </c>
      <c r="C36" s="1">
        <v>3</v>
      </c>
      <c r="D36" s="1">
        <v>0</v>
      </c>
      <c r="E36" s="1" t="s">
        <v>14</v>
      </c>
      <c r="F36" s="1">
        <v>3</v>
      </c>
      <c r="G36" s="1">
        <v>4</v>
      </c>
      <c r="H36" s="1" t="s">
        <v>38</v>
      </c>
      <c r="I36" s="4">
        <v>8790</v>
      </c>
      <c r="J36" s="2">
        <v>0.1013888888888889</v>
      </c>
      <c r="K36" s="5">
        <v>0</v>
      </c>
      <c r="L36" s="5">
        <v>0</v>
      </c>
      <c r="M36">
        <v>1</v>
      </c>
      <c r="N36" s="5">
        <v>2</v>
      </c>
    </row>
    <row r="37" spans="1:14" x14ac:dyDescent="0.3">
      <c r="A37" s="3">
        <v>43382</v>
      </c>
      <c r="B37" s="1" t="s">
        <v>10</v>
      </c>
      <c r="C37" s="1">
        <v>3</v>
      </c>
      <c r="D37" s="1">
        <v>3</v>
      </c>
      <c r="E37" s="1" t="s">
        <v>15</v>
      </c>
      <c r="F37" s="1">
        <v>4</v>
      </c>
      <c r="G37" s="1">
        <v>5</v>
      </c>
      <c r="H37" s="1" t="s">
        <v>38</v>
      </c>
      <c r="I37" s="4">
        <v>11932</v>
      </c>
      <c r="J37" s="2">
        <v>0.1076388888888889</v>
      </c>
      <c r="K37" s="5">
        <v>0</v>
      </c>
      <c r="L37" s="5">
        <v>0</v>
      </c>
      <c r="M37">
        <v>1</v>
      </c>
      <c r="N37" s="5">
        <v>2</v>
      </c>
    </row>
    <row r="38" spans="1:14" x14ac:dyDescent="0.3">
      <c r="A38" s="3">
        <v>43382</v>
      </c>
      <c r="B38" s="1" t="s">
        <v>17</v>
      </c>
      <c r="C38" s="1">
        <v>3</v>
      </c>
      <c r="D38" s="1">
        <v>2</v>
      </c>
      <c r="E38" s="1" t="s">
        <v>20</v>
      </c>
      <c r="F38" s="1">
        <v>3</v>
      </c>
      <c r="G38" s="1">
        <v>5</v>
      </c>
      <c r="H38" s="1" t="s">
        <v>38</v>
      </c>
      <c r="I38" s="4">
        <v>11694</v>
      </c>
      <c r="J38" s="2">
        <v>0.10208333333333335</v>
      </c>
      <c r="K38" s="5">
        <v>0</v>
      </c>
      <c r="L38" s="5">
        <v>0</v>
      </c>
      <c r="M38">
        <v>1</v>
      </c>
      <c r="N38" s="5">
        <v>2</v>
      </c>
    </row>
    <row r="39" spans="1:14" x14ac:dyDescent="0.3">
      <c r="A39" s="3">
        <v>43382</v>
      </c>
      <c r="B39" s="1" t="s">
        <v>7</v>
      </c>
      <c r="C39" s="1">
        <v>4</v>
      </c>
      <c r="D39" s="1">
        <v>7</v>
      </c>
      <c r="E39" s="1" t="s">
        <v>19</v>
      </c>
      <c r="F39" s="1">
        <v>3</v>
      </c>
      <c r="G39" s="1">
        <v>4</v>
      </c>
      <c r="H39" s="1" t="s">
        <v>38</v>
      </c>
      <c r="I39" s="4">
        <v>17866</v>
      </c>
      <c r="J39" s="2">
        <v>0.10416666666666667</v>
      </c>
      <c r="K39" s="5">
        <v>1</v>
      </c>
      <c r="L39" s="5">
        <v>2</v>
      </c>
      <c r="M39">
        <v>0</v>
      </c>
      <c r="N39" s="5">
        <v>0</v>
      </c>
    </row>
    <row r="40" spans="1:14" x14ac:dyDescent="0.3">
      <c r="A40" s="3">
        <v>43382</v>
      </c>
      <c r="B40" s="1" t="s">
        <v>9</v>
      </c>
      <c r="C40" s="1">
        <v>3</v>
      </c>
      <c r="D40" s="1">
        <v>3</v>
      </c>
      <c r="E40" s="1" t="s">
        <v>22</v>
      </c>
      <c r="F40" s="1">
        <v>3</v>
      </c>
      <c r="G40" s="1">
        <v>0</v>
      </c>
      <c r="H40" s="1" t="s">
        <v>38</v>
      </c>
      <c r="I40" s="4">
        <v>17209</v>
      </c>
      <c r="J40" s="2">
        <v>0.10555555555555556</v>
      </c>
      <c r="K40" s="5">
        <v>1</v>
      </c>
      <c r="L40" s="5">
        <v>2</v>
      </c>
      <c r="M40">
        <v>0</v>
      </c>
      <c r="N40" s="5">
        <v>0</v>
      </c>
    </row>
    <row r="41" spans="1:14" x14ac:dyDescent="0.3">
      <c r="A41" s="3">
        <v>43382</v>
      </c>
      <c r="B41" s="1" t="s">
        <v>5</v>
      </c>
      <c r="C41" s="1">
        <v>4</v>
      </c>
      <c r="D41" s="1">
        <v>8</v>
      </c>
      <c r="E41" s="1" t="s">
        <v>29</v>
      </c>
      <c r="F41" s="1">
        <v>3</v>
      </c>
      <c r="G41" s="1">
        <v>2</v>
      </c>
      <c r="H41" s="1" t="s">
        <v>38</v>
      </c>
      <c r="I41" s="4">
        <v>19133</v>
      </c>
      <c r="J41" s="2">
        <v>0.10694444444444444</v>
      </c>
      <c r="K41" s="5">
        <v>1</v>
      </c>
      <c r="L41" s="5">
        <v>2</v>
      </c>
      <c r="M41">
        <v>0</v>
      </c>
      <c r="N41" s="5">
        <v>0</v>
      </c>
    </row>
    <row r="42" spans="1:14" x14ac:dyDescent="0.3">
      <c r="A42" s="3">
        <v>43382</v>
      </c>
      <c r="B42" s="1" t="s">
        <v>31</v>
      </c>
      <c r="C42" s="1">
        <v>3</v>
      </c>
      <c r="D42" s="1">
        <v>1</v>
      </c>
      <c r="E42" s="1" t="s">
        <v>27</v>
      </c>
      <c r="F42" s="1">
        <v>3</v>
      </c>
      <c r="G42" s="1">
        <v>2</v>
      </c>
      <c r="H42" s="1" t="s">
        <v>38</v>
      </c>
      <c r="I42" s="4">
        <v>15321</v>
      </c>
      <c r="J42" s="2">
        <v>0.10208333333333335</v>
      </c>
      <c r="K42" s="5">
        <v>0</v>
      </c>
      <c r="L42" s="5">
        <v>0</v>
      </c>
      <c r="M42">
        <v>1</v>
      </c>
      <c r="N42" s="5">
        <v>2</v>
      </c>
    </row>
    <row r="43" spans="1:14" x14ac:dyDescent="0.3">
      <c r="A43" s="3">
        <v>43383</v>
      </c>
      <c r="B43" s="1" t="s">
        <v>18</v>
      </c>
      <c r="C43" s="1">
        <v>3</v>
      </c>
      <c r="D43" s="1">
        <v>3</v>
      </c>
      <c r="E43" s="1" t="s">
        <v>4</v>
      </c>
      <c r="F43" s="1">
        <v>4</v>
      </c>
      <c r="G43" s="1">
        <v>2</v>
      </c>
      <c r="H43" s="1" t="s">
        <v>32</v>
      </c>
      <c r="I43" s="4">
        <v>17015</v>
      </c>
      <c r="J43" s="2">
        <v>0.10416666666666667</v>
      </c>
      <c r="K43" s="5">
        <v>1</v>
      </c>
      <c r="L43" s="5">
        <v>2</v>
      </c>
      <c r="M43">
        <v>0</v>
      </c>
      <c r="N43" s="5">
        <v>1</v>
      </c>
    </row>
    <row r="44" spans="1:14" x14ac:dyDescent="0.3">
      <c r="A44" s="3">
        <v>43383</v>
      </c>
      <c r="B44" s="1" t="s">
        <v>29</v>
      </c>
      <c r="C44" s="1">
        <v>4</v>
      </c>
      <c r="D44" s="1">
        <v>7</v>
      </c>
      <c r="E44" s="1" t="s">
        <v>25</v>
      </c>
      <c r="F44" s="1">
        <v>4</v>
      </c>
      <c r="G44" s="1">
        <v>4</v>
      </c>
      <c r="H44" s="1" t="s">
        <v>38</v>
      </c>
      <c r="I44" s="4">
        <v>13215</v>
      </c>
      <c r="J44" s="2">
        <v>0.10972222222222222</v>
      </c>
      <c r="K44" s="5">
        <v>1</v>
      </c>
      <c r="L44" s="5">
        <v>2</v>
      </c>
      <c r="M44">
        <v>0</v>
      </c>
      <c r="N44" s="5">
        <v>0</v>
      </c>
    </row>
    <row r="45" spans="1:14" x14ac:dyDescent="0.3">
      <c r="A45" s="3">
        <v>43383</v>
      </c>
      <c r="B45" s="1" t="s">
        <v>30</v>
      </c>
      <c r="C45" s="1">
        <v>4</v>
      </c>
      <c r="D45" s="1">
        <v>2</v>
      </c>
      <c r="E45" s="1" t="s">
        <v>12</v>
      </c>
      <c r="F45" s="1">
        <v>3</v>
      </c>
      <c r="G45" s="1">
        <v>5</v>
      </c>
      <c r="H45" s="1" t="s">
        <v>38</v>
      </c>
      <c r="I45" s="4">
        <v>18506</v>
      </c>
      <c r="J45" s="2">
        <v>0.1111111111111111</v>
      </c>
      <c r="K45" s="5">
        <v>0</v>
      </c>
      <c r="L45" s="5">
        <v>0</v>
      </c>
      <c r="M45">
        <v>1</v>
      </c>
      <c r="N45" s="5">
        <v>2</v>
      </c>
    </row>
    <row r="46" spans="1:14" x14ac:dyDescent="0.3">
      <c r="A46" s="3">
        <v>43384</v>
      </c>
      <c r="B46" s="1" t="s">
        <v>33</v>
      </c>
      <c r="C46" s="1">
        <v>2</v>
      </c>
      <c r="D46" s="1">
        <v>1</v>
      </c>
      <c r="E46" s="1" t="s">
        <v>11</v>
      </c>
      <c r="F46" s="1">
        <v>4</v>
      </c>
      <c r="G46" s="1">
        <v>4</v>
      </c>
      <c r="H46" s="1" t="s">
        <v>38</v>
      </c>
      <c r="I46" s="4">
        <v>17565</v>
      </c>
      <c r="J46" s="2">
        <v>0.10277777777777779</v>
      </c>
      <c r="K46" s="5">
        <v>0</v>
      </c>
      <c r="L46" s="5">
        <v>0</v>
      </c>
      <c r="M46">
        <v>1</v>
      </c>
      <c r="N46" s="5">
        <v>2</v>
      </c>
    </row>
    <row r="47" spans="1:14" x14ac:dyDescent="0.3">
      <c r="A47" s="3">
        <v>43384</v>
      </c>
      <c r="B47" s="1" t="s">
        <v>17</v>
      </c>
      <c r="C47" s="1">
        <v>4</v>
      </c>
      <c r="D47" s="1">
        <v>6</v>
      </c>
      <c r="E47" s="1" t="s">
        <v>13</v>
      </c>
      <c r="F47" s="1">
        <v>4</v>
      </c>
      <c r="G47" s="1">
        <v>1</v>
      </c>
      <c r="H47" s="1" t="s">
        <v>38</v>
      </c>
      <c r="I47" s="4">
        <v>15396</v>
      </c>
      <c r="J47" s="2">
        <v>0.10416666666666667</v>
      </c>
      <c r="K47" s="5">
        <v>1</v>
      </c>
      <c r="L47" s="5">
        <v>2</v>
      </c>
      <c r="M47">
        <v>0</v>
      </c>
      <c r="N47" s="5">
        <v>0</v>
      </c>
    </row>
    <row r="48" spans="1:14" x14ac:dyDescent="0.3">
      <c r="A48" s="3">
        <v>43384</v>
      </c>
      <c r="B48" s="1" t="s">
        <v>7</v>
      </c>
      <c r="C48" s="1">
        <v>5</v>
      </c>
      <c r="D48" s="1">
        <v>5</v>
      </c>
      <c r="E48" s="1" t="s">
        <v>21</v>
      </c>
      <c r="F48" s="1">
        <v>4</v>
      </c>
      <c r="G48" s="1">
        <v>3</v>
      </c>
      <c r="H48" s="1" t="s">
        <v>38</v>
      </c>
      <c r="I48" s="4">
        <v>19515</v>
      </c>
      <c r="J48" s="2">
        <v>0.10555555555555556</v>
      </c>
      <c r="K48" s="5">
        <v>1</v>
      </c>
      <c r="L48" s="5">
        <v>2</v>
      </c>
      <c r="M48">
        <v>0</v>
      </c>
      <c r="N48" s="5">
        <v>0</v>
      </c>
    </row>
    <row r="49" spans="1:14" x14ac:dyDescent="0.3">
      <c r="A49" s="3">
        <v>43384</v>
      </c>
      <c r="B49" s="1" t="s">
        <v>20</v>
      </c>
      <c r="C49" s="1">
        <v>4</v>
      </c>
      <c r="D49" s="1">
        <v>5</v>
      </c>
      <c r="E49" s="1" t="s">
        <v>35</v>
      </c>
      <c r="F49" s="1">
        <v>2</v>
      </c>
      <c r="G49" s="1">
        <v>4</v>
      </c>
      <c r="H49" s="1" t="s">
        <v>38</v>
      </c>
      <c r="I49" s="4">
        <v>14394</v>
      </c>
      <c r="J49" s="2">
        <v>0.10694444444444444</v>
      </c>
      <c r="K49" s="5">
        <v>1</v>
      </c>
      <c r="L49" s="5">
        <v>2</v>
      </c>
      <c r="M49">
        <v>0</v>
      </c>
      <c r="N49" s="5">
        <v>0</v>
      </c>
    </row>
    <row r="50" spans="1:14" x14ac:dyDescent="0.3">
      <c r="A50" s="3">
        <v>43384</v>
      </c>
      <c r="B50" s="1" t="s">
        <v>24</v>
      </c>
      <c r="C50" s="1">
        <v>4</v>
      </c>
      <c r="D50" s="1">
        <v>3</v>
      </c>
      <c r="E50" s="1" t="s">
        <v>16</v>
      </c>
      <c r="F50" s="1">
        <v>3</v>
      </c>
      <c r="G50" s="1">
        <v>4</v>
      </c>
      <c r="H50" s="1" t="s">
        <v>8</v>
      </c>
      <c r="I50" s="4">
        <v>18652</v>
      </c>
      <c r="J50" s="2">
        <v>0.1125</v>
      </c>
      <c r="K50" s="5">
        <v>0</v>
      </c>
      <c r="L50" s="5">
        <v>1</v>
      </c>
      <c r="M50">
        <v>1</v>
      </c>
      <c r="N50" s="5">
        <v>2</v>
      </c>
    </row>
    <row r="51" spans="1:14" x14ac:dyDescent="0.3">
      <c r="A51" s="3">
        <v>43384</v>
      </c>
      <c r="B51" s="1" t="s">
        <v>31</v>
      </c>
      <c r="C51" s="1">
        <v>4</v>
      </c>
      <c r="D51" s="1">
        <v>3</v>
      </c>
      <c r="E51" s="1" t="s">
        <v>6</v>
      </c>
      <c r="F51" s="1">
        <v>3</v>
      </c>
      <c r="G51" s="1">
        <v>0</v>
      </c>
      <c r="H51" s="1" t="s">
        <v>38</v>
      </c>
      <c r="I51" s="4">
        <v>21302</v>
      </c>
      <c r="J51" s="2">
        <v>0.10625</v>
      </c>
      <c r="K51" s="5">
        <v>1</v>
      </c>
      <c r="L51" s="5">
        <v>2</v>
      </c>
      <c r="M51">
        <v>0</v>
      </c>
      <c r="N51" s="5">
        <v>0</v>
      </c>
    </row>
    <row r="52" spans="1:14" x14ac:dyDescent="0.3">
      <c r="A52" s="3">
        <v>43384</v>
      </c>
      <c r="B52" s="1" t="s">
        <v>12</v>
      </c>
      <c r="C52" s="1">
        <v>4</v>
      </c>
      <c r="D52" s="1">
        <v>0</v>
      </c>
      <c r="E52" s="1" t="s">
        <v>34</v>
      </c>
      <c r="F52" s="1">
        <v>2</v>
      </c>
      <c r="G52" s="1">
        <v>6</v>
      </c>
      <c r="H52" s="1" t="s">
        <v>38</v>
      </c>
      <c r="I52" s="4">
        <v>16514</v>
      </c>
      <c r="J52" s="2">
        <v>0.10486111111111111</v>
      </c>
      <c r="K52" s="5">
        <v>0</v>
      </c>
      <c r="L52" s="5">
        <v>0</v>
      </c>
      <c r="M52">
        <v>1</v>
      </c>
      <c r="N52" s="5">
        <v>2</v>
      </c>
    </row>
    <row r="53" spans="1:14" x14ac:dyDescent="0.3">
      <c r="A53" s="3">
        <v>43384</v>
      </c>
      <c r="B53" s="1" t="s">
        <v>27</v>
      </c>
      <c r="C53" s="1">
        <v>4</v>
      </c>
      <c r="D53" s="1">
        <v>0</v>
      </c>
      <c r="E53" s="1" t="s">
        <v>22</v>
      </c>
      <c r="F53" s="1">
        <v>4</v>
      </c>
      <c r="G53" s="1">
        <v>3</v>
      </c>
      <c r="H53" s="1" t="s">
        <v>38</v>
      </c>
      <c r="I53" s="4">
        <v>17228</v>
      </c>
      <c r="J53" s="2">
        <v>0.10416666666666667</v>
      </c>
      <c r="K53" s="5">
        <v>0</v>
      </c>
      <c r="L53" s="5">
        <v>0</v>
      </c>
      <c r="M53">
        <v>1</v>
      </c>
      <c r="N53" s="5">
        <v>2</v>
      </c>
    </row>
    <row r="54" spans="1:14" x14ac:dyDescent="0.3">
      <c r="A54" s="3">
        <v>43384</v>
      </c>
      <c r="B54" s="1" t="s">
        <v>5</v>
      </c>
      <c r="C54" s="1">
        <v>5</v>
      </c>
      <c r="D54" s="1">
        <v>2</v>
      </c>
      <c r="E54" s="1" t="s">
        <v>23</v>
      </c>
      <c r="F54" s="1">
        <v>4</v>
      </c>
      <c r="G54" s="1">
        <v>3</v>
      </c>
      <c r="H54" s="1" t="s">
        <v>8</v>
      </c>
      <c r="I54" s="4">
        <v>17004</v>
      </c>
      <c r="J54" s="2">
        <v>0.10486111111111111</v>
      </c>
      <c r="K54" s="5">
        <v>0</v>
      </c>
      <c r="L54" s="5">
        <v>1</v>
      </c>
      <c r="M54">
        <v>1</v>
      </c>
      <c r="N54" s="5">
        <v>2</v>
      </c>
    </row>
    <row r="55" spans="1:14" x14ac:dyDescent="0.3">
      <c r="A55" s="3">
        <v>43384</v>
      </c>
      <c r="B55" s="1" t="s">
        <v>30</v>
      </c>
      <c r="C55" s="1">
        <v>5</v>
      </c>
      <c r="D55" s="1">
        <v>2</v>
      </c>
      <c r="E55" s="1" t="s">
        <v>26</v>
      </c>
      <c r="F55" s="1">
        <v>3</v>
      </c>
      <c r="G55" s="1">
        <v>4</v>
      </c>
      <c r="H55" s="1" t="s">
        <v>38</v>
      </c>
      <c r="I55" s="4">
        <v>18610</v>
      </c>
      <c r="J55" s="2">
        <v>0.10208333333333335</v>
      </c>
      <c r="K55" s="5">
        <v>0</v>
      </c>
      <c r="L55" s="5">
        <v>0</v>
      </c>
      <c r="M55">
        <v>1</v>
      </c>
      <c r="N55" s="5">
        <v>2</v>
      </c>
    </row>
    <row r="56" spans="1:14" x14ac:dyDescent="0.3">
      <c r="A56" s="3">
        <v>43384</v>
      </c>
      <c r="B56" s="1" t="s">
        <v>9</v>
      </c>
      <c r="C56" s="1">
        <v>4</v>
      </c>
      <c r="D56" s="1">
        <v>3</v>
      </c>
      <c r="E56" s="1" t="s">
        <v>28</v>
      </c>
      <c r="F56" s="1">
        <v>3</v>
      </c>
      <c r="G56" s="1">
        <v>5</v>
      </c>
      <c r="H56" s="1" t="s">
        <v>38</v>
      </c>
      <c r="I56" s="4">
        <v>16403</v>
      </c>
      <c r="J56" s="2">
        <v>0.10902777777777778</v>
      </c>
      <c r="K56" s="5">
        <v>0</v>
      </c>
      <c r="L56" s="5">
        <v>0</v>
      </c>
      <c r="M56">
        <v>1</v>
      </c>
      <c r="N56" s="5">
        <v>2</v>
      </c>
    </row>
    <row r="57" spans="1:14" x14ac:dyDescent="0.3">
      <c r="A57" s="3">
        <v>43384</v>
      </c>
      <c r="B57" s="1" t="s">
        <v>10</v>
      </c>
      <c r="C57" s="1">
        <v>4</v>
      </c>
      <c r="D57" s="1">
        <v>4</v>
      </c>
      <c r="E57" s="1" t="s">
        <v>36</v>
      </c>
      <c r="F57" s="1">
        <v>2</v>
      </c>
      <c r="G57" s="1">
        <v>1</v>
      </c>
      <c r="H57" s="1" t="s">
        <v>38</v>
      </c>
      <c r="I57" s="4">
        <v>19092</v>
      </c>
      <c r="J57" s="2">
        <v>9.930555555555555E-2</v>
      </c>
      <c r="K57" s="5">
        <v>1</v>
      </c>
      <c r="L57" s="5">
        <v>2</v>
      </c>
      <c r="M57">
        <v>0</v>
      </c>
      <c r="N57" s="5">
        <v>0</v>
      </c>
    </row>
    <row r="58" spans="1:14" x14ac:dyDescent="0.3">
      <c r="A58" s="3">
        <v>43386</v>
      </c>
      <c r="B58" s="1" t="s">
        <v>13</v>
      </c>
      <c r="C58" s="1">
        <v>5</v>
      </c>
      <c r="D58" s="1">
        <v>3</v>
      </c>
      <c r="E58" s="1" t="s">
        <v>18</v>
      </c>
      <c r="F58" s="1">
        <v>4</v>
      </c>
      <c r="G58" s="1">
        <v>0</v>
      </c>
      <c r="H58" s="1" t="s">
        <v>38</v>
      </c>
      <c r="I58" s="4">
        <v>15304</v>
      </c>
      <c r="J58" s="2">
        <v>0.10555555555555556</v>
      </c>
      <c r="K58" s="5">
        <v>1</v>
      </c>
      <c r="L58" s="5">
        <v>2</v>
      </c>
      <c r="M58">
        <v>0</v>
      </c>
      <c r="N58" s="5">
        <v>0</v>
      </c>
    </row>
    <row r="59" spans="1:14" x14ac:dyDescent="0.3">
      <c r="A59" s="3">
        <v>43386</v>
      </c>
      <c r="B59" s="1" t="s">
        <v>21</v>
      </c>
      <c r="C59" s="1">
        <v>5</v>
      </c>
      <c r="D59" s="1">
        <v>2</v>
      </c>
      <c r="E59" s="1" t="s">
        <v>11</v>
      </c>
      <c r="F59" s="1">
        <v>5</v>
      </c>
      <c r="G59" s="1">
        <v>8</v>
      </c>
      <c r="H59" s="1" t="s">
        <v>38</v>
      </c>
      <c r="I59" s="4">
        <v>17565</v>
      </c>
      <c r="J59" s="2">
        <v>0.1111111111111111</v>
      </c>
      <c r="K59" s="5">
        <v>0</v>
      </c>
      <c r="L59" s="5">
        <v>0</v>
      </c>
      <c r="M59">
        <v>1</v>
      </c>
      <c r="N59" s="5">
        <v>2</v>
      </c>
    </row>
    <row r="60" spans="1:14" x14ac:dyDescent="0.3">
      <c r="A60" s="3">
        <v>43386</v>
      </c>
      <c r="B60" s="1" t="s">
        <v>28</v>
      </c>
      <c r="C60" s="1">
        <v>4</v>
      </c>
      <c r="D60" s="1">
        <v>3</v>
      </c>
      <c r="E60" s="1" t="s">
        <v>24</v>
      </c>
      <c r="F60" s="1">
        <v>5</v>
      </c>
      <c r="G60" s="1">
        <v>4</v>
      </c>
      <c r="H60" s="1" t="s">
        <v>8</v>
      </c>
      <c r="I60" s="4">
        <v>21634</v>
      </c>
      <c r="J60" s="2">
        <v>0.10972222222222222</v>
      </c>
      <c r="K60" s="5">
        <v>0</v>
      </c>
      <c r="L60" s="5">
        <v>1</v>
      </c>
      <c r="M60">
        <v>1</v>
      </c>
      <c r="N60" s="5">
        <v>2</v>
      </c>
    </row>
    <row r="61" spans="1:14" x14ac:dyDescent="0.3">
      <c r="A61" s="3">
        <v>43386</v>
      </c>
      <c r="B61" s="1" t="s">
        <v>9</v>
      </c>
      <c r="C61" s="1">
        <v>5</v>
      </c>
      <c r="D61" s="1">
        <v>3</v>
      </c>
      <c r="E61" s="1" t="s">
        <v>17</v>
      </c>
      <c r="F61" s="1">
        <v>5</v>
      </c>
      <c r="G61" s="1">
        <v>2</v>
      </c>
      <c r="H61" s="1" t="s">
        <v>8</v>
      </c>
      <c r="I61" s="4">
        <v>17334</v>
      </c>
      <c r="J61" s="2">
        <v>0.10694444444444444</v>
      </c>
      <c r="K61" s="5">
        <v>1</v>
      </c>
      <c r="L61" s="5">
        <v>2</v>
      </c>
      <c r="M61">
        <v>0</v>
      </c>
      <c r="N61" s="5">
        <v>1</v>
      </c>
    </row>
    <row r="62" spans="1:14" x14ac:dyDescent="0.3">
      <c r="A62" s="3">
        <v>43386</v>
      </c>
      <c r="B62" s="1" t="s">
        <v>4</v>
      </c>
      <c r="C62" s="1">
        <v>5</v>
      </c>
      <c r="D62" s="1">
        <v>3</v>
      </c>
      <c r="E62" s="1" t="s">
        <v>19</v>
      </c>
      <c r="F62" s="1">
        <v>4</v>
      </c>
      <c r="G62" s="1">
        <v>5</v>
      </c>
      <c r="H62" s="1" t="s">
        <v>38</v>
      </c>
      <c r="I62" s="4">
        <v>18532</v>
      </c>
      <c r="J62" s="2">
        <v>0.10972222222222222</v>
      </c>
      <c r="K62" s="5">
        <v>0</v>
      </c>
      <c r="L62" s="5">
        <v>0</v>
      </c>
      <c r="M62">
        <v>1</v>
      </c>
      <c r="N62" s="5">
        <v>2</v>
      </c>
    </row>
    <row r="63" spans="1:14" x14ac:dyDescent="0.3">
      <c r="A63" s="3">
        <v>43386</v>
      </c>
      <c r="B63" s="1" t="s">
        <v>10</v>
      </c>
      <c r="C63" s="1">
        <v>5</v>
      </c>
      <c r="D63" s="1">
        <v>3</v>
      </c>
      <c r="E63" s="1" t="s">
        <v>35</v>
      </c>
      <c r="F63" s="1">
        <v>3</v>
      </c>
      <c r="G63" s="1">
        <v>2</v>
      </c>
      <c r="H63" s="1" t="s">
        <v>38</v>
      </c>
      <c r="I63" s="4">
        <v>11953</v>
      </c>
      <c r="J63" s="2">
        <v>0.10555555555555556</v>
      </c>
      <c r="K63" s="5">
        <v>1</v>
      </c>
      <c r="L63" s="5">
        <v>2</v>
      </c>
      <c r="M63">
        <v>0</v>
      </c>
      <c r="N63" s="5">
        <v>0</v>
      </c>
    </row>
    <row r="64" spans="1:14" x14ac:dyDescent="0.3">
      <c r="A64" s="3">
        <v>43386</v>
      </c>
      <c r="B64" s="1" t="s">
        <v>15</v>
      </c>
      <c r="C64" s="1">
        <v>5</v>
      </c>
      <c r="D64" s="1">
        <v>5</v>
      </c>
      <c r="E64" s="1" t="s">
        <v>16</v>
      </c>
      <c r="F64" s="1">
        <v>4</v>
      </c>
      <c r="G64" s="1">
        <v>4</v>
      </c>
      <c r="H64" s="1" t="s">
        <v>8</v>
      </c>
      <c r="I64" s="4">
        <v>18715</v>
      </c>
      <c r="J64" s="2">
        <v>0.12222222222222223</v>
      </c>
      <c r="K64" s="5">
        <v>1</v>
      </c>
      <c r="L64" s="5">
        <v>2</v>
      </c>
      <c r="M64">
        <v>0</v>
      </c>
      <c r="N64" s="5">
        <v>1</v>
      </c>
    </row>
    <row r="65" spans="1:14" x14ac:dyDescent="0.3">
      <c r="A65" s="3">
        <v>43386</v>
      </c>
      <c r="B65" s="1" t="s">
        <v>26</v>
      </c>
      <c r="C65" s="1">
        <v>4</v>
      </c>
      <c r="D65" s="1">
        <v>3</v>
      </c>
      <c r="E65" s="1" t="s">
        <v>6</v>
      </c>
      <c r="F65" s="1">
        <v>4</v>
      </c>
      <c r="G65" s="1">
        <v>4</v>
      </c>
      <c r="H65" s="1" t="s">
        <v>32</v>
      </c>
      <c r="I65" s="4">
        <v>21302</v>
      </c>
      <c r="J65" s="2">
        <v>0.14097222222222222</v>
      </c>
      <c r="K65" s="5">
        <v>0</v>
      </c>
      <c r="L65" s="5">
        <v>1</v>
      </c>
      <c r="M65">
        <v>1</v>
      </c>
      <c r="N65" s="5">
        <v>2</v>
      </c>
    </row>
    <row r="66" spans="1:14" x14ac:dyDescent="0.3">
      <c r="A66" s="3">
        <v>43386</v>
      </c>
      <c r="B66" s="1" t="s">
        <v>14</v>
      </c>
      <c r="C66" s="1">
        <v>4</v>
      </c>
      <c r="D66" s="1">
        <v>2</v>
      </c>
      <c r="E66" s="1" t="s">
        <v>22</v>
      </c>
      <c r="F66" s="1">
        <v>5</v>
      </c>
      <c r="G66" s="1">
        <v>5</v>
      </c>
      <c r="H66" s="1" t="s">
        <v>38</v>
      </c>
      <c r="I66" s="4">
        <v>17208</v>
      </c>
      <c r="J66" s="2">
        <v>0.10694444444444444</v>
      </c>
      <c r="K66" s="5">
        <v>0</v>
      </c>
      <c r="L66" s="5">
        <v>0</v>
      </c>
      <c r="M66">
        <v>1</v>
      </c>
      <c r="N66" s="5">
        <v>2</v>
      </c>
    </row>
    <row r="67" spans="1:14" x14ac:dyDescent="0.3">
      <c r="A67" s="3">
        <v>43386</v>
      </c>
      <c r="B67" s="1" t="s">
        <v>33</v>
      </c>
      <c r="C67" s="1">
        <v>3</v>
      </c>
      <c r="D67" s="1">
        <v>2</v>
      </c>
      <c r="E67" s="1" t="s">
        <v>23</v>
      </c>
      <c r="F67" s="1">
        <v>5</v>
      </c>
      <c r="G67" s="1">
        <v>1</v>
      </c>
      <c r="H67" s="1" t="s">
        <v>38</v>
      </c>
      <c r="I67" s="4">
        <v>17085</v>
      </c>
      <c r="J67" s="2">
        <v>9.9999999999999992E-2</v>
      </c>
      <c r="K67" s="5">
        <v>1</v>
      </c>
      <c r="L67" s="5">
        <v>2</v>
      </c>
      <c r="M67">
        <v>0</v>
      </c>
      <c r="N67" s="5">
        <v>0</v>
      </c>
    </row>
    <row r="68" spans="1:14" x14ac:dyDescent="0.3">
      <c r="A68" s="3">
        <v>43386</v>
      </c>
      <c r="B68" s="1" t="s">
        <v>31</v>
      </c>
      <c r="C68" s="1">
        <v>5</v>
      </c>
      <c r="D68" s="1">
        <v>1</v>
      </c>
      <c r="E68" s="1" t="s">
        <v>25</v>
      </c>
      <c r="F68" s="1">
        <v>5</v>
      </c>
      <c r="G68" s="1">
        <v>5</v>
      </c>
      <c r="H68" s="1" t="s">
        <v>38</v>
      </c>
      <c r="I68" s="4">
        <v>15355</v>
      </c>
      <c r="J68" s="2">
        <v>0.10347222222222223</v>
      </c>
      <c r="K68" s="5">
        <v>0</v>
      </c>
      <c r="L68" s="5">
        <v>0</v>
      </c>
      <c r="M68">
        <v>1</v>
      </c>
      <c r="N68" s="5">
        <v>2</v>
      </c>
    </row>
    <row r="69" spans="1:14" x14ac:dyDescent="0.3">
      <c r="A69" s="3">
        <v>43386</v>
      </c>
      <c r="B69" s="1" t="s">
        <v>30</v>
      </c>
      <c r="C69" s="1">
        <v>6</v>
      </c>
      <c r="D69" s="1">
        <v>1</v>
      </c>
      <c r="E69" s="1" t="s">
        <v>29</v>
      </c>
      <c r="F69" s="1">
        <v>5</v>
      </c>
      <c r="G69" s="1">
        <v>0</v>
      </c>
      <c r="H69" s="1" t="s">
        <v>38</v>
      </c>
      <c r="I69" s="4">
        <v>19067</v>
      </c>
      <c r="J69" s="2">
        <v>9.6527777777777768E-2</v>
      </c>
      <c r="K69" s="5">
        <v>1</v>
      </c>
      <c r="L69" s="5">
        <v>2</v>
      </c>
      <c r="M69">
        <v>0</v>
      </c>
      <c r="N69" s="5">
        <v>0</v>
      </c>
    </row>
    <row r="70" spans="1:14" x14ac:dyDescent="0.3">
      <c r="A70" s="3">
        <v>43386</v>
      </c>
      <c r="B70" s="1" t="s">
        <v>20</v>
      </c>
      <c r="C70" s="1">
        <v>5</v>
      </c>
      <c r="D70" s="1">
        <v>2</v>
      </c>
      <c r="E70" s="1" t="s">
        <v>36</v>
      </c>
      <c r="F70" s="1">
        <v>3</v>
      </c>
      <c r="G70" s="1">
        <v>8</v>
      </c>
      <c r="H70" s="1" t="s">
        <v>38</v>
      </c>
      <c r="I70" s="4">
        <v>19092</v>
      </c>
      <c r="J70" s="2">
        <v>0.10833333333333334</v>
      </c>
      <c r="K70" s="5">
        <v>0</v>
      </c>
      <c r="L70" s="5">
        <v>0</v>
      </c>
      <c r="M70">
        <v>1</v>
      </c>
      <c r="N70" s="5">
        <v>2</v>
      </c>
    </row>
    <row r="71" spans="1:14" x14ac:dyDescent="0.3">
      <c r="A71" s="3">
        <v>43386</v>
      </c>
      <c r="B71" s="1" t="s">
        <v>7</v>
      </c>
      <c r="C71" s="1">
        <v>6</v>
      </c>
      <c r="D71" s="1">
        <v>4</v>
      </c>
      <c r="E71" s="1" t="s">
        <v>12</v>
      </c>
      <c r="F71" s="1">
        <v>5</v>
      </c>
      <c r="G71" s="1">
        <v>2</v>
      </c>
      <c r="H71" s="1" t="s">
        <v>38</v>
      </c>
      <c r="I71" s="4">
        <v>18506</v>
      </c>
      <c r="J71" s="2">
        <v>9.7916666666666666E-2</v>
      </c>
      <c r="K71" s="5">
        <v>1</v>
      </c>
      <c r="L71" s="5">
        <v>2</v>
      </c>
      <c r="M71">
        <v>0</v>
      </c>
      <c r="N71" s="5">
        <v>0</v>
      </c>
    </row>
    <row r="72" spans="1:14" x14ac:dyDescent="0.3">
      <c r="A72" s="3">
        <v>43387</v>
      </c>
      <c r="B72" s="1" t="s">
        <v>5</v>
      </c>
      <c r="C72" s="1">
        <v>6</v>
      </c>
      <c r="D72" s="1">
        <v>2</v>
      </c>
      <c r="E72" s="1" t="s">
        <v>34</v>
      </c>
      <c r="F72" s="1">
        <v>3</v>
      </c>
      <c r="G72" s="1">
        <v>3</v>
      </c>
      <c r="H72" s="1" t="s">
        <v>38</v>
      </c>
      <c r="I72" s="4">
        <v>13809</v>
      </c>
      <c r="J72" s="2">
        <v>0.1076388888888889</v>
      </c>
      <c r="K72" s="5">
        <v>0</v>
      </c>
      <c r="L72" s="5">
        <v>0</v>
      </c>
      <c r="M72">
        <v>1</v>
      </c>
      <c r="N72" s="5">
        <v>2</v>
      </c>
    </row>
    <row r="73" spans="1:14" x14ac:dyDescent="0.3">
      <c r="A73" s="3">
        <v>43387</v>
      </c>
      <c r="B73" s="1" t="s">
        <v>4</v>
      </c>
      <c r="C73" s="1">
        <v>6</v>
      </c>
      <c r="D73" s="1">
        <v>3</v>
      </c>
      <c r="E73" s="1" t="s">
        <v>28</v>
      </c>
      <c r="F73" s="1">
        <v>5</v>
      </c>
      <c r="G73" s="1">
        <v>2</v>
      </c>
      <c r="H73" s="1" t="s">
        <v>38</v>
      </c>
      <c r="I73" s="4">
        <v>16562</v>
      </c>
      <c r="J73" s="2">
        <v>0.10833333333333334</v>
      </c>
      <c r="K73" s="5">
        <v>1</v>
      </c>
      <c r="L73" s="5">
        <v>2</v>
      </c>
      <c r="M73">
        <v>0</v>
      </c>
      <c r="N73" s="5">
        <v>0</v>
      </c>
    </row>
    <row r="74" spans="1:14" x14ac:dyDescent="0.3">
      <c r="A74" s="3">
        <v>43387</v>
      </c>
      <c r="B74" s="1" t="s">
        <v>15</v>
      </c>
      <c r="C74" s="1">
        <v>6</v>
      </c>
      <c r="D74" s="1">
        <v>1</v>
      </c>
      <c r="E74" s="1" t="s">
        <v>27</v>
      </c>
      <c r="F74" s="1">
        <v>5</v>
      </c>
      <c r="G74" s="1">
        <v>3</v>
      </c>
      <c r="H74" s="1" t="s">
        <v>38</v>
      </c>
      <c r="I74" s="4">
        <v>15321</v>
      </c>
      <c r="J74" s="2">
        <v>0.10625</v>
      </c>
      <c r="K74" s="5">
        <v>0</v>
      </c>
      <c r="L74" s="5">
        <v>0</v>
      </c>
      <c r="M74">
        <v>1</v>
      </c>
      <c r="N74" s="5">
        <v>2</v>
      </c>
    </row>
    <row r="75" spans="1:14" x14ac:dyDescent="0.3">
      <c r="A75" s="3">
        <v>43388</v>
      </c>
      <c r="B75" s="1" t="s">
        <v>21</v>
      </c>
      <c r="C75" s="1">
        <v>6</v>
      </c>
      <c r="D75" s="1">
        <v>3</v>
      </c>
      <c r="E75" s="1" t="s">
        <v>6</v>
      </c>
      <c r="F75" s="1">
        <v>5</v>
      </c>
      <c r="G75" s="1">
        <v>7</v>
      </c>
      <c r="H75" s="1" t="s">
        <v>38</v>
      </c>
      <c r="I75" s="4">
        <v>20323</v>
      </c>
      <c r="J75" s="2">
        <v>0.1111111111111111</v>
      </c>
      <c r="K75" s="5">
        <v>0</v>
      </c>
      <c r="L75" s="5">
        <v>0</v>
      </c>
      <c r="M75">
        <v>1</v>
      </c>
      <c r="N75" s="5">
        <v>2</v>
      </c>
    </row>
    <row r="76" spans="1:14" x14ac:dyDescent="0.3">
      <c r="A76" s="3">
        <v>43388</v>
      </c>
      <c r="B76" s="1" t="s">
        <v>16</v>
      </c>
      <c r="C76" s="1">
        <v>5</v>
      </c>
      <c r="D76" s="1">
        <v>2</v>
      </c>
      <c r="E76" s="1" t="s">
        <v>22</v>
      </c>
      <c r="F76" s="1">
        <v>6</v>
      </c>
      <c r="G76" s="1">
        <v>4</v>
      </c>
      <c r="H76" s="1" t="s">
        <v>38</v>
      </c>
      <c r="I76" s="4">
        <v>17165</v>
      </c>
      <c r="J76" s="2">
        <v>0.10555555555555556</v>
      </c>
      <c r="K76" s="5">
        <v>0</v>
      </c>
      <c r="L76" s="5">
        <v>0</v>
      </c>
      <c r="M76">
        <v>1</v>
      </c>
      <c r="N76" s="5">
        <v>2</v>
      </c>
    </row>
    <row r="77" spans="1:14" x14ac:dyDescent="0.3">
      <c r="A77" s="3">
        <v>43388</v>
      </c>
      <c r="B77" s="1" t="s">
        <v>19</v>
      </c>
      <c r="C77" s="1">
        <v>5</v>
      </c>
      <c r="D77" s="1">
        <v>1</v>
      </c>
      <c r="E77" s="1" t="s">
        <v>25</v>
      </c>
      <c r="F77" s="1">
        <v>6</v>
      </c>
      <c r="G77" s="1">
        <v>4</v>
      </c>
      <c r="H77" s="1" t="s">
        <v>38</v>
      </c>
      <c r="I77" s="4">
        <v>12358</v>
      </c>
      <c r="J77" s="2">
        <v>0.10416666666666667</v>
      </c>
      <c r="K77" s="5">
        <v>0</v>
      </c>
      <c r="L77" s="5">
        <v>0</v>
      </c>
      <c r="M77">
        <v>1</v>
      </c>
      <c r="N77" s="5">
        <v>2</v>
      </c>
    </row>
    <row r="78" spans="1:14" x14ac:dyDescent="0.3">
      <c r="A78" s="3">
        <v>43388</v>
      </c>
      <c r="B78" s="1" t="s">
        <v>31</v>
      </c>
      <c r="C78" s="1">
        <v>6</v>
      </c>
      <c r="D78" s="1">
        <v>1</v>
      </c>
      <c r="E78" s="1" t="s">
        <v>7</v>
      </c>
      <c r="F78" s="1">
        <v>7</v>
      </c>
      <c r="G78" s="1">
        <v>4</v>
      </c>
      <c r="H78" s="1" t="s">
        <v>38</v>
      </c>
      <c r="I78" s="4">
        <v>19429</v>
      </c>
      <c r="J78" s="2">
        <v>0.10069444444444443</v>
      </c>
      <c r="K78" s="5">
        <v>0</v>
      </c>
      <c r="L78" s="5">
        <v>0</v>
      </c>
      <c r="M78">
        <v>1</v>
      </c>
      <c r="N78" s="5">
        <v>2</v>
      </c>
    </row>
    <row r="79" spans="1:14" x14ac:dyDescent="0.3">
      <c r="A79" s="3">
        <v>43389</v>
      </c>
      <c r="B79" s="1" t="s">
        <v>18</v>
      </c>
      <c r="C79" s="1">
        <v>5</v>
      </c>
      <c r="D79" s="1">
        <v>1</v>
      </c>
      <c r="E79" s="1" t="s">
        <v>16</v>
      </c>
      <c r="F79" s="1">
        <v>6</v>
      </c>
      <c r="G79" s="1">
        <v>2</v>
      </c>
      <c r="H79" s="1" t="s">
        <v>38</v>
      </c>
      <c r="I79" s="4">
        <v>18795</v>
      </c>
      <c r="J79" s="2">
        <v>0.1076388888888889</v>
      </c>
      <c r="K79" s="5">
        <v>0</v>
      </c>
      <c r="L79" s="5">
        <v>0</v>
      </c>
      <c r="M79">
        <v>1</v>
      </c>
      <c r="N79" s="5">
        <v>2</v>
      </c>
    </row>
    <row r="80" spans="1:14" x14ac:dyDescent="0.3">
      <c r="A80" s="3">
        <v>43389</v>
      </c>
      <c r="B80" s="1" t="s">
        <v>19</v>
      </c>
      <c r="C80" s="1">
        <v>6</v>
      </c>
      <c r="D80" s="1">
        <v>0</v>
      </c>
      <c r="E80" s="1" t="s">
        <v>34</v>
      </c>
      <c r="F80" s="1">
        <v>4</v>
      </c>
      <c r="G80" s="1">
        <v>3</v>
      </c>
      <c r="H80" s="1" t="s">
        <v>38</v>
      </c>
      <c r="I80" s="4">
        <v>12808</v>
      </c>
      <c r="J80" s="2">
        <v>0.10625</v>
      </c>
      <c r="K80" s="5">
        <v>0</v>
      </c>
      <c r="L80" s="5">
        <v>0</v>
      </c>
      <c r="M80">
        <v>1</v>
      </c>
      <c r="N80" s="5">
        <v>2</v>
      </c>
    </row>
    <row r="81" spans="1:14" x14ac:dyDescent="0.3">
      <c r="A81" s="3">
        <v>43389</v>
      </c>
      <c r="B81" s="1" t="s">
        <v>17</v>
      </c>
      <c r="C81" s="1">
        <v>6</v>
      </c>
      <c r="D81" s="1">
        <v>2</v>
      </c>
      <c r="E81" s="1" t="s">
        <v>23</v>
      </c>
      <c r="F81" s="1">
        <v>6</v>
      </c>
      <c r="G81" s="1">
        <v>3</v>
      </c>
      <c r="H81" s="1" t="s">
        <v>32</v>
      </c>
      <c r="I81" s="4">
        <v>17251</v>
      </c>
      <c r="J81" s="2">
        <v>0.11319444444444444</v>
      </c>
      <c r="K81" s="5">
        <v>0</v>
      </c>
      <c r="L81" s="5">
        <v>1</v>
      </c>
      <c r="M81">
        <v>1</v>
      </c>
      <c r="N81" s="5">
        <v>2</v>
      </c>
    </row>
    <row r="82" spans="1:14" x14ac:dyDescent="0.3">
      <c r="A82" s="3">
        <v>43389</v>
      </c>
      <c r="B82" s="1" t="s">
        <v>35</v>
      </c>
      <c r="C82" s="1">
        <v>4</v>
      </c>
      <c r="D82" s="1">
        <v>5</v>
      </c>
      <c r="E82" s="1" t="s">
        <v>29</v>
      </c>
      <c r="F82" s="1">
        <v>6</v>
      </c>
      <c r="G82" s="1">
        <v>6</v>
      </c>
      <c r="H82" s="1" t="s">
        <v>32</v>
      </c>
      <c r="I82" s="4">
        <v>19038</v>
      </c>
      <c r="J82" s="2">
        <v>0.11666666666666665</v>
      </c>
      <c r="K82" s="5">
        <v>0</v>
      </c>
      <c r="L82" s="5">
        <v>1</v>
      </c>
      <c r="M82">
        <v>1</v>
      </c>
      <c r="N82" s="5">
        <v>2</v>
      </c>
    </row>
    <row r="83" spans="1:14" x14ac:dyDescent="0.3">
      <c r="A83" s="3">
        <v>43389</v>
      </c>
      <c r="B83" s="1" t="s">
        <v>10</v>
      </c>
      <c r="C83" s="1">
        <v>6</v>
      </c>
      <c r="D83" s="1">
        <v>3</v>
      </c>
      <c r="E83" s="1" t="s">
        <v>26</v>
      </c>
      <c r="F83" s="1">
        <v>5</v>
      </c>
      <c r="G83" s="1">
        <v>2</v>
      </c>
      <c r="H83" s="1" t="s">
        <v>8</v>
      </c>
      <c r="I83" s="4">
        <v>18492</v>
      </c>
      <c r="J83" s="2">
        <v>9.9999999999999992E-2</v>
      </c>
      <c r="K83" s="5">
        <v>1</v>
      </c>
      <c r="L83" s="5">
        <v>2</v>
      </c>
      <c r="M83">
        <v>0</v>
      </c>
      <c r="N83" s="5">
        <v>1</v>
      </c>
    </row>
    <row r="84" spans="1:14" x14ac:dyDescent="0.3">
      <c r="A84" s="3">
        <v>43389</v>
      </c>
      <c r="B84" s="1" t="s">
        <v>15</v>
      </c>
      <c r="C84" s="1">
        <v>7</v>
      </c>
      <c r="D84" s="1">
        <v>2</v>
      </c>
      <c r="E84" s="1" t="s">
        <v>36</v>
      </c>
      <c r="F84" s="1">
        <v>4</v>
      </c>
      <c r="G84" s="1">
        <v>4</v>
      </c>
      <c r="H84" s="1" t="s">
        <v>38</v>
      </c>
      <c r="I84" s="4">
        <v>19092</v>
      </c>
      <c r="J84" s="2">
        <v>0.10902777777777778</v>
      </c>
      <c r="K84" s="5">
        <v>0</v>
      </c>
      <c r="L84" s="5">
        <v>0</v>
      </c>
      <c r="M84">
        <v>1</v>
      </c>
      <c r="N84" s="5">
        <v>2</v>
      </c>
    </row>
    <row r="85" spans="1:14" x14ac:dyDescent="0.3">
      <c r="A85" s="3">
        <v>43389</v>
      </c>
      <c r="B85" s="1" t="s">
        <v>13</v>
      </c>
      <c r="C85" s="1">
        <v>6</v>
      </c>
      <c r="D85" s="1">
        <v>1</v>
      </c>
      <c r="E85" s="1" t="s">
        <v>30</v>
      </c>
      <c r="F85" s="1">
        <v>7</v>
      </c>
      <c r="G85" s="1">
        <v>4</v>
      </c>
      <c r="H85" s="1" t="s">
        <v>38</v>
      </c>
      <c r="I85" s="4">
        <v>18321</v>
      </c>
      <c r="J85" s="2">
        <v>0.10972222222222222</v>
      </c>
      <c r="K85" s="5">
        <v>0</v>
      </c>
      <c r="L85" s="5">
        <v>0</v>
      </c>
      <c r="M85">
        <v>1</v>
      </c>
      <c r="N85" s="5">
        <v>2</v>
      </c>
    </row>
    <row r="86" spans="1:14" x14ac:dyDescent="0.3">
      <c r="A86" s="3">
        <v>43389</v>
      </c>
      <c r="B86" s="1" t="s">
        <v>33</v>
      </c>
      <c r="C86" s="1">
        <v>4</v>
      </c>
      <c r="D86" s="1">
        <v>5</v>
      </c>
      <c r="E86" s="1" t="s">
        <v>27</v>
      </c>
      <c r="F86" s="1">
        <v>6</v>
      </c>
      <c r="G86" s="1">
        <v>4</v>
      </c>
      <c r="H86" s="1" t="s">
        <v>8</v>
      </c>
      <c r="I86" s="4">
        <v>15321</v>
      </c>
      <c r="J86" s="2">
        <v>0.10347222222222223</v>
      </c>
      <c r="K86" s="5">
        <v>1</v>
      </c>
      <c r="L86" s="5">
        <v>2</v>
      </c>
      <c r="M86">
        <v>0</v>
      </c>
      <c r="N86" s="5">
        <v>1</v>
      </c>
    </row>
    <row r="87" spans="1:14" x14ac:dyDescent="0.3">
      <c r="A87" s="3">
        <v>43390</v>
      </c>
      <c r="B87" s="1" t="s">
        <v>14</v>
      </c>
      <c r="C87" s="1">
        <v>5</v>
      </c>
      <c r="D87" s="1">
        <v>1</v>
      </c>
      <c r="E87" s="1" t="s">
        <v>4</v>
      </c>
      <c r="F87" s="1">
        <v>7</v>
      </c>
      <c r="G87" s="1">
        <v>4</v>
      </c>
      <c r="H87" s="1" t="s">
        <v>38</v>
      </c>
      <c r="I87" s="4">
        <v>16909</v>
      </c>
      <c r="J87" s="2">
        <v>0.10416666666666667</v>
      </c>
      <c r="K87" s="5">
        <v>0</v>
      </c>
      <c r="L87" s="5">
        <v>0</v>
      </c>
      <c r="M87">
        <v>1</v>
      </c>
      <c r="N87" s="5">
        <v>2</v>
      </c>
    </row>
    <row r="88" spans="1:14" x14ac:dyDescent="0.3">
      <c r="A88" s="3">
        <v>43390</v>
      </c>
      <c r="B88" s="1" t="s">
        <v>11</v>
      </c>
      <c r="C88" s="1">
        <v>6</v>
      </c>
      <c r="D88" s="1">
        <v>2</v>
      </c>
      <c r="E88" s="1" t="s">
        <v>9</v>
      </c>
      <c r="F88" s="1">
        <v>6</v>
      </c>
      <c r="G88" s="1">
        <v>5</v>
      </c>
      <c r="H88" s="1" t="s">
        <v>38</v>
      </c>
      <c r="I88" s="4">
        <v>17641</v>
      </c>
      <c r="J88" s="2">
        <v>0.10069444444444443</v>
      </c>
      <c r="K88" s="5">
        <v>0</v>
      </c>
      <c r="L88" s="5">
        <v>0</v>
      </c>
      <c r="M88">
        <v>1</v>
      </c>
      <c r="N88" s="5">
        <v>2</v>
      </c>
    </row>
    <row r="89" spans="1:14" x14ac:dyDescent="0.3">
      <c r="A89" s="3">
        <v>43390</v>
      </c>
      <c r="B89" s="1" t="s">
        <v>28</v>
      </c>
      <c r="C89" s="1">
        <v>6</v>
      </c>
      <c r="D89" s="1">
        <v>2</v>
      </c>
      <c r="E89" s="1" t="s">
        <v>6</v>
      </c>
      <c r="F89" s="1">
        <v>6</v>
      </c>
      <c r="G89" s="1">
        <v>3</v>
      </c>
      <c r="H89" s="1" t="s">
        <v>38</v>
      </c>
      <c r="I89" s="4">
        <v>20137</v>
      </c>
      <c r="J89" s="2">
        <v>9.8611111111111108E-2</v>
      </c>
      <c r="K89" s="5">
        <v>0</v>
      </c>
      <c r="L89" s="5">
        <v>0</v>
      </c>
      <c r="M89">
        <v>1</v>
      </c>
      <c r="N89" s="5">
        <v>2</v>
      </c>
    </row>
    <row r="90" spans="1:14" x14ac:dyDescent="0.3">
      <c r="A90" s="3">
        <v>43390</v>
      </c>
      <c r="B90" s="1" t="s">
        <v>23</v>
      </c>
      <c r="C90" s="1">
        <v>7</v>
      </c>
      <c r="D90" s="1">
        <v>3</v>
      </c>
      <c r="E90" s="1" t="s">
        <v>12</v>
      </c>
      <c r="F90" s="1">
        <v>6</v>
      </c>
      <c r="G90" s="1">
        <v>4</v>
      </c>
      <c r="H90" s="1" t="s">
        <v>8</v>
      </c>
      <c r="I90" s="4">
        <v>18506</v>
      </c>
      <c r="J90" s="2">
        <v>0.10694444444444444</v>
      </c>
      <c r="K90" s="5">
        <v>0</v>
      </c>
      <c r="L90" s="5">
        <v>1</v>
      </c>
      <c r="M90">
        <v>1</v>
      </c>
      <c r="N90" s="5">
        <v>2</v>
      </c>
    </row>
    <row r="91" spans="1:14" x14ac:dyDescent="0.3">
      <c r="A91" s="3">
        <v>43391</v>
      </c>
      <c r="B91" s="1" t="s">
        <v>29</v>
      </c>
      <c r="C91" s="1">
        <v>7</v>
      </c>
      <c r="D91" s="1">
        <v>3</v>
      </c>
      <c r="E91" s="1" t="s">
        <v>20</v>
      </c>
      <c r="F91" s="1">
        <v>6</v>
      </c>
      <c r="G91" s="1">
        <v>6</v>
      </c>
      <c r="H91" s="1" t="s">
        <v>38</v>
      </c>
      <c r="I91" s="4">
        <v>13492</v>
      </c>
      <c r="J91" s="2">
        <v>9.7222222222222224E-2</v>
      </c>
      <c r="K91" s="5">
        <v>0</v>
      </c>
      <c r="L91" s="5">
        <v>0</v>
      </c>
      <c r="M91">
        <v>1</v>
      </c>
      <c r="N91" s="5">
        <v>2</v>
      </c>
    </row>
    <row r="92" spans="1:14" x14ac:dyDescent="0.3">
      <c r="A92" s="3">
        <v>43391</v>
      </c>
      <c r="B92" s="1" t="s">
        <v>18</v>
      </c>
      <c r="C92" s="1">
        <v>6</v>
      </c>
      <c r="D92" s="1">
        <v>4</v>
      </c>
      <c r="E92" s="1" t="s">
        <v>24</v>
      </c>
      <c r="F92" s="1">
        <v>6</v>
      </c>
      <c r="G92" s="1">
        <v>1</v>
      </c>
      <c r="H92" s="1" t="s">
        <v>38</v>
      </c>
      <c r="I92" s="4">
        <v>21210</v>
      </c>
      <c r="J92" s="2">
        <v>0.10486111111111111</v>
      </c>
      <c r="K92" s="5">
        <v>1</v>
      </c>
      <c r="L92" s="5">
        <v>2</v>
      </c>
      <c r="M92">
        <v>0</v>
      </c>
      <c r="N92" s="5">
        <v>0</v>
      </c>
    </row>
    <row r="93" spans="1:14" x14ac:dyDescent="0.3">
      <c r="A93" s="3">
        <v>43391</v>
      </c>
      <c r="B93" s="1" t="s">
        <v>11</v>
      </c>
      <c r="C93" s="1">
        <v>7</v>
      </c>
      <c r="D93" s="1">
        <v>2</v>
      </c>
      <c r="E93" s="1" t="s">
        <v>33</v>
      </c>
      <c r="F93" s="1">
        <v>5</v>
      </c>
      <c r="G93" s="1">
        <v>3</v>
      </c>
      <c r="H93" s="1" t="s">
        <v>8</v>
      </c>
      <c r="I93" s="4">
        <v>18347</v>
      </c>
      <c r="J93" s="2">
        <v>0.1013888888888889</v>
      </c>
      <c r="K93" s="5">
        <v>0</v>
      </c>
      <c r="L93" s="5">
        <v>1</v>
      </c>
      <c r="M93">
        <v>1</v>
      </c>
      <c r="N93" s="5">
        <v>2</v>
      </c>
    </row>
    <row r="94" spans="1:14" x14ac:dyDescent="0.3">
      <c r="A94" s="3">
        <v>43391</v>
      </c>
      <c r="B94" s="1" t="s">
        <v>14</v>
      </c>
      <c r="C94" s="1">
        <v>6</v>
      </c>
      <c r="D94" s="1">
        <v>7</v>
      </c>
      <c r="E94" s="1" t="s">
        <v>31</v>
      </c>
      <c r="F94" s="1">
        <v>7</v>
      </c>
      <c r="G94" s="1">
        <v>2</v>
      </c>
      <c r="H94" s="1" t="s">
        <v>38</v>
      </c>
      <c r="I94" s="4">
        <v>18230</v>
      </c>
      <c r="J94" s="2">
        <v>0.10694444444444444</v>
      </c>
      <c r="K94" s="5">
        <v>1</v>
      </c>
      <c r="L94" s="5">
        <v>2</v>
      </c>
      <c r="M94">
        <v>0</v>
      </c>
      <c r="N94" s="5">
        <v>0</v>
      </c>
    </row>
    <row r="95" spans="1:14" x14ac:dyDescent="0.3">
      <c r="A95" s="3">
        <v>43391</v>
      </c>
      <c r="B95" s="1" t="s">
        <v>17</v>
      </c>
      <c r="C95" s="1">
        <v>7</v>
      </c>
      <c r="D95" s="1">
        <v>5</v>
      </c>
      <c r="E95" s="1" t="s">
        <v>34</v>
      </c>
      <c r="F95" s="1">
        <v>5</v>
      </c>
      <c r="G95" s="1">
        <v>3</v>
      </c>
      <c r="H95" s="1" t="s">
        <v>38</v>
      </c>
      <c r="I95" s="4">
        <v>13374</v>
      </c>
      <c r="J95" s="2">
        <v>0.11180555555555556</v>
      </c>
      <c r="K95" s="5">
        <v>1</v>
      </c>
      <c r="L95" s="5">
        <v>2</v>
      </c>
      <c r="M95">
        <v>0</v>
      </c>
      <c r="N95" s="5">
        <v>0</v>
      </c>
    </row>
    <row r="96" spans="1:14" x14ac:dyDescent="0.3">
      <c r="A96" s="3">
        <v>43391</v>
      </c>
      <c r="B96" s="1" t="s">
        <v>13</v>
      </c>
      <c r="C96" s="1">
        <v>7</v>
      </c>
      <c r="D96" s="1">
        <v>1</v>
      </c>
      <c r="E96" s="1" t="s">
        <v>5</v>
      </c>
      <c r="F96" s="1">
        <v>7</v>
      </c>
      <c r="G96" s="1">
        <v>5</v>
      </c>
      <c r="H96" s="1" t="s">
        <v>38</v>
      </c>
      <c r="I96" s="4">
        <v>17389</v>
      </c>
      <c r="J96" s="2">
        <v>0.10625</v>
      </c>
      <c r="K96" s="5">
        <v>0</v>
      </c>
      <c r="L96" s="5">
        <v>0</v>
      </c>
      <c r="M96">
        <v>1</v>
      </c>
      <c r="N96" s="5">
        <v>2</v>
      </c>
    </row>
    <row r="97" spans="1:14" x14ac:dyDescent="0.3">
      <c r="A97" s="3">
        <v>43391</v>
      </c>
      <c r="B97" s="1" t="s">
        <v>21</v>
      </c>
      <c r="C97" s="1">
        <v>7</v>
      </c>
      <c r="D97" s="1">
        <v>1</v>
      </c>
      <c r="E97" s="1" t="s">
        <v>36</v>
      </c>
      <c r="F97" s="1">
        <v>5</v>
      </c>
      <c r="G97" s="1">
        <v>3</v>
      </c>
      <c r="H97" s="1" t="s">
        <v>38</v>
      </c>
      <c r="I97" s="4">
        <v>19092</v>
      </c>
      <c r="J97" s="2">
        <v>0.11319444444444444</v>
      </c>
      <c r="K97" s="5">
        <v>0</v>
      </c>
      <c r="L97" s="5">
        <v>0</v>
      </c>
      <c r="M97">
        <v>1</v>
      </c>
      <c r="N97" s="5">
        <v>2</v>
      </c>
    </row>
    <row r="98" spans="1:14" x14ac:dyDescent="0.3">
      <c r="A98" s="3">
        <v>43391</v>
      </c>
      <c r="B98" s="1" t="s">
        <v>26</v>
      </c>
      <c r="C98" s="1">
        <v>6</v>
      </c>
      <c r="D98" s="1">
        <v>3</v>
      </c>
      <c r="E98" s="1" t="s">
        <v>7</v>
      </c>
      <c r="F98" s="1">
        <v>8</v>
      </c>
      <c r="G98" s="1">
        <v>0</v>
      </c>
      <c r="H98" s="1" t="s">
        <v>38</v>
      </c>
      <c r="I98" s="4">
        <v>19483</v>
      </c>
      <c r="J98" s="2">
        <v>0.10277777777777779</v>
      </c>
      <c r="K98" s="5">
        <v>1</v>
      </c>
      <c r="L98" s="5">
        <v>2</v>
      </c>
      <c r="M98">
        <v>0</v>
      </c>
      <c r="N98" s="5">
        <v>0</v>
      </c>
    </row>
    <row r="99" spans="1:14" x14ac:dyDescent="0.3">
      <c r="A99" s="3">
        <v>43391</v>
      </c>
      <c r="B99" s="1" t="s">
        <v>10</v>
      </c>
      <c r="C99" s="1">
        <v>7</v>
      </c>
      <c r="D99" s="1">
        <v>1</v>
      </c>
      <c r="E99" s="1" t="s">
        <v>27</v>
      </c>
      <c r="F99" s="1">
        <v>7</v>
      </c>
      <c r="G99" s="1">
        <v>4</v>
      </c>
      <c r="H99" s="1" t="s">
        <v>38</v>
      </c>
      <c r="I99" s="4">
        <v>15321</v>
      </c>
      <c r="J99" s="2">
        <v>0.10555555555555556</v>
      </c>
      <c r="K99" s="5">
        <v>0</v>
      </c>
      <c r="L99" s="5">
        <v>0</v>
      </c>
      <c r="M99">
        <v>1</v>
      </c>
      <c r="N99" s="5">
        <v>2</v>
      </c>
    </row>
    <row r="100" spans="1:14" x14ac:dyDescent="0.3">
      <c r="A100" s="3">
        <v>43392</v>
      </c>
      <c r="B100" s="1" t="s">
        <v>22</v>
      </c>
      <c r="C100" s="1">
        <v>7</v>
      </c>
      <c r="D100" s="1">
        <v>5</v>
      </c>
      <c r="E100" s="1" t="s">
        <v>9</v>
      </c>
      <c r="F100" s="1">
        <v>7</v>
      </c>
      <c r="G100" s="1">
        <v>3</v>
      </c>
      <c r="H100" s="1" t="s">
        <v>38</v>
      </c>
      <c r="I100" s="4">
        <v>18725</v>
      </c>
      <c r="J100" s="2">
        <v>0.10833333333333334</v>
      </c>
      <c r="K100" s="5">
        <v>1</v>
      </c>
      <c r="L100" s="5">
        <v>2</v>
      </c>
      <c r="M100">
        <v>0</v>
      </c>
      <c r="N100" s="5">
        <v>0</v>
      </c>
    </row>
    <row r="101" spans="1:14" x14ac:dyDescent="0.3">
      <c r="A101" s="3">
        <v>43392</v>
      </c>
      <c r="B101" s="1" t="s">
        <v>16</v>
      </c>
      <c r="C101" s="1">
        <v>7</v>
      </c>
      <c r="D101" s="1">
        <v>3</v>
      </c>
      <c r="E101" s="1" t="s">
        <v>19</v>
      </c>
      <c r="F101" s="1">
        <v>7</v>
      </c>
      <c r="G101" s="1">
        <v>1</v>
      </c>
      <c r="H101" s="1" t="s">
        <v>38</v>
      </c>
      <c r="I101" s="4">
        <v>18346</v>
      </c>
      <c r="J101" s="2">
        <v>9.5833333333333326E-2</v>
      </c>
      <c r="K101" s="5">
        <v>1</v>
      </c>
      <c r="L101" s="5">
        <v>2</v>
      </c>
      <c r="M101">
        <v>0</v>
      </c>
      <c r="N101" s="5">
        <v>0</v>
      </c>
    </row>
    <row r="102" spans="1:14" x14ac:dyDescent="0.3">
      <c r="A102" s="3">
        <v>43392</v>
      </c>
      <c r="B102" s="1" t="s">
        <v>35</v>
      </c>
      <c r="C102" s="1">
        <v>5</v>
      </c>
      <c r="D102" s="1">
        <v>6</v>
      </c>
      <c r="E102" s="1" t="s">
        <v>12</v>
      </c>
      <c r="F102" s="1">
        <v>7</v>
      </c>
      <c r="G102" s="1">
        <v>5</v>
      </c>
      <c r="H102" s="1" t="s">
        <v>32</v>
      </c>
      <c r="I102" s="4">
        <v>18506</v>
      </c>
      <c r="J102" s="2">
        <v>0.12222222222222223</v>
      </c>
      <c r="K102" s="5">
        <v>1</v>
      </c>
      <c r="L102" s="5">
        <v>2</v>
      </c>
      <c r="M102">
        <v>0</v>
      </c>
      <c r="N102" s="5">
        <v>1</v>
      </c>
    </row>
    <row r="103" spans="1:14" x14ac:dyDescent="0.3">
      <c r="A103" s="3">
        <v>43393</v>
      </c>
      <c r="B103" s="1" t="s">
        <v>17</v>
      </c>
      <c r="C103" s="1">
        <v>8</v>
      </c>
      <c r="D103" s="1">
        <v>3</v>
      </c>
      <c r="E103" s="1" t="s">
        <v>15</v>
      </c>
      <c r="F103" s="1">
        <v>8</v>
      </c>
      <c r="G103" s="1">
        <v>1</v>
      </c>
      <c r="H103" s="1" t="s">
        <v>38</v>
      </c>
      <c r="I103" s="4">
        <v>11753</v>
      </c>
      <c r="J103" s="2">
        <v>0.10416666666666667</v>
      </c>
      <c r="K103" s="5">
        <v>1</v>
      </c>
      <c r="L103" s="5">
        <v>2</v>
      </c>
      <c r="M103">
        <v>0</v>
      </c>
      <c r="N103" s="5">
        <v>0</v>
      </c>
    </row>
    <row r="104" spans="1:14" x14ac:dyDescent="0.3">
      <c r="A104" s="3">
        <v>43393</v>
      </c>
      <c r="B104" s="1" t="s">
        <v>24</v>
      </c>
      <c r="C104" s="1">
        <v>7</v>
      </c>
      <c r="D104" s="1">
        <v>4</v>
      </c>
      <c r="E104" s="1" t="s">
        <v>20</v>
      </c>
      <c r="F104" s="1">
        <v>7</v>
      </c>
      <c r="G104" s="1">
        <v>1</v>
      </c>
      <c r="H104" s="1" t="s">
        <v>38</v>
      </c>
      <c r="I104" s="4">
        <v>17005</v>
      </c>
      <c r="J104" s="2">
        <v>0.10347222222222223</v>
      </c>
      <c r="K104" s="5">
        <v>1</v>
      </c>
      <c r="L104" s="5">
        <v>2</v>
      </c>
      <c r="M104">
        <v>0</v>
      </c>
      <c r="N104" s="5">
        <v>0</v>
      </c>
    </row>
    <row r="105" spans="1:14" x14ac:dyDescent="0.3">
      <c r="A105" s="3">
        <v>43393</v>
      </c>
      <c r="B105" s="1" t="s">
        <v>22</v>
      </c>
      <c r="C105" s="1">
        <v>8</v>
      </c>
      <c r="D105" s="1">
        <v>3</v>
      </c>
      <c r="E105" s="1" t="s">
        <v>33</v>
      </c>
      <c r="F105" s="1">
        <v>6</v>
      </c>
      <c r="G105" s="1">
        <v>0</v>
      </c>
      <c r="H105" s="1" t="s">
        <v>38</v>
      </c>
      <c r="I105" s="4">
        <v>18347</v>
      </c>
      <c r="J105" s="2">
        <v>0.10347222222222223</v>
      </c>
      <c r="K105" s="5">
        <v>1</v>
      </c>
      <c r="L105" s="5">
        <v>2</v>
      </c>
      <c r="M105">
        <v>0</v>
      </c>
      <c r="N105" s="5">
        <v>0</v>
      </c>
    </row>
    <row r="106" spans="1:14" x14ac:dyDescent="0.3">
      <c r="A106" s="3">
        <v>43393</v>
      </c>
      <c r="B106" s="1" t="s">
        <v>21</v>
      </c>
      <c r="C106" s="1">
        <v>8</v>
      </c>
      <c r="D106" s="1">
        <v>4</v>
      </c>
      <c r="E106" s="1" t="s">
        <v>35</v>
      </c>
      <c r="F106" s="1">
        <v>6</v>
      </c>
      <c r="G106" s="1">
        <v>3</v>
      </c>
      <c r="H106" s="1" t="s">
        <v>8</v>
      </c>
      <c r="I106" s="4">
        <v>14534</v>
      </c>
      <c r="J106" s="2">
        <v>0.11388888888888889</v>
      </c>
      <c r="K106" s="5">
        <v>1</v>
      </c>
      <c r="L106" s="5">
        <v>2</v>
      </c>
      <c r="M106">
        <v>0</v>
      </c>
      <c r="N106" s="5">
        <v>1</v>
      </c>
    </row>
    <row r="107" spans="1:14" x14ac:dyDescent="0.3">
      <c r="A107" s="3">
        <v>43393</v>
      </c>
      <c r="B107" s="1" t="s">
        <v>13</v>
      </c>
      <c r="C107" s="1">
        <v>8</v>
      </c>
      <c r="D107" s="1">
        <v>5</v>
      </c>
      <c r="E107" s="1" t="s">
        <v>31</v>
      </c>
      <c r="F107" s="1">
        <v>8</v>
      </c>
      <c r="G107" s="1">
        <v>1</v>
      </c>
      <c r="H107" s="1" t="s">
        <v>38</v>
      </c>
      <c r="I107" s="4">
        <v>18230</v>
      </c>
      <c r="J107" s="2">
        <v>0.10972222222222222</v>
      </c>
      <c r="K107" s="5">
        <v>1</v>
      </c>
      <c r="L107" s="5">
        <v>2</v>
      </c>
      <c r="M107">
        <v>0</v>
      </c>
      <c r="N107" s="5">
        <v>0</v>
      </c>
    </row>
    <row r="108" spans="1:14" x14ac:dyDescent="0.3">
      <c r="A108" s="3">
        <v>43393</v>
      </c>
      <c r="B108" s="1" t="s">
        <v>36</v>
      </c>
      <c r="C108" s="1">
        <v>6</v>
      </c>
      <c r="D108" s="1">
        <v>4</v>
      </c>
      <c r="E108" s="1" t="s">
        <v>16</v>
      </c>
      <c r="F108" s="1">
        <v>8</v>
      </c>
      <c r="G108" s="1">
        <v>5</v>
      </c>
      <c r="H108" s="1" t="s">
        <v>8</v>
      </c>
      <c r="I108" s="4">
        <v>19080</v>
      </c>
      <c r="J108" s="2">
        <v>0.1125</v>
      </c>
      <c r="K108" s="5">
        <v>0</v>
      </c>
      <c r="L108" s="5">
        <v>1</v>
      </c>
      <c r="M108">
        <v>1</v>
      </c>
      <c r="N108" s="5">
        <v>2</v>
      </c>
    </row>
    <row r="109" spans="1:14" x14ac:dyDescent="0.3">
      <c r="A109" s="3">
        <v>43393</v>
      </c>
      <c r="B109" s="1" t="s">
        <v>6</v>
      </c>
      <c r="C109" s="1">
        <v>7</v>
      </c>
      <c r="D109" s="1">
        <v>3</v>
      </c>
      <c r="E109" s="1" t="s">
        <v>25</v>
      </c>
      <c r="F109" s="1">
        <v>7</v>
      </c>
      <c r="G109" s="1">
        <v>4</v>
      </c>
      <c r="H109" s="1" t="s">
        <v>8</v>
      </c>
      <c r="I109" s="4">
        <v>18442</v>
      </c>
      <c r="J109" s="2">
        <v>0.10902777777777778</v>
      </c>
      <c r="K109" s="5">
        <v>0</v>
      </c>
      <c r="L109" s="5">
        <v>1</v>
      </c>
      <c r="M109">
        <v>1</v>
      </c>
      <c r="N109" s="5">
        <v>2</v>
      </c>
    </row>
    <row r="110" spans="1:14" x14ac:dyDescent="0.3">
      <c r="A110" s="3">
        <v>43393</v>
      </c>
      <c r="B110" s="1" t="s">
        <v>34</v>
      </c>
      <c r="C110" s="1">
        <v>6</v>
      </c>
      <c r="D110" s="1">
        <v>2</v>
      </c>
      <c r="E110" s="1" t="s">
        <v>29</v>
      </c>
      <c r="F110" s="1">
        <v>8</v>
      </c>
      <c r="G110" s="1">
        <v>5</v>
      </c>
      <c r="H110" s="1" t="s">
        <v>38</v>
      </c>
      <c r="I110" s="4">
        <v>19105</v>
      </c>
      <c r="J110" s="2">
        <v>0.1076388888888889</v>
      </c>
      <c r="K110" s="5">
        <v>0</v>
      </c>
      <c r="L110" s="5">
        <v>0</v>
      </c>
      <c r="M110">
        <v>1</v>
      </c>
      <c r="N110" s="5">
        <v>2</v>
      </c>
    </row>
    <row r="111" spans="1:14" x14ac:dyDescent="0.3">
      <c r="A111" s="3">
        <v>43393</v>
      </c>
      <c r="B111" s="1" t="s">
        <v>14</v>
      </c>
      <c r="C111" s="1">
        <v>7</v>
      </c>
      <c r="D111" s="1">
        <v>1</v>
      </c>
      <c r="E111" s="1" t="s">
        <v>5</v>
      </c>
      <c r="F111" s="1">
        <v>8</v>
      </c>
      <c r="G111" s="1">
        <v>4</v>
      </c>
      <c r="H111" s="1" t="s">
        <v>38</v>
      </c>
      <c r="I111" s="4">
        <v>17414</v>
      </c>
      <c r="J111" s="2">
        <v>0.10486111111111111</v>
      </c>
      <c r="K111" s="5">
        <v>0</v>
      </c>
      <c r="L111" s="5">
        <v>0</v>
      </c>
      <c r="M111">
        <v>1</v>
      </c>
      <c r="N111" s="5">
        <v>2</v>
      </c>
    </row>
    <row r="112" spans="1:14" x14ac:dyDescent="0.3">
      <c r="A112" s="3">
        <v>43393</v>
      </c>
      <c r="B112" s="1" t="s">
        <v>28</v>
      </c>
      <c r="C112" s="1">
        <v>7</v>
      </c>
      <c r="D112" s="1">
        <v>4</v>
      </c>
      <c r="E112" s="1" t="s">
        <v>7</v>
      </c>
      <c r="F112" s="1">
        <v>9</v>
      </c>
      <c r="G112" s="1">
        <v>1</v>
      </c>
      <c r="H112" s="1" t="s">
        <v>38</v>
      </c>
      <c r="I112" s="4">
        <v>19268</v>
      </c>
      <c r="J112" s="2">
        <v>0.10486111111111111</v>
      </c>
      <c r="K112" s="5">
        <v>1</v>
      </c>
      <c r="L112" s="5">
        <v>2</v>
      </c>
      <c r="M112">
        <v>0</v>
      </c>
      <c r="N112" s="5">
        <v>0</v>
      </c>
    </row>
    <row r="113" spans="1:14" x14ac:dyDescent="0.3">
      <c r="A113" s="3">
        <v>43393</v>
      </c>
      <c r="B113" s="1" t="s">
        <v>11</v>
      </c>
      <c r="C113" s="1">
        <v>8</v>
      </c>
      <c r="D113" s="1">
        <v>1</v>
      </c>
      <c r="E113" s="1" t="s">
        <v>10</v>
      </c>
      <c r="F113" s="1">
        <v>8</v>
      </c>
      <c r="G113" s="1">
        <v>2</v>
      </c>
      <c r="H113" s="1" t="s">
        <v>8</v>
      </c>
      <c r="I113" s="4">
        <v>17871</v>
      </c>
      <c r="J113" s="2">
        <v>0.10416666666666667</v>
      </c>
      <c r="K113" s="5">
        <v>0</v>
      </c>
      <c r="L113" s="5">
        <v>1</v>
      </c>
      <c r="M113">
        <v>1</v>
      </c>
      <c r="N113" s="5">
        <v>2</v>
      </c>
    </row>
    <row r="114" spans="1:14" x14ac:dyDescent="0.3">
      <c r="A114" s="3">
        <v>43393</v>
      </c>
      <c r="B114" s="1" t="s">
        <v>4</v>
      </c>
      <c r="C114" s="1">
        <v>8</v>
      </c>
      <c r="D114" s="1">
        <v>1</v>
      </c>
      <c r="E114" s="1" t="s">
        <v>30</v>
      </c>
      <c r="F114" s="1">
        <v>8</v>
      </c>
      <c r="G114" s="1">
        <v>3</v>
      </c>
      <c r="H114" s="1" t="s">
        <v>38</v>
      </c>
      <c r="I114" s="4">
        <v>18375</v>
      </c>
      <c r="J114" s="2">
        <v>0.10625</v>
      </c>
      <c r="K114" s="5">
        <v>0</v>
      </c>
      <c r="L114" s="5">
        <v>0</v>
      </c>
      <c r="M114">
        <v>1</v>
      </c>
      <c r="N114" s="5">
        <v>2</v>
      </c>
    </row>
    <row r="115" spans="1:14" x14ac:dyDescent="0.3">
      <c r="A115" s="3">
        <v>43393</v>
      </c>
      <c r="B115" s="1" t="s">
        <v>18</v>
      </c>
      <c r="C115" s="1">
        <v>7</v>
      </c>
      <c r="D115" s="1">
        <v>3</v>
      </c>
      <c r="E115" s="1" t="s">
        <v>27</v>
      </c>
      <c r="F115" s="1">
        <v>8</v>
      </c>
      <c r="G115" s="1">
        <v>5</v>
      </c>
      <c r="H115" s="1" t="s">
        <v>38</v>
      </c>
      <c r="I115" s="4">
        <v>15321</v>
      </c>
      <c r="J115" s="2">
        <v>0.10625</v>
      </c>
      <c r="K115" s="5">
        <v>0</v>
      </c>
      <c r="L115" s="5">
        <v>0</v>
      </c>
      <c r="M115">
        <v>1</v>
      </c>
      <c r="N115" s="5">
        <v>2</v>
      </c>
    </row>
    <row r="116" spans="1:14" x14ac:dyDescent="0.3">
      <c r="A116" s="3">
        <v>43394</v>
      </c>
      <c r="B116" s="1" t="s">
        <v>13</v>
      </c>
      <c r="C116" s="1">
        <v>9</v>
      </c>
      <c r="D116" s="1">
        <v>4</v>
      </c>
      <c r="E116" s="1" t="s">
        <v>4</v>
      </c>
      <c r="F116" s="1">
        <v>9</v>
      </c>
      <c r="G116" s="1">
        <v>2</v>
      </c>
      <c r="H116" s="1" t="s">
        <v>38</v>
      </c>
      <c r="I116" s="4">
        <v>17174</v>
      </c>
      <c r="J116" s="2">
        <v>9.9999999999999992E-2</v>
      </c>
      <c r="K116" s="5">
        <v>1</v>
      </c>
      <c r="L116" s="5">
        <v>2</v>
      </c>
      <c r="M116">
        <v>0</v>
      </c>
      <c r="N116" s="5">
        <v>0</v>
      </c>
    </row>
    <row r="117" spans="1:14" x14ac:dyDescent="0.3">
      <c r="A117" s="3">
        <v>43394</v>
      </c>
      <c r="B117" s="1" t="s">
        <v>36</v>
      </c>
      <c r="C117" s="1">
        <v>7</v>
      </c>
      <c r="D117" s="1">
        <v>6</v>
      </c>
      <c r="E117" s="1" t="s">
        <v>24</v>
      </c>
      <c r="F117" s="1">
        <v>8</v>
      </c>
      <c r="G117" s="1">
        <v>3</v>
      </c>
      <c r="H117" s="1" t="s">
        <v>38</v>
      </c>
      <c r="I117" s="4">
        <v>21012</v>
      </c>
      <c r="J117" s="2">
        <v>0.10347222222222223</v>
      </c>
      <c r="K117" s="5">
        <v>1</v>
      </c>
      <c r="L117" s="5">
        <v>2</v>
      </c>
      <c r="M117">
        <v>0</v>
      </c>
      <c r="N117" s="5">
        <v>0</v>
      </c>
    </row>
    <row r="118" spans="1:14" x14ac:dyDescent="0.3">
      <c r="A118" s="3">
        <v>43394</v>
      </c>
      <c r="B118" s="1" t="s">
        <v>9</v>
      </c>
      <c r="C118" s="1">
        <v>8</v>
      </c>
      <c r="D118" s="1">
        <v>4</v>
      </c>
      <c r="E118" s="1" t="s">
        <v>23</v>
      </c>
      <c r="F118" s="1">
        <v>8</v>
      </c>
      <c r="G118" s="1">
        <v>1</v>
      </c>
      <c r="H118" s="1" t="s">
        <v>38</v>
      </c>
      <c r="I118" s="4">
        <v>17404</v>
      </c>
      <c r="J118" s="2">
        <v>0.10347222222222223</v>
      </c>
      <c r="K118" s="5">
        <v>1</v>
      </c>
      <c r="L118" s="5">
        <v>2</v>
      </c>
      <c r="M118">
        <v>0</v>
      </c>
      <c r="N118" s="5">
        <v>0</v>
      </c>
    </row>
    <row r="119" spans="1:14" x14ac:dyDescent="0.3">
      <c r="A119" s="3">
        <v>43395</v>
      </c>
      <c r="B119" s="1" t="s">
        <v>15</v>
      </c>
      <c r="C119" s="1">
        <v>9</v>
      </c>
      <c r="D119" s="1">
        <v>3</v>
      </c>
      <c r="E119" s="1" t="s">
        <v>21</v>
      </c>
      <c r="F119" s="1">
        <v>9</v>
      </c>
      <c r="G119" s="1">
        <v>1</v>
      </c>
      <c r="H119" s="1" t="s">
        <v>38</v>
      </c>
      <c r="I119" s="4">
        <v>19515</v>
      </c>
      <c r="J119" s="2">
        <v>0.10277777777777779</v>
      </c>
      <c r="K119" s="5">
        <v>1</v>
      </c>
      <c r="L119" s="5">
        <v>2</v>
      </c>
      <c r="M119">
        <v>0</v>
      </c>
      <c r="N119" s="5">
        <v>0</v>
      </c>
    </row>
    <row r="120" spans="1:14" x14ac:dyDescent="0.3">
      <c r="A120" s="3">
        <v>43395</v>
      </c>
      <c r="B120" s="1" t="s">
        <v>17</v>
      </c>
      <c r="C120" s="1">
        <v>9</v>
      </c>
      <c r="D120" s="1">
        <v>4</v>
      </c>
      <c r="E120" s="1" t="s">
        <v>29</v>
      </c>
      <c r="F120" s="1">
        <v>9</v>
      </c>
      <c r="G120" s="1">
        <v>1</v>
      </c>
      <c r="H120" s="1" t="s">
        <v>38</v>
      </c>
      <c r="I120" s="4">
        <v>19326</v>
      </c>
      <c r="J120" s="2">
        <v>0.10416666666666667</v>
      </c>
      <c r="K120" s="5">
        <v>1</v>
      </c>
      <c r="L120" s="5">
        <v>2</v>
      </c>
      <c r="M120">
        <v>0</v>
      </c>
      <c r="N120" s="5">
        <v>0</v>
      </c>
    </row>
    <row r="121" spans="1:14" x14ac:dyDescent="0.3">
      <c r="A121" s="3">
        <v>43395</v>
      </c>
      <c r="B121" s="1" t="s">
        <v>12</v>
      </c>
      <c r="C121" s="1">
        <v>8</v>
      </c>
      <c r="D121" s="1">
        <v>5</v>
      </c>
      <c r="E121" s="1" t="s">
        <v>10</v>
      </c>
      <c r="F121" s="1">
        <v>9</v>
      </c>
      <c r="G121" s="1">
        <v>2</v>
      </c>
      <c r="H121" s="1" t="s">
        <v>38</v>
      </c>
      <c r="I121" s="4">
        <v>17227</v>
      </c>
      <c r="J121" s="2">
        <v>0.10069444444444443</v>
      </c>
      <c r="K121" s="5">
        <v>1</v>
      </c>
      <c r="L121" s="5">
        <v>2</v>
      </c>
      <c r="M121">
        <v>0</v>
      </c>
      <c r="N121" s="5">
        <v>0</v>
      </c>
    </row>
    <row r="122" spans="1:14" x14ac:dyDescent="0.3">
      <c r="A122" s="3">
        <v>43395</v>
      </c>
      <c r="B122" s="1" t="s">
        <v>28</v>
      </c>
      <c r="C122" s="1">
        <v>8</v>
      </c>
      <c r="D122" s="1">
        <v>4</v>
      </c>
      <c r="E122" s="1" t="s">
        <v>27</v>
      </c>
      <c r="F122" s="1">
        <v>9</v>
      </c>
      <c r="G122" s="1">
        <v>5</v>
      </c>
      <c r="H122" s="1" t="s">
        <v>8</v>
      </c>
      <c r="I122" s="4">
        <v>15321</v>
      </c>
      <c r="J122" s="2">
        <v>0.10902777777777778</v>
      </c>
      <c r="K122" s="5">
        <v>0</v>
      </c>
      <c r="L122" s="5">
        <v>1</v>
      </c>
      <c r="M122">
        <v>1</v>
      </c>
      <c r="N122" s="5">
        <v>2</v>
      </c>
    </row>
    <row r="123" spans="1:14" x14ac:dyDescent="0.3">
      <c r="A123" s="3">
        <v>43396</v>
      </c>
      <c r="B123" s="1" t="s">
        <v>18</v>
      </c>
      <c r="C123" s="1">
        <v>8</v>
      </c>
      <c r="D123" s="1">
        <v>4</v>
      </c>
      <c r="E123" s="1" t="s">
        <v>20</v>
      </c>
      <c r="F123" s="1">
        <v>8</v>
      </c>
      <c r="G123" s="1">
        <v>1</v>
      </c>
      <c r="H123" s="1" t="s">
        <v>38</v>
      </c>
      <c r="I123" s="4">
        <v>11458</v>
      </c>
      <c r="J123" s="2">
        <v>0.10277777777777779</v>
      </c>
      <c r="K123" s="5">
        <v>1</v>
      </c>
      <c r="L123" s="5">
        <v>2</v>
      </c>
      <c r="M123">
        <v>0</v>
      </c>
      <c r="N123" s="5">
        <v>0</v>
      </c>
    </row>
    <row r="124" spans="1:14" x14ac:dyDescent="0.3">
      <c r="A124" s="3">
        <v>43396</v>
      </c>
      <c r="B124" s="1" t="s">
        <v>4</v>
      </c>
      <c r="C124" s="1">
        <v>10</v>
      </c>
      <c r="D124" s="1">
        <v>1</v>
      </c>
      <c r="E124" s="1" t="s">
        <v>24</v>
      </c>
      <c r="F124" s="1">
        <v>9</v>
      </c>
      <c r="G124" s="1">
        <v>3</v>
      </c>
      <c r="H124" s="1" t="s">
        <v>38</v>
      </c>
      <c r="I124" s="4">
        <v>20900</v>
      </c>
      <c r="J124" s="2">
        <v>0.10486111111111111</v>
      </c>
      <c r="K124" s="5">
        <v>0</v>
      </c>
      <c r="L124" s="5">
        <v>0</v>
      </c>
      <c r="M124">
        <v>1</v>
      </c>
      <c r="N124" s="5">
        <v>2</v>
      </c>
    </row>
    <row r="125" spans="1:14" x14ac:dyDescent="0.3">
      <c r="A125" s="3">
        <v>43396</v>
      </c>
      <c r="B125" s="1" t="s">
        <v>31</v>
      </c>
      <c r="C125" s="1">
        <v>9</v>
      </c>
      <c r="D125" s="1">
        <v>2</v>
      </c>
      <c r="E125" s="1" t="s">
        <v>19</v>
      </c>
      <c r="F125" s="1">
        <v>8</v>
      </c>
      <c r="G125" s="1">
        <v>4</v>
      </c>
      <c r="H125" s="1" t="s">
        <v>38</v>
      </c>
      <c r="I125" s="4">
        <v>17354</v>
      </c>
      <c r="J125" s="2">
        <v>0.11041666666666666</v>
      </c>
      <c r="K125" s="5">
        <v>0</v>
      </c>
      <c r="L125" s="5">
        <v>0</v>
      </c>
      <c r="M125">
        <v>1</v>
      </c>
      <c r="N125" s="5">
        <v>2</v>
      </c>
    </row>
    <row r="126" spans="1:14" x14ac:dyDescent="0.3">
      <c r="A126" s="3">
        <v>43396</v>
      </c>
      <c r="B126" s="1" t="s">
        <v>26</v>
      </c>
      <c r="C126" s="1">
        <v>7</v>
      </c>
      <c r="D126" s="1">
        <v>6</v>
      </c>
      <c r="E126" s="1" t="s">
        <v>33</v>
      </c>
      <c r="F126" s="1">
        <v>7</v>
      </c>
      <c r="G126" s="1">
        <v>5</v>
      </c>
      <c r="H126" s="1" t="s">
        <v>8</v>
      </c>
      <c r="I126" s="4">
        <v>18347</v>
      </c>
      <c r="J126" s="2">
        <v>0.1125</v>
      </c>
      <c r="K126" s="5">
        <v>1</v>
      </c>
      <c r="L126" s="5">
        <v>2</v>
      </c>
      <c r="M126">
        <v>0</v>
      </c>
      <c r="N126" s="5">
        <v>1</v>
      </c>
    </row>
    <row r="127" spans="1:14" x14ac:dyDescent="0.3">
      <c r="A127" s="3">
        <v>43396</v>
      </c>
      <c r="B127" s="1" t="s">
        <v>9</v>
      </c>
      <c r="C127" s="1">
        <v>9</v>
      </c>
      <c r="D127" s="1">
        <v>2</v>
      </c>
      <c r="E127" s="1" t="s">
        <v>6</v>
      </c>
      <c r="F127" s="1">
        <v>8</v>
      </c>
      <c r="G127" s="1">
        <v>3</v>
      </c>
      <c r="H127" s="1" t="s">
        <v>38</v>
      </c>
      <c r="I127" s="4">
        <v>21028</v>
      </c>
      <c r="J127" s="2">
        <v>0.10416666666666667</v>
      </c>
      <c r="K127" s="5">
        <v>0</v>
      </c>
      <c r="L127" s="5">
        <v>0</v>
      </c>
      <c r="M127">
        <v>1</v>
      </c>
      <c r="N127" s="5">
        <v>2</v>
      </c>
    </row>
    <row r="128" spans="1:14" x14ac:dyDescent="0.3">
      <c r="A128" s="3">
        <v>43396</v>
      </c>
      <c r="B128" s="1" t="s">
        <v>5</v>
      </c>
      <c r="C128" s="1">
        <v>9</v>
      </c>
      <c r="D128" s="1">
        <v>5</v>
      </c>
      <c r="E128" s="1" t="s">
        <v>22</v>
      </c>
      <c r="F128" s="1">
        <v>9</v>
      </c>
      <c r="G128" s="1">
        <v>4</v>
      </c>
      <c r="H128" s="1" t="s">
        <v>38</v>
      </c>
      <c r="I128" s="4">
        <v>17159</v>
      </c>
      <c r="J128" s="2">
        <v>0.11180555555555556</v>
      </c>
      <c r="K128" s="5">
        <v>1</v>
      </c>
      <c r="L128" s="5">
        <v>2</v>
      </c>
      <c r="M128">
        <v>0</v>
      </c>
      <c r="N128" s="5">
        <v>0</v>
      </c>
    </row>
    <row r="129" spans="1:14" x14ac:dyDescent="0.3">
      <c r="A129" s="3">
        <v>43396</v>
      </c>
      <c r="B129" s="1" t="s">
        <v>35</v>
      </c>
      <c r="C129" s="1">
        <v>7</v>
      </c>
      <c r="D129" s="1">
        <v>2</v>
      </c>
      <c r="E129" s="1" t="s">
        <v>23</v>
      </c>
      <c r="F129" s="1">
        <v>9</v>
      </c>
      <c r="G129" s="1">
        <v>5</v>
      </c>
      <c r="H129" s="1" t="s">
        <v>38</v>
      </c>
      <c r="I129" s="4">
        <v>17016</v>
      </c>
      <c r="J129" s="2">
        <v>0.10625</v>
      </c>
      <c r="K129" s="5">
        <v>0</v>
      </c>
      <c r="L129" s="5">
        <v>0</v>
      </c>
      <c r="M129">
        <v>1</v>
      </c>
      <c r="N129" s="5">
        <v>2</v>
      </c>
    </row>
    <row r="130" spans="1:14" x14ac:dyDescent="0.3">
      <c r="A130" s="3">
        <v>43396</v>
      </c>
      <c r="B130" s="1" t="s">
        <v>11</v>
      </c>
      <c r="C130" s="1">
        <v>9</v>
      </c>
      <c r="D130" s="1">
        <v>4</v>
      </c>
      <c r="E130" s="1" t="s">
        <v>25</v>
      </c>
      <c r="F130" s="1">
        <v>8</v>
      </c>
      <c r="G130" s="1">
        <v>1</v>
      </c>
      <c r="H130" s="1" t="s">
        <v>38</v>
      </c>
      <c r="I130" s="4">
        <v>15265</v>
      </c>
      <c r="J130" s="2">
        <v>0.10486111111111111</v>
      </c>
      <c r="K130" s="5">
        <v>1</v>
      </c>
      <c r="L130" s="5">
        <v>2</v>
      </c>
      <c r="M130">
        <v>0</v>
      </c>
      <c r="N130" s="5">
        <v>0</v>
      </c>
    </row>
    <row r="131" spans="1:14" x14ac:dyDescent="0.3">
      <c r="A131" s="3">
        <v>43397</v>
      </c>
      <c r="B131" s="1" t="s">
        <v>36</v>
      </c>
      <c r="C131" s="1">
        <v>8</v>
      </c>
      <c r="D131" s="1">
        <v>1</v>
      </c>
      <c r="E131" s="1" t="s">
        <v>17</v>
      </c>
      <c r="F131" s="1">
        <v>10</v>
      </c>
      <c r="G131" s="1">
        <v>0</v>
      </c>
      <c r="H131" s="1" t="s">
        <v>38</v>
      </c>
      <c r="I131" s="4">
        <v>16753</v>
      </c>
      <c r="J131" s="2">
        <v>9.930555555555555E-2</v>
      </c>
      <c r="K131" s="5">
        <v>1</v>
      </c>
      <c r="L131" s="5">
        <v>2</v>
      </c>
      <c r="M131">
        <v>0</v>
      </c>
      <c r="N131" s="5">
        <v>0</v>
      </c>
    </row>
    <row r="132" spans="1:14" x14ac:dyDescent="0.3">
      <c r="A132" s="3">
        <v>43397</v>
      </c>
      <c r="B132" s="1" t="s">
        <v>35</v>
      </c>
      <c r="C132" s="1">
        <v>8</v>
      </c>
      <c r="D132" s="1">
        <v>3</v>
      </c>
      <c r="E132" s="1" t="s">
        <v>14</v>
      </c>
      <c r="F132" s="1">
        <v>8</v>
      </c>
      <c r="G132" s="1">
        <v>2</v>
      </c>
      <c r="H132" s="1" t="s">
        <v>8</v>
      </c>
      <c r="I132" s="4">
        <v>9743</v>
      </c>
      <c r="J132" s="2">
        <v>0.1111111111111111</v>
      </c>
      <c r="K132" s="5">
        <v>1</v>
      </c>
      <c r="L132" s="5">
        <v>2</v>
      </c>
      <c r="M132">
        <v>0</v>
      </c>
      <c r="N132" s="5">
        <v>1</v>
      </c>
    </row>
    <row r="133" spans="1:14" x14ac:dyDescent="0.3">
      <c r="A133" s="3">
        <v>43397</v>
      </c>
      <c r="B133" s="1" t="s">
        <v>10</v>
      </c>
      <c r="C133" s="1">
        <v>10</v>
      </c>
      <c r="D133" s="1">
        <v>3</v>
      </c>
      <c r="E133" s="1" t="s">
        <v>30</v>
      </c>
      <c r="F133" s="1">
        <v>9</v>
      </c>
      <c r="G133" s="1">
        <v>2</v>
      </c>
      <c r="H133" s="1" t="s">
        <v>32</v>
      </c>
      <c r="I133" s="4">
        <v>18189</v>
      </c>
      <c r="J133" s="2">
        <v>0.1125</v>
      </c>
      <c r="K133" s="5">
        <v>1</v>
      </c>
      <c r="L133" s="5">
        <v>2</v>
      </c>
      <c r="M133">
        <v>0</v>
      </c>
      <c r="N133" s="5">
        <v>1</v>
      </c>
    </row>
    <row r="134" spans="1:14" x14ac:dyDescent="0.3">
      <c r="A134" s="3">
        <v>43397</v>
      </c>
      <c r="B134" s="1" t="s">
        <v>7</v>
      </c>
      <c r="C134" s="1">
        <v>10</v>
      </c>
      <c r="D134" s="1">
        <v>4</v>
      </c>
      <c r="E134" s="1" t="s">
        <v>27</v>
      </c>
      <c r="F134" s="1">
        <v>10</v>
      </c>
      <c r="G134" s="1">
        <v>2</v>
      </c>
      <c r="H134" s="1" t="s">
        <v>38</v>
      </c>
      <c r="I134" s="4">
        <v>15321</v>
      </c>
      <c r="J134" s="2">
        <v>0.10347222222222223</v>
      </c>
      <c r="K134" s="5">
        <v>1</v>
      </c>
      <c r="L134" s="5">
        <v>2</v>
      </c>
      <c r="M134">
        <v>0</v>
      </c>
      <c r="N134" s="5">
        <v>0</v>
      </c>
    </row>
    <row r="135" spans="1:14" x14ac:dyDescent="0.3">
      <c r="A135" s="3">
        <v>43398</v>
      </c>
      <c r="B135" s="1" t="s">
        <v>10</v>
      </c>
      <c r="C135" s="1">
        <v>11</v>
      </c>
      <c r="D135" s="1">
        <v>1</v>
      </c>
      <c r="E135" s="1" t="s">
        <v>18</v>
      </c>
      <c r="F135" s="1">
        <v>9</v>
      </c>
      <c r="G135" s="1">
        <v>4</v>
      </c>
      <c r="H135" s="1" t="s">
        <v>38</v>
      </c>
      <c r="I135" s="4">
        <v>12955</v>
      </c>
      <c r="J135" s="2">
        <v>9.7222222222222224E-2</v>
      </c>
      <c r="K135" s="5">
        <v>0</v>
      </c>
      <c r="L135" s="5">
        <v>0</v>
      </c>
      <c r="M135">
        <v>1</v>
      </c>
      <c r="N135" s="5">
        <v>2</v>
      </c>
    </row>
    <row r="136" spans="1:14" x14ac:dyDescent="0.3">
      <c r="A136" s="3">
        <v>43398</v>
      </c>
      <c r="B136" s="1" t="s">
        <v>29</v>
      </c>
      <c r="C136" s="1">
        <v>10</v>
      </c>
      <c r="D136" s="1">
        <v>0</v>
      </c>
      <c r="E136" s="1" t="s">
        <v>11</v>
      </c>
      <c r="F136" s="1">
        <v>10</v>
      </c>
      <c r="G136" s="1">
        <v>3</v>
      </c>
      <c r="H136" s="1" t="s">
        <v>38</v>
      </c>
      <c r="I136" s="4">
        <v>17565</v>
      </c>
      <c r="J136" s="2">
        <v>0.10555555555555556</v>
      </c>
      <c r="K136" s="5">
        <v>0</v>
      </c>
      <c r="L136" s="5">
        <v>0</v>
      </c>
      <c r="M136">
        <v>1</v>
      </c>
      <c r="N136" s="5">
        <v>2</v>
      </c>
    </row>
    <row r="137" spans="1:14" x14ac:dyDescent="0.3">
      <c r="A137" s="3">
        <v>43398</v>
      </c>
      <c r="B137" s="1" t="s">
        <v>6</v>
      </c>
      <c r="C137" s="1">
        <v>9</v>
      </c>
      <c r="D137" s="1">
        <v>3</v>
      </c>
      <c r="E137" s="1" t="s">
        <v>13</v>
      </c>
      <c r="F137" s="1">
        <v>10</v>
      </c>
      <c r="G137" s="1">
        <v>4</v>
      </c>
      <c r="H137" s="1" t="s">
        <v>38</v>
      </c>
      <c r="I137" s="4">
        <v>16112</v>
      </c>
      <c r="J137" s="2">
        <v>0.1076388888888889</v>
      </c>
      <c r="K137" s="5">
        <v>0</v>
      </c>
      <c r="L137" s="5">
        <v>0</v>
      </c>
      <c r="M137">
        <v>1</v>
      </c>
      <c r="N137" s="5">
        <v>2</v>
      </c>
    </row>
    <row r="138" spans="1:14" x14ac:dyDescent="0.3">
      <c r="A138" s="3">
        <v>43398</v>
      </c>
      <c r="B138" s="1" t="s">
        <v>26</v>
      </c>
      <c r="C138" s="1">
        <v>8</v>
      </c>
      <c r="D138" s="1">
        <v>9</v>
      </c>
      <c r="E138" s="1" t="s">
        <v>9</v>
      </c>
      <c r="F138" s="1">
        <v>10</v>
      </c>
      <c r="G138" s="1">
        <v>1</v>
      </c>
      <c r="H138" s="1" t="s">
        <v>38</v>
      </c>
      <c r="I138" s="4">
        <v>17834</v>
      </c>
      <c r="J138" s="2">
        <v>0.10486111111111111</v>
      </c>
      <c r="K138" s="5">
        <v>1</v>
      </c>
      <c r="L138" s="5">
        <v>2</v>
      </c>
      <c r="M138">
        <v>0</v>
      </c>
      <c r="N138" s="5">
        <v>0</v>
      </c>
    </row>
    <row r="139" spans="1:14" x14ac:dyDescent="0.3">
      <c r="A139" s="3">
        <v>43398</v>
      </c>
      <c r="B139" s="1" t="s">
        <v>23</v>
      </c>
      <c r="C139" s="1">
        <v>10</v>
      </c>
      <c r="D139" s="1">
        <v>1</v>
      </c>
      <c r="E139" s="1" t="s">
        <v>24</v>
      </c>
      <c r="F139" s="1">
        <v>10</v>
      </c>
      <c r="G139" s="1">
        <v>4</v>
      </c>
      <c r="H139" s="1" t="s">
        <v>38</v>
      </c>
      <c r="I139" s="4">
        <v>21280</v>
      </c>
      <c r="J139" s="2">
        <v>0.10833333333333334</v>
      </c>
      <c r="K139" s="5">
        <v>0</v>
      </c>
      <c r="L139" s="5">
        <v>0</v>
      </c>
      <c r="M139">
        <v>1</v>
      </c>
      <c r="N139" s="5">
        <v>2</v>
      </c>
    </row>
    <row r="140" spans="1:14" x14ac:dyDescent="0.3">
      <c r="A140" s="3">
        <v>43398</v>
      </c>
      <c r="B140" s="1" t="s">
        <v>4</v>
      </c>
      <c r="C140" s="1">
        <v>11</v>
      </c>
      <c r="D140" s="1">
        <v>2</v>
      </c>
      <c r="E140" s="1" t="s">
        <v>19</v>
      </c>
      <c r="F140" s="1">
        <v>9</v>
      </c>
      <c r="G140" s="1">
        <v>5</v>
      </c>
      <c r="H140" s="1" t="s">
        <v>38</v>
      </c>
      <c r="I140" s="4">
        <v>17134</v>
      </c>
      <c r="J140" s="2">
        <v>0.10694444444444444</v>
      </c>
      <c r="K140" s="5">
        <v>0</v>
      </c>
      <c r="L140" s="5">
        <v>0</v>
      </c>
      <c r="M140">
        <v>1</v>
      </c>
      <c r="N140" s="5">
        <v>2</v>
      </c>
    </row>
    <row r="141" spans="1:14" x14ac:dyDescent="0.3">
      <c r="A141" s="3">
        <v>43398</v>
      </c>
      <c r="B141" s="1" t="s">
        <v>12</v>
      </c>
      <c r="C141" s="1">
        <v>9</v>
      </c>
      <c r="D141" s="1">
        <v>1</v>
      </c>
      <c r="E141" s="1" t="s">
        <v>33</v>
      </c>
      <c r="F141" s="1">
        <v>8</v>
      </c>
      <c r="G141" s="1">
        <v>4</v>
      </c>
      <c r="H141" s="1" t="s">
        <v>38</v>
      </c>
      <c r="I141" s="4">
        <v>18347</v>
      </c>
      <c r="J141" s="2">
        <v>0.10347222222222223</v>
      </c>
      <c r="K141" s="5">
        <v>0</v>
      </c>
      <c r="L141" s="5">
        <v>0</v>
      </c>
      <c r="M141">
        <v>1</v>
      </c>
      <c r="N141" s="5">
        <v>2</v>
      </c>
    </row>
    <row r="142" spans="1:14" x14ac:dyDescent="0.3">
      <c r="A142" s="3">
        <v>43398</v>
      </c>
      <c r="B142" s="1" t="s">
        <v>31</v>
      </c>
      <c r="C142" s="1">
        <v>10</v>
      </c>
      <c r="D142" s="1">
        <v>1</v>
      </c>
      <c r="E142" s="1" t="s">
        <v>16</v>
      </c>
      <c r="F142" s="1">
        <v>9</v>
      </c>
      <c r="G142" s="1">
        <v>4</v>
      </c>
      <c r="H142" s="1" t="s">
        <v>38</v>
      </c>
      <c r="I142" s="4">
        <v>18778</v>
      </c>
      <c r="J142" s="2">
        <v>0.10833333333333334</v>
      </c>
      <c r="K142" s="5">
        <v>0</v>
      </c>
      <c r="L142" s="5">
        <v>0</v>
      </c>
      <c r="M142">
        <v>1</v>
      </c>
      <c r="N142" s="5">
        <v>2</v>
      </c>
    </row>
    <row r="143" spans="1:14" x14ac:dyDescent="0.3">
      <c r="A143" s="3">
        <v>43398</v>
      </c>
      <c r="B143" s="1" t="s">
        <v>22</v>
      </c>
      <c r="C143" s="1">
        <v>10</v>
      </c>
      <c r="D143" s="1">
        <v>4</v>
      </c>
      <c r="E143" s="1" t="s">
        <v>34</v>
      </c>
      <c r="F143" s="1">
        <v>7</v>
      </c>
      <c r="G143" s="1">
        <v>3</v>
      </c>
      <c r="H143" s="1" t="s">
        <v>8</v>
      </c>
      <c r="I143" s="4">
        <v>15164</v>
      </c>
      <c r="J143" s="2">
        <v>0.11388888888888889</v>
      </c>
      <c r="K143" s="5">
        <v>1</v>
      </c>
      <c r="L143" s="5">
        <v>2</v>
      </c>
      <c r="M143">
        <v>0</v>
      </c>
      <c r="N143" s="5">
        <v>1</v>
      </c>
    </row>
    <row r="144" spans="1:14" x14ac:dyDescent="0.3">
      <c r="A144" s="3">
        <v>43398</v>
      </c>
      <c r="B144" s="1" t="s">
        <v>20</v>
      </c>
      <c r="C144" s="1">
        <v>9</v>
      </c>
      <c r="D144" s="1">
        <v>7</v>
      </c>
      <c r="E144" s="1" t="s">
        <v>28</v>
      </c>
      <c r="F144" s="1">
        <v>9</v>
      </c>
      <c r="G144" s="1">
        <v>4</v>
      </c>
      <c r="H144" s="1" t="s">
        <v>38</v>
      </c>
      <c r="I144" s="4">
        <v>17068</v>
      </c>
      <c r="J144" s="2">
        <v>0.10902777777777778</v>
      </c>
      <c r="K144" s="5">
        <v>1</v>
      </c>
      <c r="L144" s="5">
        <v>2</v>
      </c>
      <c r="M144">
        <v>0</v>
      </c>
      <c r="N144" s="5">
        <v>0</v>
      </c>
    </row>
    <row r="145" spans="1:14" x14ac:dyDescent="0.3">
      <c r="A145" s="3">
        <v>43399</v>
      </c>
      <c r="B145" s="1" t="s">
        <v>5</v>
      </c>
      <c r="C145" s="1">
        <v>10</v>
      </c>
      <c r="D145" s="1">
        <v>3</v>
      </c>
      <c r="E145" s="1" t="s">
        <v>15</v>
      </c>
      <c r="F145" s="1">
        <v>10</v>
      </c>
      <c r="G145" s="1">
        <v>4</v>
      </c>
      <c r="H145" s="1" t="s">
        <v>32</v>
      </c>
      <c r="I145" s="4">
        <v>12311</v>
      </c>
      <c r="J145" s="2">
        <v>0.11319444444444444</v>
      </c>
      <c r="K145" s="5">
        <v>0</v>
      </c>
      <c r="L145" s="5">
        <v>1</v>
      </c>
      <c r="M145">
        <v>1</v>
      </c>
      <c r="N145" s="5">
        <v>2</v>
      </c>
    </row>
    <row r="146" spans="1:14" x14ac:dyDescent="0.3">
      <c r="A146" s="3">
        <v>43399</v>
      </c>
      <c r="B146" s="1" t="s">
        <v>25</v>
      </c>
      <c r="C146" s="1">
        <v>9</v>
      </c>
      <c r="D146" s="1">
        <v>3</v>
      </c>
      <c r="E146" s="1" t="s">
        <v>17</v>
      </c>
      <c r="F146" s="1">
        <v>11</v>
      </c>
      <c r="G146" s="1">
        <v>6</v>
      </c>
      <c r="H146" s="1" t="s">
        <v>38</v>
      </c>
      <c r="I146" s="4">
        <v>16851</v>
      </c>
      <c r="J146" s="2">
        <v>0.10555555555555556</v>
      </c>
      <c r="K146" s="5">
        <v>0</v>
      </c>
      <c r="L146" s="5">
        <v>0</v>
      </c>
      <c r="M146">
        <v>1</v>
      </c>
      <c r="N146" s="5">
        <v>2</v>
      </c>
    </row>
    <row r="147" spans="1:14" x14ac:dyDescent="0.3">
      <c r="A147" s="3">
        <v>43399</v>
      </c>
      <c r="B147" s="1" t="s">
        <v>27</v>
      </c>
      <c r="C147" s="1">
        <v>11</v>
      </c>
      <c r="D147" s="1">
        <v>2</v>
      </c>
      <c r="E147" s="1" t="s">
        <v>21</v>
      </c>
      <c r="F147" s="1">
        <v>10</v>
      </c>
      <c r="G147" s="1">
        <v>1</v>
      </c>
      <c r="H147" s="1" t="s">
        <v>38</v>
      </c>
      <c r="I147" s="4">
        <v>19515</v>
      </c>
      <c r="J147" s="2">
        <v>0.10208333333333335</v>
      </c>
      <c r="K147" s="5">
        <v>1</v>
      </c>
      <c r="L147" s="5">
        <v>2</v>
      </c>
      <c r="M147">
        <v>0</v>
      </c>
      <c r="N147" s="5">
        <v>0</v>
      </c>
    </row>
    <row r="148" spans="1:14" x14ac:dyDescent="0.3">
      <c r="A148" s="3">
        <v>43399</v>
      </c>
      <c r="B148" s="1" t="s">
        <v>36</v>
      </c>
      <c r="C148" s="1">
        <v>9</v>
      </c>
      <c r="D148" s="1">
        <v>3</v>
      </c>
      <c r="E148" s="1" t="s">
        <v>30</v>
      </c>
      <c r="F148" s="1">
        <v>10</v>
      </c>
      <c r="G148" s="1">
        <v>2</v>
      </c>
      <c r="H148" s="1" t="s">
        <v>38</v>
      </c>
      <c r="I148" s="4">
        <v>18207</v>
      </c>
      <c r="J148" s="2">
        <v>0.10972222222222222</v>
      </c>
      <c r="K148" s="5">
        <v>1</v>
      </c>
      <c r="L148" s="5">
        <v>2</v>
      </c>
      <c r="M148">
        <v>0</v>
      </c>
      <c r="N148" s="5">
        <v>0</v>
      </c>
    </row>
    <row r="149" spans="1:14" x14ac:dyDescent="0.3">
      <c r="A149" s="3">
        <v>43400</v>
      </c>
      <c r="B149" s="1" t="s">
        <v>36</v>
      </c>
      <c r="C149" s="1">
        <v>10</v>
      </c>
      <c r="D149" s="1">
        <v>1</v>
      </c>
      <c r="E149" s="1" t="s">
        <v>18</v>
      </c>
      <c r="F149" s="1">
        <v>10</v>
      </c>
      <c r="G149" s="1">
        <v>7</v>
      </c>
      <c r="H149" s="1" t="s">
        <v>38</v>
      </c>
      <c r="I149" s="4">
        <v>13623</v>
      </c>
      <c r="J149" s="2">
        <v>0.10486111111111111</v>
      </c>
      <c r="K149" s="5">
        <v>0</v>
      </c>
      <c r="L149" s="5">
        <v>0</v>
      </c>
      <c r="M149">
        <v>1</v>
      </c>
      <c r="N149" s="5">
        <v>2</v>
      </c>
    </row>
    <row r="150" spans="1:14" x14ac:dyDescent="0.3">
      <c r="A150" s="3">
        <v>43400</v>
      </c>
      <c r="B150" s="1" t="s">
        <v>6</v>
      </c>
      <c r="C150" s="1">
        <v>10</v>
      </c>
      <c r="D150" s="1">
        <v>3</v>
      </c>
      <c r="E150" s="1" t="s">
        <v>11</v>
      </c>
      <c r="F150" s="1">
        <v>11</v>
      </c>
      <c r="G150" s="1">
        <v>0</v>
      </c>
      <c r="H150" s="1" t="s">
        <v>38</v>
      </c>
      <c r="I150" s="4">
        <v>17565</v>
      </c>
      <c r="J150" s="2">
        <v>0.10902777777777778</v>
      </c>
      <c r="K150" s="5">
        <v>1</v>
      </c>
      <c r="L150" s="5">
        <v>2</v>
      </c>
      <c r="M150">
        <v>0</v>
      </c>
      <c r="N150" s="5">
        <v>0</v>
      </c>
    </row>
    <row r="151" spans="1:14" x14ac:dyDescent="0.3">
      <c r="A151" s="3">
        <v>43400</v>
      </c>
      <c r="B151" s="1" t="s">
        <v>13</v>
      </c>
      <c r="C151" s="1">
        <v>11</v>
      </c>
      <c r="D151" s="1">
        <v>4</v>
      </c>
      <c r="E151" s="1" t="s">
        <v>20</v>
      </c>
      <c r="F151" s="1">
        <v>10</v>
      </c>
      <c r="G151" s="1">
        <v>5</v>
      </c>
      <c r="H151" s="1" t="s">
        <v>8</v>
      </c>
      <c r="I151" s="4">
        <v>15642</v>
      </c>
      <c r="J151" s="2">
        <v>0.11041666666666666</v>
      </c>
      <c r="K151" s="5">
        <v>0</v>
      </c>
      <c r="L151" s="5">
        <v>1</v>
      </c>
      <c r="M151">
        <v>1</v>
      </c>
      <c r="N151" s="5">
        <v>2</v>
      </c>
    </row>
    <row r="152" spans="1:14" x14ac:dyDescent="0.3">
      <c r="A152" s="3">
        <v>43400</v>
      </c>
      <c r="B152" s="1" t="s">
        <v>12</v>
      </c>
      <c r="C152" s="1">
        <v>10</v>
      </c>
      <c r="D152" s="1">
        <v>4</v>
      </c>
      <c r="E152" s="1" t="s">
        <v>9</v>
      </c>
      <c r="F152" s="1">
        <v>11</v>
      </c>
      <c r="G152" s="1">
        <v>3</v>
      </c>
      <c r="H152" s="1" t="s">
        <v>32</v>
      </c>
      <c r="I152" s="4">
        <v>17832</v>
      </c>
      <c r="J152" s="2">
        <v>0.11458333333333333</v>
      </c>
      <c r="K152" s="5">
        <v>1</v>
      </c>
      <c r="L152" s="5">
        <v>2</v>
      </c>
      <c r="M152">
        <v>0</v>
      </c>
      <c r="N152" s="5">
        <v>1</v>
      </c>
    </row>
    <row r="153" spans="1:14" x14ac:dyDescent="0.3">
      <c r="A153" s="3">
        <v>43400</v>
      </c>
      <c r="B153" s="1" t="s">
        <v>17</v>
      </c>
      <c r="C153" s="1">
        <v>12</v>
      </c>
      <c r="D153" s="1">
        <v>2</v>
      </c>
      <c r="E153" s="1" t="s">
        <v>16</v>
      </c>
      <c r="F153" s="1">
        <v>10</v>
      </c>
      <c r="G153" s="1">
        <v>3</v>
      </c>
      <c r="H153" s="1" t="s">
        <v>38</v>
      </c>
      <c r="I153" s="4">
        <v>19093</v>
      </c>
      <c r="J153" s="2">
        <v>0.1076388888888889</v>
      </c>
      <c r="K153" s="5">
        <v>0</v>
      </c>
      <c r="L153" s="5">
        <v>0</v>
      </c>
      <c r="M153">
        <v>1</v>
      </c>
      <c r="N153" s="5">
        <v>2</v>
      </c>
    </row>
    <row r="154" spans="1:14" x14ac:dyDescent="0.3">
      <c r="A154" s="3">
        <v>43400</v>
      </c>
      <c r="B154" s="1" t="s">
        <v>35</v>
      </c>
      <c r="C154" s="1">
        <v>9</v>
      </c>
      <c r="D154" s="1">
        <v>2</v>
      </c>
      <c r="E154" s="1" t="s">
        <v>34</v>
      </c>
      <c r="F154" s="1">
        <v>8</v>
      </c>
      <c r="G154" s="1">
        <v>3</v>
      </c>
      <c r="H154" s="1" t="s">
        <v>38</v>
      </c>
      <c r="I154" s="4">
        <v>15927</v>
      </c>
      <c r="J154" s="2">
        <v>0.11805555555555557</v>
      </c>
      <c r="K154" s="5">
        <v>0</v>
      </c>
      <c r="L154" s="5">
        <v>0</v>
      </c>
      <c r="M154">
        <v>1</v>
      </c>
      <c r="N154" s="5">
        <v>2</v>
      </c>
    </row>
    <row r="155" spans="1:14" x14ac:dyDescent="0.3">
      <c r="A155" s="3">
        <v>43400</v>
      </c>
      <c r="B155" s="1" t="s">
        <v>33</v>
      </c>
      <c r="C155" s="1">
        <v>9</v>
      </c>
      <c r="D155" s="1">
        <v>5</v>
      </c>
      <c r="E155" s="1" t="s">
        <v>22</v>
      </c>
      <c r="F155" s="1">
        <v>11</v>
      </c>
      <c r="G155" s="1">
        <v>3</v>
      </c>
      <c r="H155" s="1" t="s">
        <v>38</v>
      </c>
      <c r="I155" s="4">
        <v>17248</v>
      </c>
      <c r="J155" s="2">
        <v>0.10486111111111111</v>
      </c>
      <c r="K155" s="5">
        <v>1</v>
      </c>
      <c r="L155" s="5">
        <v>2</v>
      </c>
      <c r="M155">
        <v>0</v>
      </c>
      <c r="N155" s="5">
        <v>0</v>
      </c>
    </row>
    <row r="156" spans="1:14" x14ac:dyDescent="0.3">
      <c r="A156" s="3">
        <v>43400</v>
      </c>
      <c r="B156" s="1" t="s">
        <v>14</v>
      </c>
      <c r="C156" s="1">
        <v>9</v>
      </c>
      <c r="D156" s="1">
        <v>6</v>
      </c>
      <c r="E156" s="1" t="s">
        <v>29</v>
      </c>
      <c r="F156" s="1">
        <v>11</v>
      </c>
      <c r="G156" s="1">
        <v>1</v>
      </c>
      <c r="H156" s="1" t="s">
        <v>38</v>
      </c>
      <c r="I156" s="4">
        <v>19247</v>
      </c>
      <c r="J156" s="2">
        <v>0.10277777777777779</v>
      </c>
      <c r="K156" s="5">
        <v>1</v>
      </c>
      <c r="L156" s="5">
        <v>2</v>
      </c>
      <c r="M156">
        <v>0</v>
      </c>
      <c r="N156" s="5">
        <v>0</v>
      </c>
    </row>
    <row r="157" spans="1:14" x14ac:dyDescent="0.3">
      <c r="A157" s="3">
        <v>43400</v>
      </c>
      <c r="B157" s="1" t="s">
        <v>24</v>
      </c>
      <c r="C157" s="1">
        <v>11</v>
      </c>
      <c r="D157" s="1">
        <v>3</v>
      </c>
      <c r="E157" s="1" t="s">
        <v>28</v>
      </c>
      <c r="F157" s="1">
        <v>10</v>
      </c>
      <c r="G157" s="1">
        <v>7</v>
      </c>
      <c r="H157" s="1" t="s">
        <v>38</v>
      </c>
      <c r="I157" s="4">
        <v>17201</v>
      </c>
      <c r="J157" s="2">
        <v>0.10555555555555556</v>
      </c>
      <c r="K157" s="5">
        <v>0</v>
      </c>
      <c r="L157" s="5">
        <v>0</v>
      </c>
      <c r="M157">
        <v>1</v>
      </c>
      <c r="N157" s="5">
        <v>2</v>
      </c>
    </row>
    <row r="158" spans="1:14" x14ac:dyDescent="0.3">
      <c r="A158" s="3">
        <v>43400</v>
      </c>
      <c r="B158" s="1" t="s">
        <v>27</v>
      </c>
      <c r="C158" s="1">
        <v>12</v>
      </c>
      <c r="D158" s="1">
        <v>2</v>
      </c>
      <c r="E158" s="1" t="s">
        <v>7</v>
      </c>
      <c r="F158" s="1">
        <v>11</v>
      </c>
      <c r="G158" s="1">
        <v>3</v>
      </c>
      <c r="H158" s="1" t="s">
        <v>38</v>
      </c>
      <c r="I158" s="4">
        <v>19545</v>
      </c>
      <c r="J158" s="2">
        <v>0.10486111111111111</v>
      </c>
      <c r="K158" s="5">
        <v>0</v>
      </c>
      <c r="L158" s="5">
        <v>0</v>
      </c>
      <c r="M158">
        <v>1</v>
      </c>
      <c r="N158" s="5">
        <v>2</v>
      </c>
    </row>
    <row r="159" spans="1:14" x14ac:dyDescent="0.3">
      <c r="A159" s="3">
        <v>43400</v>
      </c>
      <c r="B159" s="1" t="s">
        <v>26</v>
      </c>
      <c r="C159" s="1">
        <v>9</v>
      </c>
      <c r="D159" s="1">
        <v>5</v>
      </c>
      <c r="E159" s="1" t="s">
        <v>10</v>
      </c>
      <c r="F159" s="1">
        <v>12</v>
      </c>
      <c r="G159" s="1">
        <v>0</v>
      </c>
      <c r="H159" s="1" t="s">
        <v>38</v>
      </c>
      <c r="I159" s="4">
        <v>17537</v>
      </c>
      <c r="J159" s="2">
        <v>0.10347222222222223</v>
      </c>
      <c r="K159" s="5">
        <v>1</v>
      </c>
      <c r="L159" s="5">
        <v>2</v>
      </c>
      <c r="M159">
        <v>0</v>
      </c>
      <c r="N159" s="5">
        <v>0</v>
      </c>
    </row>
    <row r="160" spans="1:14" x14ac:dyDescent="0.3">
      <c r="A160" s="3">
        <v>43401</v>
      </c>
      <c r="B160" s="1" t="s">
        <v>5</v>
      </c>
      <c r="C160" s="1">
        <v>11</v>
      </c>
      <c r="D160" s="1">
        <v>4</v>
      </c>
      <c r="E160" s="1" t="s">
        <v>4</v>
      </c>
      <c r="F160" s="1">
        <v>12</v>
      </c>
      <c r="G160" s="1">
        <v>3</v>
      </c>
      <c r="H160" s="1" t="s">
        <v>8</v>
      </c>
      <c r="I160" s="4">
        <v>17099</v>
      </c>
      <c r="J160" s="2">
        <v>0.10833333333333334</v>
      </c>
      <c r="K160" s="5">
        <v>1</v>
      </c>
      <c r="L160" s="5">
        <v>2</v>
      </c>
      <c r="M160">
        <v>0</v>
      </c>
      <c r="N160" s="5">
        <v>1</v>
      </c>
    </row>
    <row r="161" spans="1:14" x14ac:dyDescent="0.3">
      <c r="A161" s="3">
        <v>43401</v>
      </c>
      <c r="B161" s="1" t="s">
        <v>14</v>
      </c>
      <c r="C161" s="1">
        <v>10</v>
      </c>
      <c r="D161" s="1">
        <v>2</v>
      </c>
      <c r="E161" s="1" t="s">
        <v>15</v>
      </c>
      <c r="F161" s="1">
        <v>11</v>
      </c>
      <c r="G161" s="1">
        <v>1</v>
      </c>
      <c r="H161" s="1" t="s">
        <v>38</v>
      </c>
      <c r="I161" s="4">
        <v>10367</v>
      </c>
      <c r="J161" s="2">
        <v>0.10416666666666667</v>
      </c>
      <c r="K161" s="5">
        <v>1</v>
      </c>
      <c r="L161" s="5">
        <v>2</v>
      </c>
      <c r="M161">
        <v>0</v>
      </c>
      <c r="N161" s="5">
        <v>0</v>
      </c>
    </row>
    <row r="162" spans="1:14" x14ac:dyDescent="0.3">
      <c r="A162" s="3">
        <v>43401</v>
      </c>
      <c r="B162" s="1" t="s">
        <v>33</v>
      </c>
      <c r="C162" s="1">
        <v>10</v>
      </c>
      <c r="D162" s="1">
        <v>2</v>
      </c>
      <c r="E162" s="1" t="s">
        <v>24</v>
      </c>
      <c r="F162" s="1">
        <v>12</v>
      </c>
      <c r="G162" s="1">
        <v>1</v>
      </c>
      <c r="H162" s="1" t="s">
        <v>8</v>
      </c>
      <c r="I162" s="4">
        <v>20987</v>
      </c>
      <c r="J162" s="2">
        <v>9.9999999999999992E-2</v>
      </c>
      <c r="K162" s="5">
        <v>1</v>
      </c>
      <c r="L162" s="5">
        <v>2</v>
      </c>
      <c r="M162">
        <v>0</v>
      </c>
      <c r="N162" s="5">
        <v>1</v>
      </c>
    </row>
    <row r="163" spans="1:14" x14ac:dyDescent="0.3">
      <c r="A163" s="3">
        <v>43401</v>
      </c>
      <c r="B163" s="1" t="s">
        <v>19</v>
      </c>
      <c r="C163" s="1">
        <v>10</v>
      </c>
      <c r="D163" s="1">
        <v>2</v>
      </c>
      <c r="E163" s="1" t="s">
        <v>21</v>
      </c>
      <c r="F163" s="1">
        <v>11</v>
      </c>
      <c r="G163" s="1">
        <v>4</v>
      </c>
      <c r="H163" s="1" t="s">
        <v>38</v>
      </c>
      <c r="I163" s="4">
        <v>19515</v>
      </c>
      <c r="J163" s="2">
        <v>0.1013888888888889</v>
      </c>
      <c r="K163" s="5">
        <v>0</v>
      </c>
      <c r="L163" s="5">
        <v>0</v>
      </c>
      <c r="M163">
        <v>1</v>
      </c>
      <c r="N163" s="5">
        <v>2</v>
      </c>
    </row>
    <row r="164" spans="1:14" x14ac:dyDescent="0.3">
      <c r="A164" s="3">
        <v>43401</v>
      </c>
      <c r="B164" s="1" t="s">
        <v>23</v>
      </c>
      <c r="C164" s="1">
        <v>11</v>
      </c>
      <c r="D164" s="1">
        <v>3</v>
      </c>
      <c r="E164" s="1" t="s">
        <v>31</v>
      </c>
      <c r="F164" s="1">
        <v>11</v>
      </c>
      <c r="G164" s="1">
        <v>4</v>
      </c>
      <c r="H164" s="1" t="s">
        <v>38</v>
      </c>
      <c r="I164" s="4">
        <v>18230</v>
      </c>
      <c r="J164" s="2">
        <v>0.11180555555555556</v>
      </c>
      <c r="K164" s="5">
        <v>0</v>
      </c>
      <c r="L164" s="5">
        <v>0</v>
      </c>
      <c r="M164">
        <v>1</v>
      </c>
      <c r="N164" s="5">
        <v>2</v>
      </c>
    </row>
    <row r="165" spans="1:14" x14ac:dyDescent="0.3">
      <c r="A165" s="3">
        <v>43401</v>
      </c>
      <c r="B165" s="1" t="s">
        <v>25</v>
      </c>
      <c r="C165" s="1">
        <v>10</v>
      </c>
      <c r="D165" s="1">
        <v>3</v>
      </c>
      <c r="E165" s="1" t="s">
        <v>30</v>
      </c>
      <c r="F165" s="1">
        <v>11</v>
      </c>
      <c r="G165" s="1">
        <v>4</v>
      </c>
      <c r="H165" s="1" t="s">
        <v>8</v>
      </c>
      <c r="I165" s="4">
        <v>18089</v>
      </c>
      <c r="J165" s="2">
        <v>0.1111111111111111</v>
      </c>
      <c r="K165" s="5">
        <v>0</v>
      </c>
      <c r="L165" s="5">
        <v>1</v>
      </c>
      <c r="M165">
        <v>1</v>
      </c>
      <c r="N165" s="5">
        <v>2</v>
      </c>
    </row>
    <row r="166" spans="1:14" x14ac:dyDescent="0.3">
      <c r="A166" s="3">
        <v>43402</v>
      </c>
      <c r="B166" s="1" t="s">
        <v>9</v>
      </c>
      <c r="C166" s="1">
        <v>12</v>
      </c>
      <c r="D166" s="1">
        <v>3</v>
      </c>
      <c r="E166" s="1" t="s">
        <v>7</v>
      </c>
      <c r="F166" s="1">
        <v>12</v>
      </c>
      <c r="G166" s="1">
        <v>1</v>
      </c>
      <c r="H166" s="1" t="s">
        <v>38</v>
      </c>
      <c r="I166" s="4">
        <v>18989</v>
      </c>
      <c r="J166" s="2">
        <v>0.10486111111111111</v>
      </c>
      <c r="K166" s="5">
        <v>1</v>
      </c>
      <c r="L166" s="5">
        <v>2</v>
      </c>
      <c r="M166">
        <v>0</v>
      </c>
      <c r="N166" s="5">
        <v>0</v>
      </c>
    </row>
    <row r="167" spans="1:14" x14ac:dyDescent="0.3">
      <c r="A167" s="3">
        <v>43402</v>
      </c>
      <c r="B167" s="1" t="s">
        <v>16</v>
      </c>
      <c r="C167" s="1">
        <v>11</v>
      </c>
      <c r="D167" s="1">
        <v>2</v>
      </c>
      <c r="E167" s="1" t="s">
        <v>10</v>
      </c>
      <c r="F167" s="1">
        <v>13</v>
      </c>
      <c r="G167" s="1">
        <v>5</v>
      </c>
      <c r="H167" s="1" t="s">
        <v>38</v>
      </c>
      <c r="I167" s="4">
        <v>16546</v>
      </c>
      <c r="J167" s="2">
        <v>0.10833333333333334</v>
      </c>
      <c r="K167" s="5">
        <v>0</v>
      </c>
      <c r="L167" s="5">
        <v>0</v>
      </c>
      <c r="M167">
        <v>1</v>
      </c>
      <c r="N167" s="5">
        <v>2</v>
      </c>
    </row>
    <row r="168" spans="1:14" x14ac:dyDescent="0.3">
      <c r="A168" s="3">
        <v>43403</v>
      </c>
      <c r="B168" s="1" t="s">
        <v>29</v>
      </c>
      <c r="C168" s="1">
        <v>12</v>
      </c>
      <c r="D168" s="1">
        <v>3</v>
      </c>
      <c r="E168" s="1" t="s">
        <v>4</v>
      </c>
      <c r="F168" s="1">
        <v>13</v>
      </c>
      <c r="G168" s="1">
        <v>2</v>
      </c>
      <c r="H168" s="1" t="s">
        <v>38</v>
      </c>
      <c r="I168" s="4">
        <v>16450</v>
      </c>
      <c r="J168" s="2">
        <v>0.10277777777777779</v>
      </c>
      <c r="K168" s="5">
        <v>1</v>
      </c>
      <c r="L168" s="5">
        <v>2</v>
      </c>
      <c r="M168">
        <v>0</v>
      </c>
      <c r="N168" s="5">
        <v>0</v>
      </c>
    </row>
    <row r="169" spans="1:14" x14ac:dyDescent="0.3">
      <c r="A169" s="3">
        <v>43403</v>
      </c>
      <c r="B169" s="1" t="s">
        <v>25</v>
      </c>
      <c r="C169" s="1">
        <v>11</v>
      </c>
      <c r="D169" s="1">
        <v>1</v>
      </c>
      <c r="E169" s="1" t="s">
        <v>18</v>
      </c>
      <c r="F169" s="1">
        <v>11</v>
      </c>
      <c r="G169" s="1">
        <v>5</v>
      </c>
      <c r="H169" s="1" t="s">
        <v>38</v>
      </c>
      <c r="I169" s="4">
        <v>13988</v>
      </c>
      <c r="J169" s="2">
        <v>0.10555555555555556</v>
      </c>
      <c r="K169" s="5">
        <v>0</v>
      </c>
      <c r="L169" s="5">
        <v>0</v>
      </c>
      <c r="M169">
        <v>1</v>
      </c>
      <c r="N169" s="5">
        <v>2</v>
      </c>
    </row>
    <row r="170" spans="1:14" x14ac:dyDescent="0.3">
      <c r="A170" s="3">
        <v>43403</v>
      </c>
      <c r="B170" s="1" t="s">
        <v>9</v>
      </c>
      <c r="C170" s="1">
        <v>13</v>
      </c>
      <c r="D170" s="1">
        <v>2</v>
      </c>
      <c r="E170" s="1" t="s">
        <v>13</v>
      </c>
      <c r="F170" s="1">
        <v>12</v>
      </c>
      <c r="G170" s="1">
        <v>1</v>
      </c>
      <c r="H170" s="1" t="s">
        <v>8</v>
      </c>
      <c r="I170" s="4">
        <v>15196</v>
      </c>
      <c r="J170" s="2">
        <v>0.10972222222222222</v>
      </c>
      <c r="K170" s="5">
        <v>1</v>
      </c>
      <c r="L170" s="5">
        <v>2</v>
      </c>
      <c r="M170">
        <v>0</v>
      </c>
      <c r="N170" s="5">
        <v>1</v>
      </c>
    </row>
    <row r="171" spans="1:14" x14ac:dyDescent="0.3">
      <c r="A171" s="3">
        <v>43403</v>
      </c>
      <c r="B171" s="1" t="s">
        <v>11</v>
      </c>
      <c r="C171" s="1">
        <v>12</v>
      </c>
      <c r="D171" s="1">
        <v>3</v>
      </c>
      <c r="E171" s="1" t="s">
        <v>15</v>
      </c>
      <c r="F171" s="1">
        <v>12</v>
      </c>
      <c r="G171" s="1">
        <v>2</v>
      </c>
      <c r="H171" s="1" t="s">
        <v>38</v>
      </c>
      <c r="I171" s="4">
        <v>11357</v>
      </c>
      <c r="J171" s="2">
        <v>0.10902777777777778</v>
      </c>
      <c r="K171" s="5">
        <v>1</v>
      </c>
      <c r="L171" s="5">
        <v>2</v>
      </c>
      <c r="M171">
        <v>0</v>
      </c>
      <c r="N171" s="5">
        <v>0</v>
      </c>
    </row>
    <row r="172" spans="1:14" x14ac:dyDescent="0.3">
      <c r="A172" s="3">
        <v>43403</v>
      </c>
      <c r="B172" s="1" t="s">
        <v>21</v>
      </c>
      <c r="C172" s="1">
        <v>12</v>
      </c>
      <c r="D172" s="1">
        <v>5</v>
      </c>
      <c r="E172" s="1" t="s">
        <v>20</v>
      </c>
      <c r="F172" s="1">
        <v>11</v>
      </c>
      <c r="G172" s="1">
        <v>3</v>
      </c>
      <c r="H172" s="1" t="s">
        <v>38</v>
      </c>
      <c r="I172" s="4">
        <v>14288</v>
      </c>
      <c r="J172" s="2">
        <v>0.10416666666666667</v>
      </c>
      <c r="K172" s="5">
        <v>1</v>
      </c>
      <c r="L172" s="5">
        <v>2</v>
      </c>
      <c r="M172">
        <v>0</v>
      </c>
      <c r="N172" s="5">
        <v>0</v>
      </c>
    </row>
    <row r="173" spans="1:14" x14ac:dyDescent="0.3">
      <c r="A173" s="3">
        <v>43403</v>
      </c>
      <c r="B173" s="1" t="s">
        <v>16</v>
      </c>
      <c r="C173" s="1">
        <v>12</v>
      </c>
      <c r="D173" s="1">
        <v>4</v>
      </c>
      <c r="E173" s="1" t="s">
        <v>33</v>
      </c>
      <c r="F173" s="1">
        <v>11</v>
      </c>
      <c r="G173" s="1">
        <v>3</v>
      </c>
      <c r="H173" s="1" t="s">
        <v>38</v>
      </c>
      <c r="I173" s="4">
        <v>18347</v>
      </c>
      <c r="J173" s="2">
        <v>0.10555555555555556</v>
      </c>
      <c r="K173" s="5">
        <v>1</v>
      </c>
      <c r="L173" s="5">
        <v>2</v>
      </c>
      <c r="M173">
        <v>0</v>
      </c>
      <c r="N173" s="5">
        <v>0</v>
      </c>
    </row>
    <row r="174" spans="1:14" x14ac:dyDescent="0.3">
      <c r="A174" s="3">
        <v>43403</v>
      </c>
      <c r="B174" s="1" t="s">
        <v>19</v>
      </c>
      <c r="C174" s="1">
        <v>11</v>
      </c>
      <c r="D174" s="1">
        <v>4</v>
      </c>
      <c r="E174" s="1" t="s">
        <v>6</v>
      </c>
      <c r="F174" s="1">
        <v>11</v>
      </c>
      <c r="G174" s="1">
        <v>1</v>
      </c>
      <c r="H174" s="1" t="s">
        <v>38</v>
      </c>
      <c r="I174" s="4">
        <v>20506</v>
      </c>
      <c r="J174" s="2">
        <v>0.11041666666666666</v>
      </c>
      <c r="K174" s="5">
        <v>1</v>
      </c>
      <c r="L174" s="5">
        <v>2</v>
      </c>
      <c r="M174">
        <v>0</v>
      </c>
      <c r="N174" s="5">
        <v>0</v>
      </c>
    </row>
    <row r="175" spans="1:14" x14ac:dyDescent="0.3">
      <c r="A175" s="3">
        <v>43403</v>
      </c>
      <c r="B175" s="1" t="s">
        <v>30</v>
      </c>
      <c r="C175" s="1">
        <v>12</v>
      </c>
      <c r="D175" s="1">
        <v>1</v>
      </c>
      <c r="E175" s="1" t="s">
        <v>22</v>
      </c>
      <c r="F175" s="1">
        <v>12</v>
      </c>
      <c r="G175" s="1">
        <v>4</v>
      </c>
      <c r="H175" s="1" t="s">
        <v>38</v>
      </c>
      <c r="I175" s="4">
        <v>17367</v>
      </c>
      <c r="J175" s="2">
        <v>0.10416666666666667</v>
      </c>
      <c r="K175" s="5">
        <v>0</v>
      </c>
      <c r="L175" s="5">
        <v>0</v>
      </c>
      <c r="M175">
        <v>1</v>
      </c>
      <c r="N175" s="5">
        <v>2</v>
      </c>
    </row>
    <row r="176" spans="1:14" x14ac:dyDescent="0.3">
      <c r="A176" s="3">
        <v>43403</v>
      </c>
      <c r="B176" s="1" t="s">
        <v>14</v>
      </c>
      <c r="C176" s="1">
        <v>11</v>
      </c>
      <c r="D176" s="1">
        <v>6</v>
      </c>
      <c r="E176" s="1" t="s">
        <v>26</v>
      </c>
      <c r="F176" s="1">
        <v>10</v>
      </c>
      <c r="G176" s="1">
        <v>3</v>
      </c>
      <c r="H176" s="1" t="s">
        <v>38</v>
      </c>
      <c r="I176" s="4">
        <v>18509</v>
      </c>
      <c r="J176" s="2">
        <v>0.10555555555555556</v>
      </c>
      <c r="K176" s="5">
        <v>1</v>
      </c>
      <c r="L176" s="5">
        <v>2</v>
      </c>
      <c r="M176">
        <v>0</v>
      </c>
      <c r="N176" s="5">
        <v>0</v>
      </c>
    </row>
    <row r="177" spans="1:14" x14ac:dyDescent="0.3">
      <c r="A177" s="3">
        <v>43403</v>
      </c>
      <c r="B177" s="1" t="s">
        <v>23</v>
      </c>
      <c r="C177" s="1">
        <v>12</v>
      </c>
      <c r="D177" s="1">
        <v>4</v>
      </c>
      <c r="E177" s="1" t="s">
        <v>5</v>
      </c>
      <c r="F177" s="1">
        <v>12</v>
      </c>
      <c r="G177" s="1">
        <v>3</v>
      </c>
      <c r="H177" s="1" t="s">
        <v>32</v>
      </c>
      <c r="I177" s="4">
        <v>17562</v>
      </c>
      <c r="J177" s="2">
        <v>0.10972222222222222</v>
      </c>
      <c r="K177" s="5">
        <v>1</v>
      </c>
      <c r="L177" s="5">
        <v>2</v>
      </c>
      <c r="M177">
        <v>0</v>
      </c>
      <c r="N177" s="5">
        <v>1</v>
      </c>
    </row>
    <row r="178" spans="1:14" x14ac:dyDescent="0.3">
      <c r="A178" s="3">
        <v>43403</v>
      </c>
      <c r="B178" s="1" t="s">
        <v>34</v>
      </c>
      <c r="C178" s="1">
        <v>9</v>
      </c>
      <c r="D178" s="1">
        <v>3</v>
      </c>
      <c r="E178" s="1" t="s">
        <v>36</v>
      </c>
      <c r="F178" s="1">
        <v>11</v>
      </c>
      <c r="G178" s="1">
        <v>8</v>
      </c>
      <c r="H178" s="1" t="s">
        <v>38</v>
      </c>
      <c r="I178" s="4">
        <v>19092</v>
      </c>
      <c r="J178" s="2">
        <v>0.10902777777777778</v>
      </c>
      <c r="K178" s="5">
        <v>0</v>
      </c>
      <c r="L178" s="5">
        <v>0</v>
      </c>
      <c r="M178">
        <v>1</v>
      </c>
      <c r="N178" s="5">
        <v>2</v>
      </c>
    </row>
    <row r="179" spans="1:14" x14ac:dyDescent="0.3">
      <c r="A179" s="3">
        <v>43404</v>
      </c>
      <c r="B179" s="1" t="s">
        <v>24</v>
      </c>
      <c r="C179" s="1">
        <v>13</v>
      </c>
      <c r="D179" s="1">
        <v>2</v>
      </c>
      <c r="E179" s="1" t="s">
        <v>10</v>
      </c>
      <c r="F179" s="1">
        <v>14</v>
      </c>
      <c r="G179" s="1">
        <v>4</v>
      </c>
      <c r="H179" s="1" t="s">
        <v>38</v>
      </c>
      <c r="I179" s="4">
        <v>16955</v>
      </c>
      <c r="J179" s="2">
        <v>0.10555555555555556</v>
      </c>
      <c r="K179" s="5">
        <v>0</v>
      </c>
      <c r="L179" s="5">
        <v>0</v>
      </c>
      <c r="M179">
        <v>1</v>
      </c>
      <c r="N179" s="5">
        <v>2</v>
      </c>
    </row>
    <row r="180" spans="1:14" x14ac:dyDescent="0.3">
      <c r="A180" s="3">
        <v>43405</v>
      </c>
      <c r="B180" s="1" t="s">
        <v>23</v>
      </c>
      <c r="C180" s="1">
        <v>13</v>
      </c>
      <c r="D180" s="1">
        <v>3</v>
      </c>
      <c r="E180" s="1" t="s">
        <v>4</v>
      </c>
      <c r="F180" s="1">
        <v>14</v>
      </c>
      <c r="G180" s="1">
        <v>2</v>
      </c>
      <c r="H180" s="1" t="s">
        <v>32</v>
      </c>
      <c r="I180" s="4">
        <v>16101</v>
      </c>
      <c r="J180" s="2">
        <v>0.13472222222222222</v>
      </c>
      <c r="K180" s="5">
        <v>1</v>
      </c>
      <c r="L180" s="5">
        <v>2</v>
      </c>
      <c r="M180">
        <v>0</v>
      </c>
      <c r="N180" s="5">
        <v>1</v>
      </c>
    </row>
    <row r="181" spans="1:14" x14ac:dyDescent="0.3">
      <c r="A181" s="3">
        <v>43405</v>
      </c>
      <c r="B181" s="1" t="s">
        <v>17</v>
      </c>
      <c r="C181" s="1">
        <v>13</v>
      </c>
      <c r="D181" s="1">
        <v>5</v>
      </c>
      <c r="E181" s="1" t="s">
        <v>9</v>
      </c>
      <c r="F181" s="1">
        <v>14</v>
      </c>
      <c r="G181" s="1">
        <v>6</v>
      </c>
      <c r="H181" s="1" t="s">
        <v>38</v>
      </c>
      <c r="I181" s="4">
        <v>17317</v>
      </c>
      <c r="J181" s="2">
        <v>0.11041666666666666</v>
      </c>
      <c r="K181" s="5">
        <v>0</v>
      </c>
      <c r="L181" s="5">
        <v>0</v>
      </c>
      <c r="M181">
        <v>1</v>
      </c>
      <c r="N181" s="5">
        <v>2</v>
      </c>
    </row>
    <row r="182" spans="1:14" x14ac:dyDescent="0.3">
      <c r="A182" s="3">
        <v>43405</v>
      </c>
      <c r="B182" s="1" t="s">
        <v>34</v>
      </c>
      <c r="C182" s="1">
        <v>10</v>
      </c>
      <c r="D182" s="1">
        <v>3</v>
      </c>
      <c r="E182" s="1" t="s">
        <v>21</v>
      </c>
      <c r="F182" s="1">
        <v>13</v>
      </c>
      <c r="G182" s="1">
        <v>4</v>
      </c>
      <c r="H182" s="1" t="s">
        <v>38</v>
      </c>
      <c r="I182" s="4">
        <v>18273</v>
      </c>
      <c r="J182" s="2">
        <v>0.11666666666666665</v>
      </c>
      <c r="K182" s="5">
        <v>0</v>
      </c>
      <c r="L182" s="5">
        <v>0</v>
      </c>
      <c r="M182">
        <v>1</v>
      </c>
      <c r="N182" s="5">
        <v>2</v>
      </c>
    </row>
    <row r="183" spans="1:14" x14ac:dyDescent="0.3">
      <c r="A183" s="3">
        <v>43405</v>
      </c>
      <c r="B183" s="1" t="s">
        <v>24</v>
      </c>
      <c r="C183" s="1">
        <v>14</v>
      </c>
      <c r="D183" s="1">
        <v>0</v>
      </c>
      <c r="E183" s="1" t="s">
        <v>33</v>
      </c>
      <c r="F183" s="1">
        <v>12</v>
      </c>
      <c r="G183" s="1">
        <v>4</v>
      </c>
      <c r="H183" s="1" t="s">
        <v>38</v>
      </c>
      <c r="I183" s="4">
        <v>18347</v>
      </c>
      <c r="J183" s="2">
        <v>0.1013888888888889</v>
      </c>
      <c r="K183" s="5">
        <v>0</v>
      </c>
      <c r="L183" s="5">
        <v>0</v>
      </c>
      <c r="M183">
        <v>1</v>
      </c>
      <c r="N183" s="5">
        <v>2</v>
      </c>
    </row>
    <row r="184" spans="1:14" x14ac:dyDescent="0.3">
      <c r="A184" s="3">
        <v>43405</v>
      </c>
      <c r="B184" s="1" t="s">
        <v>27</v>
      </c>
      <c r="C184" s="1">
        <v>13</v>
      </c>
      <c r="D184" s="1">
        <v>4</v>
      </c>
      <c r="E184" s="1" t="s">
        <v>35</v>
      </c>
      <c r="F184" s="1">
        <v>10</v>
      </c>
      <c r="G184" s="1">
        <v>2</v>
      </c>
      <c r="H184" s="1" t="s">
        <v>38</v>
      </c>
      <c r="I184" s="4">
        <v>13490</v>
      </c>
      <c r="J184" s="2">
        <v>0.10902777777777778</v>
      </c>
      <c r="K184" s="5">
        <v>1</v>
      </c>
      <c r="L184" s="5">
        <v>2</v>
      </c>
      <c r="M184">
        <v>0</v>
      </c>
      <c r="N184" s="5">
        <v>0</v>
      </c>
    </row>
    <row r="185" spans="1:14" x14ac:dyDescent="0.3">
      <c r="A185" s="3">
        <v>43405</v>
      </c>
      <c r="B185" s="1" t="s">
        <v>29</v>
      </c>
      <c r="C185" s="1">
        <v>13</v>
      </c>
      <c r="D185" s="1">
        <v>5</v>
      </c>
      <c r="E185" s="1" t="s">
        <v>31</v>
      </c>
      <c r="F185" s="1">
        <v>12</v>
      </c>
      <c r="G185" s="1">
        <v>2</v>
      </c>
      <c r="H185" s="1" t="s">
        <v>38</v>
      </c>
      <c r="I185" s="4">
        <v>18230</v>
      </c>
      <c r="J185" s="2">
        <v>0.1076388888888889</v>
      </c>
      <c r="K185" s="5">
        <v>1</v>
      </c>
      <c r="L185" s="5">
        <v>2</v>
      </c>
      <c r="M185">
        <v>0</v>
      </c>
      <c r="N185" s="5">
        <v>0</v>
      </c>
    </row>
    <row r="186" spans="1:14" x14ac:dyDescent="0.3">
      <c r="A186" s="3">
        <v>43405</v>
      </c>
      <c r="B186" s="1" t="s">
        <v>12</v>
      </c>
      <c r="C186" s="1">
        <v>11</v>
      </c>
      <c r="D186" s="1">
        <v>4</v>
      </c>
      <c r="E186" s="1" t="s">
        <v>6</v>
      </c>
      <c r="F186" s="1">
        <v>12</v>
      </c>
      <c r="G186" s="1">
        <v>6</v>
      </c>
      <c r="H186" s="1" t="s">
        <v>38</v>
      </c>
      <c r="I186" s="4">
        <v>20279</v>
      </c>
      <c r="J186" s="2">
        <v>0.10069444444444443</v>
      </c>
      <c r="K186" s="5">
        <v>0</v>
      </c>
      <c r="L186" s="5">
        <v>0</v>
      </c>
      <c r="M186">
        <v>1</v>
      </c>
      <c r="N186" s="5">
        <v>2</v>
      </c>
    </row>
    <row r="187" spans="1:14" x14ac:dyDescent="0.3">
      <c r="A187" s="3">
        <v>43405</v>
      </c>
      <c r="B187" s="1" t="s">
        <v>26</v>
      </c>
      <c r="C187" s="1">
        <v>11</v>
      </c>
      <c r="D187" s="1">
        <v>2</v>
      </c>
      <c r="E187" s="1" t="s">
        <v>14</v>
      </c>
      <c r="F187" s="1">
        <v>12</v>
      </c>
      <c r="G187" s="1">
        <v>3</v>
      </c>
      <c r="H187" s="1" t="s">
        <v>32</v>
      </c>
      <c r="I187" s="4">
        <v>10910</v>
      </c>
      <c r="J187" s="2">
        <v>0.1125</v>
      </c>
      <c r="K187" s="5">
        <v>0</v>
      </c>
      <c r="L187" s="5">
        <v>1</v>
      </c>
      <c r="M187">
        <v>1</v>
      </c>
      <c r="N187" s="5">
        <v>2</v>
      </c>
    </row>
    <row r="188" spans="1:14" x14ac:dyDescent="0.3">
      <c r="A188" s="3">
        <v>43405</v>
      </c>
      <c r="B188" s="1" t="s">
        <v>13</v>
      </c>
      <c r="C188" s="1">
        <v>13</v>
      </c>
      <c r="D188" s="1">
        <v>2</v>
      </c>
      <c r="E188" s="1" t="s">
        <v>25</v>
      </c>
      <c r="F188" s="1">
        <v>12</v>
      </c>
      <c r="G188" s="1">
        <v>4</v>
      </c>
      <c r="H188" s="1" t="s">
        <v>38</v>
      </c>
      <c r="I188" s="4">
        <v>12587</v>
      </c>
      <c r="J188" s="2">
        <v>9.7222222222222224E-2</v>
      </c>
      <c r="K188" s="5">
        <v>0</v>
      </c>
      <c r="L188" s="5">
        <v>0</v>
      </c>
      <c r="M188">
        <v>1</v>
      </c>
      <c r="N188" s="5">
        <v>2</v>
      </c>
    </row>
    <row r="189" spans="1:14" x14ac:dyDescent="0.3">
      <c r="A189" s="3">
        <v>43405</v>
      </c>
      <c r="B189" s="1" t="s">
        <v>20</v>
      </c>
      <c r="C189" s="1">
        <v>12</v>
      </c>
      <c r="D189" s="1">
        <v>4</v>
      </c>
      <c r="E189" s="1" t="s">
        <v>5</v>
      </c>
      <c r="F189" s="1">
        <v>13</v>
      </c>
      <c r="G189" s="1">
        <v>1</v>
      </c>
      <c r="H189" s="1" t="s">
        <v>38</v>
      </c>
      <c r="I189" s="4">
        <v>15879</v>
      </c>
      <c r="J189" s="2">
        <v>0.10555555555555556</v>
      </c>
      <c r="K189" s="5">
        <v>1</v>
      </c>
      <c r="L189" s="5">
        <v>2</v>
      </c>
      <c r="M189">
        <v>0</v>
      </c>
      <c r="N189" s="5">
        <v>0</v>
      </c>
    </row>
    <row r="190" spans="1:14" x14ac:dyDescent="0.3">
      <c r="A190" s="3">
        <v>43405</v>
      </c>
      <c r="B190" s="1" t="s">
        <v>30</v>
      </c>
      <c r="C190" s="1">
        <v>13</v>
      </c>
      <c r="D190" s="1">
        <v>3</v>
      </c>
      <c r="E190" s="1" t="s">
        <v>28</v>
      </c>
      <c r="F190" s="1">
        <v>11</v>
      </c>
      <c r="G190" s="1">
        <v>5</v>
      </c>
      <c r="H190" s="1" t="s">
        <v>38</v>
      </c>
      <c r="I190" s="4">
        <v>16813</v>
      </c>
      <c r="J190" s="2">
        <v>0.10555555555555556</v>
      </c>
      <c r="K190" s="5">
        <v>0</v>
      </c>
      <c r="L190" s="5">
        <v>0</v>
      </c>
      <c r="M190">
        <v>1</v>
      </c>
      <c r="N190" s="5">
        <v>2</v>
      </c>
    </row>
    <row r="191" spans="1:14" x14ac:dyDescent="0.3">
      <c r="A191" s="3">
        <v>43405</v>
      </c>
      <c r="B191" s="1" t="s">
        <v>22</v>
      </c>
      <c r="C191" s="1">
        <v>13</v>
      </c>
      <c r="D191" s="1">
        <v>4</v>
      </c>
      <c r="E191" s="1" t="s">
        <v>36</v>
      </c>
      <c r="F191" s="1">
        <v>12</v>
      </c>
      <c r="G191" s="1">
        <v>1</v>
      </c>
      <c r="H191" s="1" t="s">
        <v>38</v>
      </c>
      <c r="I191" s="4">
        <v>19092</v>
      </c>
      <c r="J191" s="2">
        <v>0.10416666666666667</v>
      </c>
      <c r="K191" s="5">
        <v>1</v>
      </c>
      <c r="L191" s="5">
        <v>2</v>
      </c>
      <c r="M191">
        <v>0</v>
      </c>
      <c r="N191" s="5">
        <v>0</v>
      </c>
    </row>
    <row r="192" spans="1:14" x14ac:dyDescent="0.3">
      <c r="A192" s="3">
        <v>43405</v>
      </c>
      <c r="B192" s="1" t="s">
        <v>19</v>
      </c>
      <c r="C192" s="1">
        <v>12</v>
      </c>
      <c r="D192" s="1">
        <v>2</v>
      </c>
      <c r="E192" s="1" t="s">
        <v>7</v>
      </c>
      <c r="F192" s="1">
        <v>13</v>
      </c>
      <c r="G192" s="1">
        <v>1</v>
      </c>
      <c r="H192" s="1" t="s">
        <v>38</v>
      </c>
      <c r="I192" s="4">
        <v>18878</v>
      </c>
      <c r="J192" s="2">
        <v>0.10208333333333335</v>
      </c>
      <c r="K192" s="5">
        <v>1</v>
      </c>
      <c r="L192" s="5">
        <v>2</v>
      </c>
      <c r="M192">
        <v>0</v>
      </c>
      <c r="N192" s="5">
        <v>0</v>
      </c>
    </row>
    <row r="193" spans="1:14" x14ac:dyDescent="0.3">
      <c r="A193" s="3">
        <v>43406</v>
      </c>
      <c r="B193" s="1" t="s">
        <v>15</v>
      </c>
      <c r="C193" s="1">
        <v>13</v>
      </c>
      <c r="D193" s="1">
        <v>3</v>
      </c>
      <c r="E193" s="1" t="s">
        <v>18</v>
      </c>
      <c r="F193" s="1">
        <v>12</v>
      </c>
      <c r="G193" s="1">
        <v>4</v>
      </c>
      <c r="H193" s="1" t="s">
        <v>8</v>
      </c>
      <c r="I193" s="4">
        <v>10562</v>
      </c>
      <c r="J193" s="2">
        <v>0.10416666666666667</v>
      </c>
      <c r="K193" s="5">
        <v>0</v>
      </c>
      <c r="L193" s="5">
        <v>1</v>
      </c>
      <c r="M193">
        <v>1</v>
      </c>
      <c r="N193" s="5">
        <v>2</v>
      </c>
    </row>
    <row r="194" spans="1:14" x14ac:dyDescent="0.3">
      <c r="A194" s="3">
        <v>43406</v>
      </c>
      <c r="B194" s="1" t="s">
        <v>17</v>
      </c>
      <c r="C194" s="1">
        <v>14</v>
      </c>
      <c r="D194" s="1">
        <v>6</v>
      </c>
      <c r="E194" s="1" t="s">
        <v>10</v>
      </c>
      <c r="F194" s="1">
        <v>15</v>
      </c>
      <c r="G194" s="1">
        <v>7</v>
      </c>
      <c r="H194" s="1" t="s">
        <v>8</v>
      </c>
      <c r="I194" s="4">
        <v>18334</v>
      </c>
      <c r="J194" s="2">
        <v>0.11388888888888889</v>
      </c>
      <c r="K194" s="5">
        <v>0</v>
      </c>
      <c r="L194" s="5">
        <v>1</v>
      </c>
      <c r="M194">
        <v>1</v>
      </c>
      <c r="N194" s="5">
        <v>2</v>
      </c>
    </row>
    <row r="195" spans="1:14" x14ac:dyDescent="0.3">
      <c r="A195" s="3">
        <v>43406</v>
      </c>
      <c r="B195" s="1" t="s">
        <v>35</v>
      </c>
      <c r="C195" s="1">
        <v>11</v>
      </c>
      <c r="D195" s="1">
        <v>4</v>
      </c>
      <c r="E195" s="1" t="s">
        <v>27</v>
      </c>
      <c r="F195" s="1">
        <v>14</v>
      </c>
      <c r="G195" s="1">
        <v>2</v>
      </c>
      <c r="H195" s="1" t="s">
        <v>38</v>
      </c>
      <c r="I195" s="4">
        <v>13490</v>
      </c>
      <c r="J195" s="2">
        <v>0.10694444444444444</v>
      </c>
      <c r="K195" s="5">
        <v>1</v>
      </c>
      <c r="L195" s="5">
        <v>2</v>
      </c>
      <c r="M195">
        <v>0</v>
      </c>
      <c r="N195" s="5">
        <v>0</v>
      </c>
    </row>
    <row r="196" spans="1:14" x14ac:dyDescent="0.3">
      <c r="A196" s="3">
        <v>43407</v>
      </c>
      <c r="B196" s="1" t="s">
        <v>25</v>
      </c>
      <c r="C196" s="1">
        <v>13</v>
      </c>
      <c r="D196" s="1">
        <v>2</v>
      </c>
      <c r="E196" s="1" t="s">
        <v>13</v>
      </c>
      <c r="F196" s="1">
        <v>14</v>
      </c>
      <c r="G196" s="1">
        <v>9</v>
      </c>
      <c r="H196" s="1" t="s">
        <v>38</v>
      </c>
      <c r="I196" s="4">
        <v>17881</v>
      </c>
      <c r="J196" s="2">
        <v>0.10208333333333335</v>
      </c>
      <c r="K196" s="5">
        <v>0</v>
      </c>
      <c r="L196" s="5">
        <v>0</v>
      </c>
      <c r="M196">
        <v>1</v>
      </c>
      <c r="N196" s="5">
        <v>2</v>
      </c>
    </row>
    <row r="197" spans="1:14" x14ac:dyDescent="0.3">
      <c r="A197" s="3">
        <v>43407</v>
      </c>
      <c r="B197" s="1" t="s">
        <v>24</v>
      </c>
      <c r="C197" s="1">
        <v>15</v>
      </c>
      <c r="D197" s="1">
        <v>3</v>
      </c>
      <c r="E197" s="1" t="s">
        <v>9</v>
      </c>
      <c r="F197" s="1">
        <v>15</v>
      </c>
      <c r="G197" s="1">
        <v>5</v>
      </c>
      <c r="H197" s="1" t="s">
        <v>38</v>
      </c>
      <c r="I197" s="4">
        <v>18143</v>
      </c>
      <c r="J197" s="2">
        <v>0.1013888888888889</v>
      </c>
      <c r="K197" s="5">
        <v>0</v>
      </c>
      <c r="L197" s="5">
        <v>0</v>
      </c>
      <c r="M197">
        <v>1</v>
      </c>
      <c r="N197" s="5">
        <v>2</v>
      </c>
    </row>
    <row r="198" spans="1:14" x14ac:dyDescent="0.3">
      <c r="A198" s="3">
        <v>43407</v>
      </c>
      <c r="B198" s="1" t="s">
        <v>33</v>
      </c>
      <c r="C198" s="1">
        <v>13</v>
      </c>
      <c r="D198" s="1">
        <v>4</v>
      </c>
      <c r="E198" s="1" t="s">
        <v>21</v>
      </c>
      <c r="F198" s="1">
        <v>14</v>
      </c>
      <c r="G198" s="1">
        <v>3</v>
      </c>
      <c r="H198" s="1" t="s">
        <v>38</v>
      </c>
      <c r="I198" s="4">
        <v>19515</v>
      </c>
      <c r="J198" s="2">
        <v>0.10486111111111111</v>
      </c>
      <c r="K198" s="5">
        <v>1</v>
      </c>
      <c r="L198" s="5">
        <v>2</v>
      </c>
      <c r="M198">
        <v>0</v>
      </c>
      <c r="N198" s="5">
        <v>0</v>
      </c>
    </row>
    <row r="199" spans="1:14" x14ac:dyDescent="0.3">
      <c r="A199" s="3">
        <v>43407</v>
      </c>
      <c r="B199" s="1" t="s">
        <v>20</v>
      </c>
      <c r="C199" s="1">
        <v>13</v>
      </c>
      <c r="D199" s="1">
        <v>1</v>
      </c>
      <c r="E199" s="1" t="s">
        <v>31</v>
      </c>
      <c r="F199" s="1">
        <v>13</v>
      </c>
      <c r="G199" s="1">
        <v>4</v>
      </c>
      <c r="H199" s="1" t="s">
        <v>38</v>
      </c>
      <c r="I199" s="4">
        <v>18230</v>
      </c>
      <c r="J199" s="2">
        <v>0.10555555555555556</v>
      </c>
      <c r="K199" s="5">
        <v>0</v>
      </c>
      <c r="L199" s="5">
        <v>0</v>
      </c>
      <c r="M199">
        <v>1</v>
      </c>
      <c r="N199" s="5">
        <v>2</v>
      </c>
    </row>
    <row r="200" spans="1:14" x14ac:dyDescent="0.3">
      <c r="A200" s="3">
        <v>43407</v>
      </c>
      <c r="B200" s="1" t="s">
        <v>36</v>
      </c>
      <c r="C200" s="1">
        <v>13</v>
      </c>
      <c r="D200" s="1">
        <v>4</v>
      </c>
      <c r="E200" s="1" t="s">
        <v>6</v>
      </c>
      <c r="F200" s="1">
        <v>13</v>
      </c>
      <c r="G200" s="1">
        <v>1</v>
      </c>
      <c r="H200" s="1" t="s">
        <v>38</v>
      </c>
      <c r="I200" s="4">
        <v>21302</v>
      </c>
      <c r="J200" s="2">
        <v>0.10486111111111111</v>
      </c>
      <c r="K200" s="5">
        <v>1</v>
      </c>
      <c r="L200" s="5">
        <v>2</v>
      </c>
      <c r="M200">
        <v>0</v>
      </c>
      <c r="N200" s="5">
        <v>0</v>
      </c>
    </row>
    <row r="201" spans="1:14" x14ac:dyDescent="0.3">
      <c r="A201" s="3">
        <v>43407</v>
      </c>
      <c r="B201" s="1" t="s">
        <v>11</v>
      </c>
      <c r="C201" s="1">
        <v>13</v>
      </c>
      <c r="D201" s="1">
        <v>0</v>
      </c>
      <c r="E201" s="1" t="s">
        <v>22</v>
      </c>
      <c r="F201" s="1">
        <v>14</v>
      </c>
      <c r="G201" s="1">
        <v>1</v>
      </c>
      <c r="H201" s="1" t="s">
        <v>38</v>
      </c>
      <c r="I201" s="4">
        <v>17535</v>
      </c>
      <c r="J201" s="2">
        <v>0.10972222222222222</v>
      </c>
      <c r="K201" s="5">
        <v>0</v>
      </c>
      <c r="L201" s="5">
        <v>0</v>
      </c>
      <c r="M201">
        <v>1</v>
      </c>
      <c r="N201" s="5">
        <v>2</v>
      </c>
    </row>
    <row r="202" spans="1:14" x14ac:dyDescent="0.3">
      <c r="A202" s="3">
        <v>43407</v>
      </c>
      <c r="B202" s="1" t="s">
        <v>34</v>
      </c>
      <c r="C202" s="1">
        <v>11</v>
      </c>
      <c r="D202" s="1">
        <v>0</v>
      </c>
      <c r="E202" s="1" t="s">
        <v>14</v>
      </c>
      <c r="F202" s="1">
        <v>13</v>
      </c>
      <c r="G202" s="1">
        <v>3</v>
      </c>
      <c r="H202" s="1" t="s">
        <v>38</v>
      </c>
      <c r="I202" s="4">
        <v>11901</v>
      </c>
      <c r="J202" s="2">
        <v>0.1013888888888889</v>
      </c>
      <c r="K202" s="5">
        <v>0</v>
      </c>
      <c r="L202" s="5">
        <v>0</v>
      </c>
      <c r="M202">
        <v>1</v>
      </c>
      <c r="N202" s="5">
        <v>2</v>
      </c>
    </row>
    <row r="203" spans="1:14" x14ac:dyDescent="0.3">
      <c r="A203" s="3">
        <v>43407</v>
      </c>
      <c r="B203" s="1" t="s">
        <v>7</v>
      </c>
      <c r="C203" s="1">
        <v>14</v>
      </c>
      <c r="D203" s="1">
        <v>5</v>
      </c>
      <c r="E203" s="1" t="s">
        <v>26</v>
      </c>
      <c r="F203" s="1">
        <v>12</v>
      </c>
      <c r="G203" s="1">
        <v>0</v>
      </c>
      <c r="H203" s="1" t="s">
        <v>38</v>
      </c>
      <c r="I203" s="4">
        <v>18638</v>
      </c>
      <c r="J203" s="2">
        <v>0.10972222222222222</v>
      </c>
      <c r="K203" s="5">
        <v>1</v>
      </c>
      <c r="L203" s="5">
        <v>2</v>
      </c>
      <c r="M203">
        <v>0</v>
      </c>
      <c r="N203" s="5">
        <v>0</v>
      </c>
    </row>
    <row r="204" spans="1:14" x14ac:dyDescent="0.3">
      <c r="A204" s="3">
        <v>43407</v>
      </c>
      <c r="B204" s="1" t="s">
        <v>29</v>
      </c>
      <c r="C204" s="1">
        <v>14</v>
      </c>
      <c r="D204" s="1">
        <v>3</v>
      </c>
      <c r="E204" s="1" t="s">
        <v>5</v>
      </c>
      <c r="F204" s="1">
        <v>14</v>
      </c>
      <c r="G204" s="1">
        <v>4</v>
      </c>
      <c r="H204" s="1" t="s">
        <v>8</v>
      </c>
      <c r="I204" s="4">
        <v>17562</v>
      </c>
      <c r="J204" s="2">
        <v>0.10347222222222223</v>
      </c>
      <c r="K204" s="5">
        <v>0</v>
      </c>
      <c r="L204" s="5">
        <v>1</v>
      </c>
      <c r="M204">
        <v>1</v>
      </c>
      <c r="N204" s="5">
        <v>2</v>
      </c>
    </row>
    <row r="205" spans="1:14" x14ac:dyDescent="0.3">
      <c r="A205" s="3">
        <v>43407</v>
      </c>
      <c r="B205" s="1" t="s">
        <v>16</v>
      </c>
      <c r="C205" s="1">
        <v>13</v>
      </c>
      <c r="D205" s="1">
        <v>5</v>
      </c>
      <c r="E205" s="1" t="s">
        <v>28</v>
      </c>
      <c r="F205" s="1">
        <v>12</v>
      </c>
      <c r="G205" s="1">
        <v>1</v>
      </c>
      <c r="H205" s="1" t="s">
        <v>38</v>
      </c>
      <c r="I205" s="4">
        <v>17767</v>
      </c>
      <c r="J205" s="2">
        <v>0.10208333333333335</v>
      </c>
      <c r="K205" s="5">
        <v>1</v>
      </c>
      <c r="L205" s="5">
        <v>2</v>
      </c>
      <c r="M205">
        <v>0</v>
      </c>
      <c r="N205" s="5">
        <v>0</v>
      </c>
    </row>
    <row r="206" spans="1:14" x14ac:dyDescent="0.3">
      <c r="A206" s="3">
        <v>43407</v>
      </c>
      <c r="B206" s="1" t="s">
        <v>15</v>
      </c>
      <c r="C206" s="1">
        <v>14</v>
      </c>
      <c r="D206" s="1">
        <v>0</v>
      </c>
      <c r="E206" s="1" t="s">
        <v>30</v>
      </c>
      <c r="F206" s="1">
        <v>14</v>
      </c>
      <c r="G206" s="1">
        <v>3</v>
      </c>
      <c r="H206" s="1" t="s">
        <v>38</v>
      </c>
      <c r="I206" s="4">
        <v>18328</v>
      </c>
      <c r="J206" s="2">
        <v>0.10347222222222223</v>
      </c>
      <c r="K206" s="5">
        <v>0</v>
      </c>
      <c r="L206" s="5">
        <v>0</v>
      </c>
      <c r="M206">
        <v>1</v>
      </c>
      <c r="N206" s="5">
        <v>2</v>
      </c>
    </row>
    <row r="207" spans="1:14" x14ac:dyDescent="0.3">
      <c r="A207" s="3">
        <v>43407</v>
      </c>
      <c r="B207" s="1" t="s">
        <v>19</v>
      </c>
      <c r="C207" s="1">
        <v>13</v>
      </c>
      <c r="D207" s="1">
        <v>4</v>
      </c>
      <c r="E207" s="1" t="s">
        <v>12</v>
      </c>
      <c r="F207" s="1">
        <v>12</v>
      </c>
      <c r="G207" s="1">
        <v>3</v>
      </c>
      <c r="H207" s="1" t="s">
        <v>8</v>
      </c>
      <c r="I207" s="4">
        <v>18506</v>
      </c>
      <c r="J207" s="2">
        <v>0.1111111111111111</v>
      </c>
      <c r="K207" s="5">
        <v>1</v>
      </c>
      <c r="L207" s="5">
        <v>2</v>
      </c>
      <c r="M207">
        <v>0</v>
      </c>
      <c r="N207" s="5">
        <v>1</v>
      </c>
    </row>
    <row r="208" spans="1:14" x14ac:dyDescent="0.3">
      <c r="A208" s="3">
        <v>43408</v>
      </c>
      <c r="B208" s="1" t="s">
        <v>20</v>
      </c>
      <c r="C208" s="1">
        <v>14</v>
      </c>
      <c r="D208" s="1">
        <v>2</v>
      </c>
      <c r="E208" s="1" t="s">
        <v>4</v>
      </c>
      <c r="F208" s="1">
        <v>15</v>
      </c>
      <c r="G208" s="1">
        <v>3</v>
      </c>
      <c r="H208" s="1" t="s">
        <v>8</v>
      </c>
      <c r="I208" s="4">
        <v>16727</v>
      </c>
      <c r="J208" s="2">
        <v>0.10486111111111111</v>
      </c>
      <c r="K208" s="5">
        <v>0</v>
      </c>
      <c r="L208" s="5">
        <v>1</v>
      </c>
      <c r="M208">
        <v>1</v>
      </c>
      <c r="N208" s="5">
        <v>2</v>
      </c>
    </row>
    <row r="209" spans="1:14" x14ac:dyDescent="0.3">
      <c r="A209" s="3">
        <v>43408</v>
      </c>
      <c r="B209" s="1" t="s">
        <v>13</v>
      </c>
      <c r="C209" s="1">
        <v>15</v>
      </c>
      <c r="D209" s="1">
        <v>1</v>
      </c>
      <c r="E209" s="1" t="s">
        <v>23</v>
      </c>
      <c r="F209" s="1">
        <v>14</v>
      </c>
      <c r="G209" s="1">
        <v>3</v>
      </c>
      <c r="H209" s="1" t="s">
        <v>38</v>
      </c>
      <c r="I209" s="4">
        <v>16904</v>
      </c>
      <c r="J209" s="2">
        <v>0.1013888888888889</v>
      </c>
      <c r="K209" s="5">
        <v>0</v>
      </c>
      <c r="L209" s="5">
        <v>0</v>
      </c>
      <c r="M209">
        <v>1</v>
      </c>
      <c r="N209" s="5">
        <v>2</v>
      </c>
    </row>
    <row r="210" spans="1:14" x14ac:dyDescent="0.3">
      <c r="A210" s="3">
        <v>43408</v>
      </c>
      <c r="B210" s="1" t="s">
        <v>36</v>
      </c>
      <c r="C210" s="1">
        <v>14</v>
      </c>
      <c r="D210" s="1">
        <v>4</v>
      </c>
      <c r="E210" s="1" t="s">
        <v>25</v>
      </c>
      <c r="F210" s="1">
        <v>14</v>
      </c>
      <c r="G210" s="1">
        <v>3</v>
      </c>
      <c r="H210" s="1" t="s">
        <v>8</v>
      </c>
      <c r="I210" s="4">
        <v>11364</v>
      </c>
      <c r="J210" s="2">
        <v>0.10347222222222223</v>
      </c>
      <c r="K210" s="5">
        <v>1</v>
      </c>
      <c r="L210" s="5">
        <v>2</v>
      </c>
      <c r="M210">
        <v>0</v>
      </c>
      <c r="N210" s="5">
        <v>1</v>
      </c>
    </row>
    <row r="211" spans="1:14" x14ac:dyDescent="0.3">
      <c r="A211" s="3">
        <v>43409</v>
      </c>
      <c r="B211" s="1" t="s">
        <v>29</v>
      </c>
      <c r="C211" s="1">
        <v>15</v>
      </c>
      <c r="D211" s="1">
        <v>5</v>
      </c>
      <c r="E211" s="1" t="s">
        <v>18</v>
      </c>
      <c r="F211" s="1">
        <v>13</v>
      </c>
      <c r="G211" s="1">
        <v>2</v>
      </c>
      <c r="H211" s="1" t="s">
        <v>38</v>
      </c>
      <c r="I211" s="4">
        <v>13719</v>
      </c>
      <c r="J211" s="2">
        <v>0.10277777777777779</v>
      </c>
      <c r="K211" s="5">
        <v>1</v>
      </c>
      <c r="L211" s="5">
        <v>2</v>
      </c>
      <c r="M211">
        <v>0</v>
      </c>
      <c r="N211" s="5">
        <v>0</v>
      </c>
    </row>
    <row r="212" spans="1:14" x14ac:dyDescent="0.3">
      <c r="A212" s="3">
        <v>43409</v>
      </c>
      <c r="B212" s="1" t="s">
        <v>19</v>
      </c>
      <c r="C212" s="1">
        <v>14</v>
      </c>
      <c r="D212" s="1">
        <v>1</v>
      </c>
      <c r="E212" s="1" t="s">
        <v>11</v>
      </c>
      <c r="F212" s="1">
        <v>14</v>
      </c>
      <c r="G212" s="1">
        <v>2</v>
      </c>
      <c r="H212" s="1" t="s">
        <v>8</v>
      </c>
      <c r="I212" s="4">
        <v>17565</v>
      </c>
      <c r="J212" s="2">
        <v>0.10694444444444444</v>
      </c>
      <c r="K212" s="5">
        <v>0</v>
      </c>
      <c r="L212" s="5">
        <v>1</v>
      </c>
      <c r="M212">
        <v>1</v>
      </c>
      <c r="N212" s="5">
        <v>2</v>
      </c>
    </row>
    <row r="213" spans="1:14" x14ac:dyDescent="0.3">
      <c r="A213" s="3">
        <v>43409</v>
      </c>
      <c r="B213" s="1" t="s">
        <v>6</v>
      </c>
      <c r="C213" s="1">
        <v>14</v>
      </c>
      <c r="D213" s="1">
        <v>4</v>
      </c>
      <c r="E213" s="1" t="s">
        <v>14</v>
      </c>
      <c r="F213" s="1">
        <v>14</v>
      </c>
      <c r="G213" s="1">
        <v>3</v>
      </c>
      <c r="H213" s="1" t="s">
        <v>32</v>
      </c>
      <c r="I213" s="4">
        <v>9402</v>
      </c>
      <c r="J213" s="2">
        <v>0.1111111111111111</v>
      </c>
      <c r="K213" s="5">
        <v>1</v>
      </c>
      <c r="L213" s="5">
        <v>2</v>
      </c>
      <c r="M213">
        <v>0</v>
      </c>
      <c r="N213" s="5">
        <v>1</v>
      </c>
    </row>
    <row r="214" spans="1:14" x14ac:dyDescent="0.3">
      <c r="A214" s="3">
        <v>43409</v>
      </c>
      <c r="B214" s="1" t="s">
        <v>34</v>
      </c>
      <c r="C214" s="1">
        <v>12</v>
      </c>
      <c r="D214" s="1">
        <v>5</v>
      </c>
      <c r="E214" s="1" t="s">
        <v>26</v>
      </c>
      <c r="F214" s="1">
        <v>13</v>
      </c>
      <c r="G214" s="1">
        <v>1</v>
      </c>
      <c r="H214" s="1" t="s">
        <v>38</v>
      </c>
      <c r="I214" s="4">
        <v>18420</v>
      </c>
      <c r="J214" s="2">
        <v>0.10972222222222222</v>
      </c>
      <c r="K214" s="5">
        <v>1</v>
      </c>
      <c r="L214" s="5">
        <v>2</v>
      </c>
      <c r="M214">
        <v>0</v>
      </c>
      <c r="N214" s="5">
        <v>0</v>
      </c>
    </row>
    <row r="215" spans="1:14" x14ac:dyDescent="0.3">
      <c r="A215" s="3">
        <v>43409</v>
      </c>
      <c r="B215" s="1" t="s">
        <v>33</v>
      </c>
      <c r="C215" s="1">
        <v>14</v>
      </c>
      <c r="D215" s="1">
        <v>2</v>
      </c>
      <c r="E215" s="1" t="s">
        <v>12</v>
      </c>
      <c r="F215" s="1">
        <v>13</v>
      </c>
      <c r="G215" s="1">
        <v>4</v>
      </c>
      <c r="H215" s="1" t="s">
        <v>38</v>
      </c>
      <c r="I215" s="4">
        <v>18506</v>
      </c>
      <c r="J215" s="2">
        <v>0.10416666666666667</v>
      </c>
      <c r="K215" s="5">
        <v>0</v>
      </c>
      <c r="L215" s="5">
        <v>0</v>
      </c>
      <c r="M215">
        <v>1</v>
      </c>
      <c r="N215" s="5">
        <v>2</v>
      </c>
    </row>
    <row r="216" spans="1:14" x14ac:dyDescent="0.3">
      <c r="A216" s="3">
        <v>43410</v>
      </c>
      <c r="B216" s="1" t="s">
        <v>19</v>
      </c>
      <c r="C216" s="1">
        <v>15</v>
      </c>
      <c r="D216" s="1">
        <v>1</v>
      </c>
      <c r="E216" s="1" t="s">
        <v>20</v>
      </c>
      <c r="F216" s="1">
        <v>15</v>
      </c>
      <c r="G216" s="1">
        <v>4</v>
      </c>
      <c r="H216" s="1" t="s">
        <v>38</v>
      </c>
      <c r="I216" s="4">
        <v>14159</v>
      </c>
      <c r="J216" s="2">
        <v>9.9999999999999992E-2</v>
      </c>
      <c r="K216" s="5">
        <v>0</v>
      </c>
      <c r="L216" s="5">
        <v>0</v>
      </c>
      <c r="M216">
        <v>1</v>
      </c>
      <c r="N216" s="5">
        <v>2</v>
      </c>
    </row>
    <row r="217" spans="1:14" x14ac:dyDescent="0.3">
      <c r="A217" s="3">
        <v>43410</v>
      </c>
      <c r="B217" s="1" t="s">
        <v>10</v>
      </c>
      <c r="C217" s="1">
        <v>16</v>
      </c>
      <c r="D217" s="1">
        <v>2</v>
      </c>
      <c r="E217" s="1" t="s">
        <v>21</v>
      </c>
      <c r="F217" s="1">
        <v>15</v>
      </c>
      <c r="G217" s="1">
        <v>3</v>
      </c>
      <c r="H217" s="1" t="s">
        <v>32</v>
      </c>
      <c r="I217" s="4">
        <v>18640</v>
      </c>
      <c r="J217" s="2">
        <v>0.11597222222222221</v>
      </c>
      <c r="K217" s="5">
        <v>0</v>
      </c>
      <c r="L217" s="5">
        <v>1</v>
      </c>
      <c r="M217">
        <v>1</v>
      </c>
      <c r="N217" s="5">
        <v>2</v>
      </c>
    </row>
    <row r="218" spans="1:14" x14ac:dyDescent="0.3">
      <c r="A218" s="3">
        <v>43410</v>
      </c>
      <c r="B218" s="1" t="s">
        <v>4</v>
      </c>
      <c r="C218" s="1">
        <v>16</v>
      </c>
      <c r="D218" s="1">
        <v>1</v>
      </c>
      <c r="E218" s="1" t="s">
        <v>31</v>
      </c>
      <c r="F218" s="1">
        <v>14</v>
      </c>
      <c r="G218" s="1">
        <v>4</v>
      </c>
      <c r="H218" s="1" t="s">
        <v>38</v>
      </c>
      <c r="I218" s="4">
        <v>18230</v>
      </c>
      <c r="J218" s="2">
        <v>0.11180555555555556</v>
      </c>
      <c r="K218" s="5">
        <v>0</v>
      </c>
      <c r="L218" s="5">
        <v>0</v>
      </c>
      <c r="M218">
        <v>1</v>
      </c>
      <c r="N218" s="5">
        <v>2</v>
      </c>
    </row>
    <row r="219" spans="1:14" x14ac:dyDescent="0.3">
      <c r="A219" s="3">
        <v>43410</v>
      </c>
      <c r="B219" s="1" t="s">
        <v>6</v>
      </c>
      <c r="C219" s="1">
        <v>15</v>
      </c>
      <c r="D219" s="1">
        <v>3</v>
      </c>
      <c r="E219" s="1" t="s">
        <v>23</v>
      </c>
      <c r="F219" s="1">
        <v>15</v>
      </c>
      <c r="G219" s="1">
        <v>5</v>
      </c>
      <c r="H219" s="1" t="s">
        <v>38</v>
      </c>
      <c r="I219" s="4">
        <v>17428</v>
      </c>
      <c r="J219" s="2">
        <v>0.1111111111111111</v>
      </c>
      <c r="K219" s="5">
        <v>0</v>
      </c>
      <c r="L219" s="5">
        <v>0</v>
      </c>
      <c r="M219">
        <v>1</v>
      </c>
      <c r="N219" s="5">
        <v>2</v>
      </c>
    </row>
    <row r="220" spans="1:14" x14ac:dyDescent="0.3">
      <c r="A220" s="3">
        <v>43410</v>
      </c>
      <c r="B220" s="1" t="s">
        <v>34</v>
      </c>
      <c r="C220" s="1">
        <v>13</v>
      </c>
      <c r="D220" s="1">
        <v>3</v>
      </c>
      <c r="E220" s="1" t="s">
        <v>25</v>
      </c>
      <c r="F220" s="1">
        <v>15</v>
      </c>
      <c r="G220" s="1">
        <v>7</v>
      </c>
      <c r="H220" s="1" t="s">
        <v>38</v>
      </c>
      <c r="I220" s="4">
        <v>12491</v>
      </c>
      <c r="J220" s="2">
        <v>0.10902777777777778</v>
      </c>
      <c r="K220" s="5">
        <v>0</v>
      </c>
      <c r="L220" s="5">
        <v>0</v>
      </c>
      <c r="M220">
        <v>1</v>
      </c>
      <c r="N220" s="5">
        <v>2</v>
      </c>
    </row>
    <row r="221" spans="1:14" x14ac:dyDescent="0.3">
      <c r="A221" s="3">
        <v>43410</v>
      </c>
      <c r="B221" s="1" t="s">
        <v>16</v>
      </c>
      <c r="C221" s="1">
        <v>14</v>
      </c>
      <c r="D221" s="1">
        <v>3</v>
      </c>
      <c r="E221" s="1" t="s">
        <v>5</v>
      </c>
      <c r="F221" s="1">
        <v>15</v>
      </c>
      <c r="G221" s="1">
        <v>4</v>
      </c>
      <c r="H221" s="1" t="s">
        <v>38</v>
      </c>
      <c r="I221" s="4">
        <v>15853</v>
      </c>
      <c r="J221" s="2">
        <v>9.930555555555555E-2</v>
      </c>
      <c r="K221" s="5">
        <v>0</v>
      </c>
      <c r="L221" s="5">
        <v>0</v>
      </c>
      <c r="M221">
        <v>1</v>
      </c>
      <c r="N221" s="5">
        <v>2</v>
      </c>
    </row>
    <row r="222" spans="1:14" x14ac:dyDescent="0.3">
      <c r="A222" s="3">
        <v>43410</v>
      </c>
      <c r="B222" s="1" t="s">
        <v>15</v>
      </c>
      <c r="C222" s="1">
        <v>15</v>
      </c>
      <c r="D222" s="1">
        <v>1</v>
      </c>
      <c r="E222" s="1" t="s">
        <v>28</v>
      </c>
      <c r="F222" s="1">
        <v>13</v>
      </c>
      <c r="G222" s="1">
        <v>4</v>
      </c>
      <c r="H222" s="1" t="s">
        <v>38</v>
      </c>
      <c r="I222" s="4">
        <v>16210</v>
      </c>
      <c r="J222" s="2">
        <v>0.10486111111111111</v>
      </c>
      <c r="K222" s="5">
        <v>0</v>
      </c>
      <c r="L222" s="5">
        <v>0</v>
      </c>
      <c r="M222">
        <v>1</v>
      </c>
      <c r="N222" s="5">
        <v>2</v>
      </c>
    </row>
    <row r="223" spans="1:14" x14ac:dyDescent="0.3">
      <c r="A223" s="3">
        <v>43410</v>
      </c>
      <c r="B223" s="1" t="s">
        <v>33</v>
      </c>
      <c r="C223" s="1">
        <v>15</v>
      </c>
      <c r="D223" s="1">
        <v>2</v>
      </c>
      <c r="E223" s="1" t="s">
        <v>36</v>
      </c>
      <c r="F223" s="1">
        <v>15</v>
      </c>
      <c r="G223" s="1">
        <v>5</v>
      </c>
      <c r="H223" s="1" t="s">
        <v>38</v>
      </c>
      <c r="I223" s="4">
        <v>19092</v>
      </c>
      <c r="J223" s="2">
        <v>0.10625</v>
      </c>
      <c r="K223" s="5">
        <v>0</v>
      </c>
      <c r="L223" s="5">
        <v>0</v>
      </c>
      <c r="M223">
        <v>1</v>
      </c>
      <c r="N223" s="5">
        <v>2</v>
      </c>
    </row>
    <row r="224" spans="1:14" x14ac:dyDescent="0.3">
      <c r="A224" s="3">
        <v>43410</v>
      </c>
      <c r="B224" s="1" t="s">
        <v>30</v>
      </c>
      <c r="C224" s="1">
        <v>15</v>
      </c>
      <c r="D224" s="1">
        <v>1</v>
      </c>
      <c r="E224" s="1" t="s">
        <v>7</v>
      </c>
      <c r="F224" s="1">
        <v>15</v>
      </c>
      <c r="G224" s="1">
        <v>3</v>
      </c>
      <c r="H224" s="1" t="s">
        <v>38</v>
      </c>
      <c r="I224" s="4">
        <v>19045</v>
      </c>
      <c r="J224" s="2">
        <v>0.10694444444444444</v>
      </c>
      <c r="K224" s="5">
        <v>0</v>
      </c>
      <c r="L224" s="5">
        <v>0</v>
      </c>
      <c r="M224">
        <v>1</v>
      </c>
      <c r="N224" s="5">
        <v>2</v>
      </c>
    </row>
    <row r="225" spans="1:14" x14ac:dyDescent="0.3">
      <c r="A225" s="3">
        <v>43411</v>
      </c>
      <c r="B225" s="1" t="s">
        <v>9</v>
      </c>
      <c r="C225" s="1">
        <v>16</v>
      </c>
      <c r="D225" s="1">
        <v>2</v>
      </c>
      <c r="E225" s="1" t="s">
        <v>4</v>
      </c>
      <c r="F225" s="1">
        <v>17</v>
      </c>
      <c r="G225" s="1">
        <v>3</v>
      </c>
      <c r="H225" s="1" t="s">
        <v>38</v>
      </c>
      <c r="I225" s="4">
        <v>16461</v>
      </c>
      <c r="J225" s="2">
        <v>9.930555555555555E-2</v>
      </c>
      <c r="K225" s="5">
        <v>0</v>
      </c>
      <c r="L225" s="5">
        <v>0</v>
      </c>
      <c r="M225">
        <v>1</v>
      </c>
      <c r="N225" s="5">
        <v>2</v>
      </c>
    </row>
    <row r="226" spans="1:14" x14ac:dyDescent="0.3">
      <c r="A226" s="3">
        <v>43411</v>
      </c>
      <c r="B226" s="1" t="s">
        <v>22</v>
      </c>
      <c r="C226" s="1">
        <v>15</v>
      </c>
      <c r="D226" s="1">
        <v>4</v>
      </c>
      <c r="E226" s="1" t="s">
        <v>17</v>
      </c>
      <c r="F226" s="1">
        <v>15</v>
      </c>
      <c r="G226" s="1">
        <v>1</v>
      </c>
      <c r="H226" s="1" t="s">
        <v>38</v>
      </c>
      <c r="I226" s="4">
        <v>16923</v>
      </c>
      <c r="J226" s="2">
        <v>0.11388888888888889</v>
      </c>
      <c r="K226" s="5">
        <v>1</v>
      </c>
      <c r="L226" s="5">
        <v>2</v>
      </c>
      <c r="M226">
        <v>0</v>
      </c>
      <c r="N226" s="5">
        <v>0</v>
      </c>
    </row>
    <row r="227" spans="1:14" x14ac:dyDescent="0.3">
      <c r="A227" s="3">
        <v>43411</v>
      </c>
      <c r="B227" s="1" t="s">
        <v>26</v>
      </c>
      <c r="C227" s="1">
        <v>14</v>
      </c>
      <c r="D227" s="1">
        <v>1</v>
      </c>
      <c r="E227" s="1" t="s">
        <v>12</v>
      </c>
      <c r="F227" s="1">
        <v>14</v>
      </c>
      <c r="G227" s="1">
        <v>2</v>
      </c>
      <c r="H227" s="1" t="s">
        <v>38</v>
      </c>
      <c r="I227" s="4">
        <v>18506</v>
      </c>
      <c r="J227" s="2">
        <v>0.10625</v>
      </c>
      <c r="K227" s="5">
        <v>0</v>
      </c>
      <c r="L227" s="5">
        <v>0</v>
      </c>
      <c r="M227">
        <v>1</v>
      </c>
      <c r="N227" s="5">
        <v>2</v>
      </c>
    </row>
    <row r="228" spans="1:14" x14ac:dyDescent="0.3">
      <c r="A228" s="3">
        <v>43412</v>
      </c>
      <c r="B228" s="1" t="s">
        <v>10</v>
      </c>
      <c r="C228" s="1">
        <v>17</v>
      </c>
      <c r="D228" s="1">
        <v>8</v>
      </c>
      <c r="E228" s="1" t="s">
        <v>11</v>
      </c>
      <c r="F228" s="1">
        <v>15</v>
      </c>
      <c r="G228" s="1">
        <v>5</v>
      </c>
      <c r="H228" s="1" t="s">
        <v>38</v>
      </c>
      <c r="I228" s="4">
        <v>17565</v>
      </c>
      <c r="J228" s="2">
        <v>0.10972222222222222</v>
      </c>
      <c r="K228" s="5">
        <v>1</v>
      </c>
      <c r="L228" s="5">
        <v>2</v>
      </c>
      <c r="M228">
        <v>0</v>
      </c>
      <c r="N228" s="5">
        <v>0</v>
      </c>
    </row>
    <row r="229" spans="1:14" x14ac:dyDescent="0.3">
      <c r="A229" s="3">
        <v>43412</v>
      </c>
      <c r="B229" s="1" t="s">
        <v>15</v>
      </c>
      <c r="C229" s="1">
        <v>16</v>
      </c>
      <c r="D229" s="1">
        <v>4</v>
      </c>
      <c r="E229" s="1" t="s">
        <v>24</v>
      </c>
      <c r="F229" s="1">
        <v>16</v>
      </c>
      <c r="G229" s="1">
        <v>3</v>
      </c>
      <c r="H229" s="1" t="s">
        <v>38</v>
      </c>
      <c r="I229" s="4">
        <v>21331</v>
      </c>
      <c r="J229" s="2">
        <v>9.7222222222222224E-2</v>
      </c>
      <c r="K229" s="5">
        <v>1</v>
      </c>
      <c r="L229" s="5">
        <v>2</v>
      </c>
      <c r="M229">
        <v>0</v>
      </c>
      <c r="N229" s="5">
        <v>0</v>
      </c>
    </row>
    <row r="230" spans="1:14" x14ac:dyDescent="0.3">
      <c r="A230" s="3">
        <v>43412</v>
      </c>
      <c r="B230" s="1" t="s">
        <v>5</v>
      </c>
      <c r="C230" s="1">
        <v>16</v>
      </c>
      <c r="D230" s="1">
        <v>3</v>
      </c>
      <c r="E230" s="1" t="s">
        <v>19</v>
      </c>
      <c r="F230" s="1">
        <v>16</v>
      </c>
      <c r="G230" s="1">
        <v>4</v>
      </c>
      <c r="H230" s="1" t="s">
        <v>38</v>
      </c>
      <c r="I230" s="4">
        <v>18137</v>
      </c>
      <c r="J230" s="2">
        <v>0.10625</v>
      </c>
      <c r="K230" s="5">
        <v>0</v>
      </c>
      <c r="L230" s="5">
        <v>0</v>
      </c>
      <c r="M230">
        <v>1</v>
      </c>
      <c r="N230" s="5">
        <v>2</v>
      </c>
    </row>
    <row r="231" spans="1:14" x14ac:dyDescent="0.3">
      <c r="A231" s="3">
        <v>43412</v>
      </c>
      <c r="B231" s="1" t="s">
        <v>33</v>
      </c>
      <c r="C231" s="1">
        <v>16</v>
      </c>
      <c r="D231" s="1">
        <v>1</v>
      </c>
      <c r="E231" s="1" t="s">
        <v>35</v>
      </c>
      <c r="F231" s="1">
        <v>12</v>
      </c>
      <c r="G231" s="1">
        <v>4</v>
      </c>
      <c r="H231" s="1" t="s">
        <v>38</v>
      </c>
      <c r="I231" s="4">
        <v>11484</v>
      </c>
      <c r="J231" s="2">
        <v>0.10625</v>
      </c>
      <c r="K231" s="5">
        <v>0</v>
      </c>
      <c r="L231" s="5">
        <v>0</v>
      </c>
      <c r="M231">
        <v>1</v>
      </c>
      <c r="N231" s="5">
        <v>2</v>
      </c>
    </row>
    <row r="232" spans="1:14" x14ac:dyDescent="0.3">
      <c r="A232" s="3">
        <v>43412</v>
      </c>
      <c r="B232" s="1" t="s">
        <v>16</v>
      </c>
      <c r="C232" s="1">
        <v>15</v>
      </c>
      <c r="D232" s="1">
        <v>3</v>
      </c>
      <c r="E232" s="1" t="s">
        <v>31</v>
      </c>
      <c r="F232" s="1">
        <v>15</v>
      </c>
      <c r="G232" s="1">
        <v>1</v>
      </c>
      <c r="H232" s="1" t="s">
        <v>38</v>
      </c>
      <c r="I232" s="4">
        <v>17621</v>
      </c>
      <c r="J232" s="2">
        <v>0.10347222222222223</v>
      </c>
      <c r="K232" s="5">
        <v>1</v>
      </c>
      <c r="L232" s="5">
        <v>2</v>
      </c>
      <c r="M232">
        <v>0</v>
      </c>
      <c r="N232" s="5">
        <v>0</v>
      </c>
    </row>
    <row r="233" spans="1:14" x14ac:dyDescent="0.3">
      <c r="A233" s="3">
        <v>43412</v>
      </c>
      <c r="B233" s="1" t="s">
        <v>13</v>
      </c>
      <c r="C233" s="1">
        <v>16</v>
      </c>
      <c r="D233" s="1">
        <v>6</v>
      </c>
      <c r="E233" s="1" t="s">
        <v>6</v>
      </c>
      <c r="F233" s="1">
        <v>16</v>
      </c>
      <c r="G233" s="1">
        <v>5</v>
      </c>
      <c r="H233" s="1" t="s">
        <v>8</v>
      </c>
      <c r="I233" s="4">
        <v>20488</v>
      </c>
      <c r="J233" s="2">
        <v>0.1111111111111111</v>
      </c>
      <c r="K233" s="5">
        <v>1</v>
      </c>
      <c r="L233" s="5">
        <v>2</v>
      </c>
      <c r="M233">
        <v>0</v>
      </c>
      <c r="N233" s="5">
        <v>1</v>
      </c>
    </row>
    <row r="234" spans="1:14" x14ac:dyDescent="0.3">
      <c r="A234" s="3">
        <v>43412</v>
      </c>
      <c r="B234" s="1" t="s">
        <v>30</v>
      </c>
      <c r="C234" s="1">
        <v>16</v>
      </c>
      <c r="D234" s="1">
        <v>5</v>
      </c>
      <c r="E234" s="1" t="s">
        <v>25</v>
      </c>
      <c r="F234" s="1">
        <v>16</v>
      </c>
      <c r="G234" s="1">
        <v>3</v>
      </c>
      <c r="H234" s="1" t="s">
        <v>38</v>
      </c>
      <c r="I234" s="4">
        <v>15213</v>
      </c>
      <c r="J234" s="2">
        <v>0.10902777777777778</v>
      </c>
      <c r="K234" s="5">
        <v>1</v>
      </c>
      <c r="L234" s="5">
        <v>2</v>
      </c>
      <c r="M234">
        <v>0</v>
      </c>
      <c r="N234" s="5">
        <v>0</v>
      </c>
    </row>
    <row r="235" spans="1:14" x14ac:dyDescent="0.3">
      <c r="A235" s="3">
        <v>43412</v>
      </c>
      <c r="B235" s="1" t="s">
        <v>18</v>
      </c>
      <c r="C235" s="1">
        <v>14</v>
      </c>
      <c r="D235" s="1">
        <v>4</v>
      </c>
      <c r="E235" s="1" t="s">
        <v>29</v>
      </c>
      <c r="F235" s="1">
        <v>16</v>
      </c>
      <c r="G235" s="1">
        <v>5</v>
      </c>
      <c r="H235" s="1" t="s">
        <v>8</v>
      </c>
      <c r="I235" s="4">
        <v>18884</v>
      </c>
      <c r="J235" s="2">
        <v>0.10277777777777779</v>
      </c>
      <c r="K235" s="5">
        <v>0</v>
      </c>
      <c r="L235" s="5">
        <v>1</v>
      </c>
      <c r="M235">
        <v>1</v>
      </c>
      <c r="N235" s="5">
        <v>2</v>
      </c>
    </row>
    <row r="236" spans="1:14" x14ac:dyDescent="0.3">
      <c r="A236" s="3">
        <v>43412</v>
      </c>
      <c r="B236" s="1" t="s">
        <v>14</v>
      </c>
      <c r="C236" s="1">
        <v>15</v>
      </c>
      <c r="D236" s="1">
        <v>2</v>
      </c>
      <c r="E236" s="1" t="s">
        <v>36</v>
      </c>
      <c r="F236" s="1">
        <v>16</v>
      </c>
      <c r="G236" s="1">
        <v>4</v>
      </c>
      <c r="H236" s="1" t="s">
        <v>38</v>
      </c>
      <c r="I236" s="4">
        <v>19092</v>
      </c>
      <c r="J236" s="2">
        <v>0.10416666666666667</v>
      </c>
      <c r="K236" s="5">
        <v>0</v>
      </c>
      <c r="L236" s="5">
        <v>0</v>
      </c>
      <c r="M236">
        <v>1</v>
      </c>
      <c r="N236" s="5">
        <v>2</v>
      </c>
    </row>
    <row r="237" spans="1:14" x14ac:dyDescent="0.3">
      <c r="A237" s="3">
        <v>43413</v>
      </c>
      <c r="B237" s="1" t="s">
        <v>16</v>
      </c>
      <c r="C237" s="1">
        <v>16</v>
      </c>
      <c r="D237" s="1">
        <v>5</v>
      </c>
      <c r="E237" s="1" t="s">
        <v>4</v>
      </c>
      <c r="F237" s="1">
        <v>18</v>
      </c>
      <c r="G237" s="1">
        <v>1</v>
      </c>
      <c r="H237" s="1" t="s">
        <v>38</v>
      </c>
      <c r="I237" s="4">
        <v>16464</v>
      </c>
      <c r="J237" s="2">
        <v>0.10416666666666667</v>
      </c>
      <c r="K237" s="5">
        <v>1</v>
      </c>
      <c r="L237" s="5">
        <v>2</v>
      </c>
      <c r="M237">
        <v>0</v>
      </c>
      <c r="N237" s="5">
        <v>0</v>
      </c>
    </row>
    <row r="238" spans="1:14" x14ac:dyDescent="0.3">
      <c r="A238" s="3">
        <v>43413</v>
      </c>
      <c r="B238" s="1" t="s">
        <v>23</v>
      </c>
      <c r="C238" s="1">
        <v>16</v>
      </c>
      <c r="D238" s="1">
        <v>2</v>
      </c>
      <c r="E238" s="1" t="s">
        <v>21</v>
      </c>
      <c r="F238" s="1">
        <v>16</v>
      </c>
      <c r="G238" s="1">
        <v>3</v>
      </c>
      <c r="H238" s="1" t="s">
        <v>8</v>
      </c>
      <c r="I238" s="4">
        <v>19515</v>
      </c>
      <c r="J238" s="2">
        <v>0.10972222222222222</v>
      </c>
      <c r="K238" s="5">
        <v>0</v>
      </c>
      <c r="L238" s="5">
        <v>1</v>
      </c>
      <c r="M238">
        <v>1</v>
      </c>
      <c r="N238" s="5">
        <v>2</v>
      </c>
    </row>
    <row r="239" spans="1:14" x14ac:dyDescent="0.3">
      <c r="A239" s="3">
        <v>43413</v>
      </c>
      <c r="B239" s="1" t="s">
        <v>5</v>
      </c>
      <c r="C239" s="1">
        <v>17</v>
      </c>
      <c r="D239" s="1">
        <v>0</v>
      </c>
      <c r="E239" s="1" t="s">
        <v>28</v>
      </c>
      <c r="F239" s="1">
        <v>14</v>
      </c>
      <c r="G239" s="1">
        <v>4</v>
      </c>
      <c r="H239" s="1" t="s">
        <v>38</v>
      </c>
      <c r="I239" s="4">
        <v>17032</v>
      </c>
      <c r="J239" s="2">
        <v>9.7916666666666666E-2</v>
      </c>
      <c r="K239" s="5">
        <v>0</v>
      </c>
      <c r="L239" s="5">
        <v>0</v>
      </c>
      <c r="M239">
        <v>1</v>
      </c>
      <c r="N239" s="5">
        <v>2</v>
      </c>
    </row>
    <row r="240" spans="1:14" x14ac:dyDescent="0.3">
      <c r="A240" s="3">
        <v>43413</v>
      </c>
      <c r="B240" s="1" t="s">
        <v>34</v>
      </c>
      <c r="C240" s="1">
        <v>14</v>
      </c>
      <c r="D240" s="1">
        <v>1</v>
      </c>
      <c r="E240" s="1" t="s">
        <v>7</v>
      </c>
      <c r="F240" s="1">
        <v>16</v>
      </c>
      <c r="G240" s="1">
        <v>6</v>
      </c>
      <c r="H240" s="1" t="s">
        <v>38</v>
      </c>
      <c r="I240" s="4">
        <v>19211</v>
      </c>
      <c r="J240" s="2">
        <v>0.10555555555555556</v>
      </c>
      <c r="K240" s="5">
        <v>0</v>
      </c>
      <c r="L240" s="5">
        <v>0</v>
      </c>
      <c r="M240">
        <v>1</v>
      </c>
      <c r="N240" s="5">
        <v>2</v>
      </c>
    </row>
    <row r="241" spans="1:14" x14ac:dyDescent="0.3">
      <c r="A241" s="3">
        <v>43413</v>
      </c>
      <c r="B241" s="1" t="s">
        <v>17</v>
      </c>
      <c r="C241" s="1">
        <v>16</v>
      </c>
      <c r="D241" s="1">
        <v>2</v>
      </c>
      <c r="E241" s="1" t="s">
        <v>27</v>
      </c>
      <c r="F241" s="1">
        <v>15</v>
      </c>
      <c r="G241" s="1">
        <v>5</v>
      </c>
      <c r="H241" s="1" t="s">
        <v>38</v>
      </c>
      <c r="I241" s="4">
        <v>15321</v>
      </c>
      <c r="J241" s="2">
        <v>9.930555555555555E-2</v>
      </c>
      <c r="K241" s="5">
        <v>0</v>
      </c>
      <c r="L241" s="5">
        <v>0</v>
      </c>
      <c r="M241">
        <v>1</v>
      </c>
      <c r="N241" s="5">
        <v>2</v>
      </c>
    </row>
    <row r="242" spans="1:14" x14ac:dyDescent="0.3">
      <c r="A242" s="3">
        <v>43413</v>
      </c>
      <c r="B242" s="1" t="s">
        <v>20</v>
      </c>
      <c r="C242" s="1">
        <v>16</v>
      </c>
      <c r="D242" s="1">
        <v>2</v>
      </c>
      <c r="E242" s="1" t="s">
        <v>12</v>
      </c>
      <c r="F242" s="1">
        <v>15</v>
      </c>
      <c r="G242" s="1">
        <v>1</v>
      </c>
      <c r="H242" s="1" t="s">
        <v>38</v>
      </c>
      <c r="I242" s="4">
        <v>18506</v>
      </c>
      <c r="J242" s="2">
        <v>0.10486111111111111</v>
      </c>
      <c r="K242" s="5">
        <v>1</v>
      </c>
      <c r="L242" s="5">
        <v>2</v>
      </c>
      <c r="M242">
        <v>0</v>
      </c>
      <c r="N242" s="5">
        <v>0</v>
      </c>
    </row>
    <row r="243" spans="1:14" x14ac:dyDescent="0.3">
      <c r="A243" s="3">
        <v>43414</v>
      </c>
      <c r="B243" s="1" t="s">
        <v>7</v>
      </c>
      <c r="C243" s="1">
        <v>17</v>
      </c>
      <c r="D243" s="1">
        <v>1</v>
      </c>
      <c r="E243" s="1" t="s">
        <v>11</v>
      </c>
      <c r="F243" s="1">
        <v>16</v>
      </c>
      <c r="G243" s="1">
        <v>5</v>
      </c>
      <c r="H243" s="1" t="s">
        <v>38</v>
      </c>
      <c r="I243" s="4">
        <v>17565</v>
      </c>
      <c r="J243" s="2">
        <v>0.10694444444444444</v>
      </c>
      <c r="K243" s="5">
        <v>0</v>
      </c>
      <c r="L243" s="5">
        <v>0</v>
      </c>
      <c r="M243">
        <v>1</v>
      </c>
      <c r="N243" s="5">
        <v>2</v>
      </c>
    </row>
    <row r="244" spans="1:14" x14ac:dyDescent="0.3">
      <c r="A244" s="3">
        <v>43414</v>
      </c>
      <c r="B244" s="1" t="s">
        <v>10</v>
      </c>
      <c r="C244" s="1">
        <v>18</v>
      </c>
      <c r="D244" s="1">
        <v>3</v>
      </c>
      <c r="E244" s="1" t="s">
        <v>13</v>
      </c>
      <c r="F244" s="1">
        <v>17</v>
      </c>
      <c r="G244" s="1">
        <v>4</v>
      </c>
      <c r="H244" s="1" t="s">
        <v>32</v>
      </c>
      <c r="I244" s="4">
        <v>17541</v>
      </c>
      <c r="J244" s="2">
        <v>0.1125</v>
      </c>
      <c r="K244" s="5">
        <v>0</v>
      </c>
      <c r="L244" s="5">
        <v>1</v>
      </c>
      <c r="M244">
        <v>1</v>
      </c>
      <c r="N244" s="5">
        <v>2</v>
      </c>
    </row>
    <row r="245" spans="1:14" x14ac:dyDescent="0.3">
      <c r="A245" s="3">
        <v>43414</v>
      </c>
      <c r="B245" s="1" t="s">
        <v>21</v>
      </c>
      <c r="C245" s="1">
        <v>17</v>
      </c>
      <c r="D245" s="1">
        <v>4</v>
      </c>
      <c r="E245" s="1" t="s">
        <v>15</v>
      </c>
      <c r="F245" s="1">
        <v>17</v>
      </c>
      <c r="G245" s="1">
        <v>3</v>
      </c>
      <c r="H245" s="1" t="s">
        <v>32</v>
      </c>
      <c r="I245" s="4">
        <v>13029</v>
      </c>
      <c r="J245" s="2">
        <v>0.1125</v>
      </c>
      <c r="K245" s="5">
        <v>1</v>
      </c>
      <c r="L245" s="5">
        <v>2</v>
      </c>
      <c r="M245">
        <v>0</v>
      </c>
      <c r="N245" s="5">
        <v>1</v>
      </c>
    </row>
    <row r="246" spans="1:14" x14ac:dyDescent="0.3">
      <c r="A246" s="3">
        <v>43414</v>
      </c>
      <c r="B246" s="1" t="s">
        <v>23</v>
      </c>
      <c r="C246" s="1">
        <v>17</v>
      </c>
      <c r="D246" s="1">
        <v>5</v>
      </c>
      <c r="E246" s="1" t="s">
        <v>20</v>
      </c>
      <c r="F246" s="1">
        <v>17</v>
      </c>
      <c r="G246" s="1">
        <v>4</v>
      </c>
      <c r="H246" s="1" t="s">
        <v>32</v>
      </c>
      <c r="I246" s="4">
        <v>18384</v>
      </c>
      <c r="J246" s="2">
        <v>0.11597222222222221</v>
      </c>
      <c r="K246" s="5">
        <v>1</v>
      </c>
      <c r="L246" s="5">
        <v>2</v>
      </c>
      <c r="M246">
        <v>0</v>
      </c>
      <c r="N246" s="5">
        <v>1</v>
      </c>
    </row>
    <row r="247" spans="1:14" x14ac:dyDescent="0.3">
      <c r="A247" s="3">
        <v>43414</v>
      </c>
      <c r="B247" s="1" t="s">
        <v>22</v>
      </c>
      <c r="C247" s="1">
        <v>16</v>
      </c>
      <c r="D247" s="1">
        <v>5</v>
      </c>
      <c r="E247" s="1" t="s">
        <v>19</v>
      </c>
      <c r="F247" s="1">
        <v>17</v>
      </c>
      <c r="G247" s="1">
        <v>4</v>
      </c>
      <c r="H247" s="1" t="s">
        <v>8</v>
      </c>
      <c r="I247" s="4">
        <v>18532</v>
      </c>
      <c r="J247" s="2">
        <v>0.1125</v>
      </c>
      <c r="K247" s="5">
        <v>1</v>
      </c>
      <c r="L247" s="5">
        <v>2</v>
      </c>
      <c r="M247">
        <v>0</v>
      </c>
      <c r="N247" s="5">
        <v>1</v>
      </c>
    </row>
    <row r="248" spans="1:14" x14ac:dyDescent="0.3">
      <c r="A248" s="3">
        <v>43414</v>
      </c>
      <c r="B248" s="1" t="s">
        <v>14</v>
      </c>
      <c r="C248" s="1">
        <v>16</v>
      </c>
      <c r="D248" s="1">
        <v>2</v>
      </c>
      <c r="E248" s="1" t="s">
        <v>35</v>
      </c>
      <c r="F248" s="1">
        <v>13</v>
      </c>
      <c r="G248" s="1">
        <v>4</v>
      </c>
      <c r="H248" s="1" t="s">
        <v>38</v>
      </c>
      <c r="I248" s="4">
        <v>11947</v>
      </c>
      <c r="J248" s="2">
        <v>0.10277777777777779</v>
      </c>
      <c r="K248" s="5">
        <v>0</v>
      </c>
      <c r="L248" s="5">
        <v>0</v>
      </c>
      <c r="M248">
        <v>1</v>
      </c>
      <c r="N248" s="5">
        <v>2</v>
      </c>
    </row>
    <row r="249" spans="1:14" x14ac:dyDescent="0.3">
      <c r="A249" s="3">
        <v>43414</v>
      </c>
      <c r="B249" s="1" t="s">
        <v>9</v>
      </c>
      <c r="C249" s="1">
        <v>17</v>
      </c>
      <c r="D249" s="1">
        <v>1</v>
      </c>
      <c r="E249" s="1" t="s">
        <v>31</v>
      </c>
      <c r="F249" s="1">
        <v>16</v>
      </c>
      <c r="G249" s="1">
        <v>0</v>
      </c>
      <c r="H249" s="1" t="s">
        <v>38</v>
      </c>
      <c r="I249" s="4">
        <v>18230</v>
      </c>
      <c r="J249" s="2">
        <v>0.10555555555555556</v>
      </c>
      <c r="K249" s="5">
        <v>1</v>
      </c>
      <c r="L249" s="5">
        <v>2</v>
      </c>
      <c r="M249">
        <v>0</v>
      </c>
      <c r="N249" s="5">
        <v>0</v>
      </c>
    </row>
    <row r="250" spans="1:14" x14ac:dyDescent="0.3">
      <c r="A250" s="3">
        <v>43414</v>
      </c>
      <c r="B250" s="1" t="s">
        <v>30</v>
      </c>
      <c r="C250" s="1">
        <v>17</v>
      </c>
      <c r="D250" s="1">
        <v>4</v>
      </c>
      <c r="E250" s="1" t="s">
        <v>6</v>
      </c>
      <c r="F250" s="1">
        <v>17</v>
      </c>
      <c r="G250" s="1">
        <v>5</v>
      </c>
      <c r="H250" s="1" t="s">
        <v>38</v>
      </c>
      <c r="I250" s="4">
        <v>21302</v>
      </c>
      <c r="J250" s="2">
        <v>0.10416666666666667</v>
      </c>
      <c r="K250" s="5">
        <v>0</v>
      </c>
      <c r="L250" s="5">
        <v>0</v>
      </c>
      <c r="M250">
        <v>1</v>
      </c>
      <c r="N250" s="5">
        <v>2</v>
      </c>
    </row>
    <row r="251" spans="1:14" x14ac:dyDescent="0.3">
      <c r="A251" s="3">
        <v>43414</v>
      </c>
      <c r="B251" s="1" t="s">
        <v>24</v>
      </c>
      <c r="C251" s="1">
        <v>17</v>
      </c>
      <c r="D251" s="1">
        <v>0</v>
      </c>
      <c r="E251" s="1" t="s">
        <v>29</v>
      </c>
      <c r="F251" s="1">
        <v>17</v>
      </c>
      <c r="G251" s="1">
        <v>4</v>
      </c>
      <c r="H251" s="1" t="s">
        <v>38</v>
      </c>
      <c r="I251" s="4">
        <v>19355</v>
      </c>
      <c r="J251" s="2">
        <v>0.10069444444444443</v>
      </c>
      <c r="K251" s="5">
        <v>0</v>
      </c>
      <c r="L251" s="5">
        <v>0</v>
      </c>
      <c r="M251">
        <v>1</v>
      </c>
      <c r="N251" s="5">
        <v>2</v>
      </c>
    </row>
    <row r="252" spans="1:14" x14ac:dyDescent="0.3">
      <c r="A252" s="3">
        <v>43414</v>
      </c>
      <c r="B252" s="1" t="s">
        <v>18</v>
      </c>
      <c r="C252" s="1">
        <v>15</v>
      </c>
      <c r="D252" s="1">
        <v>0</v>
      </c>
      <c r="E252" s="1" t="s">
        <v>26</v>
      </c>
      <c r="F252" s="1">
        <v>15</v>
      </c>
      <c r="G252" s="1">
        <v>4</v>
      </c>
      <c r="H252" s="1" t="s">
        <v>38</v>
      </c>
      <c r="I252" s="4">
        <v>18596</v>
      </c>
      <c r="J252" s="2">
        <v>0.10486111111111111</v>
      </c>
      <c r="K252" s="5">
        <v>0</v>
      </c>
      <c r="L252" s="5">
        <v>0</v>
      </c>
      <c r="M252">
        <v>1</v>
      </c>
      <c r="N252" s="5">
        <v>2</v>
      </c>
    </row>
    <row r="253" spans="1:14" x14ac:dyDescent="0.3">
      <c r="A253" s="3">
        <v>43414</v>
      </c>
      <c r="B253" s="1" t="s">
        <v>25</v>
      </c>
      <c r="C253" s="1">
        <v>17</v>
      </c>
      <c r="D253" s="1">
        <v>6</v>
      </c>
      <c r="E253" s="1" t="s">
        <v>36</v>
      </c>
      <c r="F253" s="1">
        <v>17</v>
      </c>
      <c r="G253" s="1">
        <v>4</v>
      </c>
      <c r="H253" s="1" t="s">
        <v>38</v>
      </c>
      <c r="I253" s="4">
        <v>19092</v>
      </c>
      <c r="J253" s="2">
        <v>0.1076388888888889</v>
      </c>
      <c r="K253" s="5">
        <v>1</v>
      </c>
      <c r="L253" s="5">
        <v>2</v>
      </c>
      <c r="M253">
        <v>0</v>
      </c>
      <c r="N253" s="5">
        <v>0</v>
      </c>
    </row>
    <row r="254" spans="1:14" x14ac:dyDescent="0.3">
      <c r="A254" s="3">
        <v>43415</v>
      </c>
      <c r="B254" s="1" t="s">
        <v>30</v>
      </c>
      <c r="C254" s="1">
        <v>18</v>
      </c>
      <c r="D254" s="1">
        <v>1</v>
      </c>
      <c r="E254" s="1" t="s">
        <v>11</v>
      </c>
      <c r="F254" s="1">
        <v>17</v>
      </c>
      <c r="G254" s="1">
        <v>4</v>
      </c>
      <c r="H254" s="1" t="s">
        <v>38</v>
      </c>
      <c r="I254" s="4">
        <v>17565</v>
      </c>
      <c r="J254" s="2">
        <v>0.10416666666666667</v>
      </c>
      <c r="K254" s="5">
        <v>0</v>
      </c>
      <c r="L254" s="5">
        <v>0</v>
      </c>
      <c r="M254">
        <v>1</v>
      </c>
      <c r="N254" s="5">
        <v>2</v>
      </c>
    </row>
    <row r="255" spans="1:14" x14ac:dyDescent="0.3">
      <c r="A255" s="3">
        <v>43415</v>
      </c>
      <c r="B255" s="1" t="s">
        <v>17</v>
      </c>
      <c r="C255" s="1">
        <v>17</v>
      </c>
      <c r="D255" s="1">
        <v>4</v>
      </c>
      <c r="E255" s="1" t="s">
        <v>33</v>
      </c>
      <c r="F255" s="1">
        <v>17</v>
      </c>
      <c r="G255" s="1">
        <v>1</v>
      </c>
      <c r="H255" s="1" t="s">
        <v>38</v>
      </c>
      <c r="I255" s="4">
        <v>18347</v>
      </c>
      <c r="J255" s="2">
        <v>9.3055555555555558E-2</v>
      </c>
      <c r="K255" s="5">
        <v>1</v>
      </c>
      <c r="L255" s="5">
        <v>2</v>
      </c>
      <c r="M255">
        <v>0</v>
      </c>
      <c r="N255" s="5">
        <v>0</v>
      </c>
    </row>
    <row r="256" spans="1:14" x14ac:dyDescent="0.3">
      <c r="A256" s="3">
        <v>43415</v>
      </c>
      <c r="B256" s="1" t="s">
        <v>25</v>
      </c>
      <c r="C256" s="1">
        <v>18</v>
      </c>
      <c r="D256" s="1">
        <v>1</v>
      </c>
      <c r="E256" s="1" t="s">
        <v>35</v>
      </c>
      <c r="F256" s="1">
        <v>14</v>
      </c>
      <c r="G256" s="1">
        <v>5</v>
      </c>
      <c r="H256" s="1" t="s">
        <v>38</v>
      </c>
      <c r="I256" s="4">
        <v>11192</v>
      </c>
      <c r="J256" s="2">
        <v>0.1076388888888889</v>
      </c>
      <c r="K256" s="5">
        <v>0</v>
      </c>
      <c r="L256" s="5">
        <v>0</v>
      </c>
      <c r="M256">
        <v>1</v>
      </c>
      <c r="N256" s="5">
        <v>2</v>
      </c>
    </row>
    <row r="257" spans="1:14" x14ac:dyDescent="0.3">
      <c r="A257" s="3">
        <v>43415</v>
      </c>
      <c r="B257" s="1" t="s">
        <v>9</v>
      </c>
      <c r="C257" s="1">
        <v>18</v>
      </c>
      <c r="D257" s="1">
        <v>1</v>
      </c>
      <c r="E257" s="1" t="s">
        <v>5</v>
      </c>
      <c r="F257" s="1">
        <v>18</v>
      </c>
      <c r="G257" s="1">
        <v>3</v>
      </c>
      <c r="H257" s="1" t="s">
        <v>38</v>
      </c>
      <c r="I257" s="4">
        <v>17562</v>
      </c>
      <c r="J257" s="2">
        <v>9.8611111111111108E-2</v>
      </c>
      <c r="K257" s="5">
        <v>0</v>
      </c>
      <c r="L257" s="5">
        <v>0</v>
      </c>
      <c r="M257">
        <v>1</v>
      </c>
      <c r="N257" s="5">
        <v>2</v>
      </c>
    </row>
    <row r="258" spans="1:14" x14ac:dyDescent="0.3">
      <c r="A258" s="3">
        <v>43415</v>
      </c>
      <c r="B258" s="1" t="s">
        <v>16</v>
      </c>
      <c r="C258" s="1">
        <v>17</v>
      </c>
      <c r="D258" s="1">
        <v>3</v>
      </c>
      <c r="E258" s="1" t="s">
        <v>28</v>
      </c>
      <c r="F258" s="1">
        <v>15</v>
      </c>
      <c r="G258" s="1">
        <v>2</v>
      </c>
      <c r="H258" s="1" t="s">
        <v>38</v>
      </c>
      <c r="I258" s="4">
        <v>16735</v>
      </c>
      <c r="J258" s="2">
        <v>0.10625</v>
      </c>
      <c r="K258" s="5">
        <v>1</v>
      </c>
      <c r="L258" s="5">
        <v>2</v>
      </c>
      <c r="M258">
        <v>0</v>
      </c>
      <c r="N258" s="5">
        <v>0</v>
      </c>
    </row>
    <row r="259" spans="1:14" x14ac:dyDescent="0.3">
      <c r="A259" s="3">
        <v>43415</v>
      </c>
      <c r="B259" s="1" t="s">
        <v>34</v>
      </c>
      <c r="C259" s="1">
        <v>15</v>
      </c>
      <c r="D259" s="1">
        <v>2</v>
      </c>
      <c r="E259" s="1" t="s">
        <v>27</v>
      </c>
      <c r="F259" s="1">
        <v>16</v>
      </c>
      <c r="G259" s="1">
        <v>5</v>
      </c>
      <c r="H259" s="1" t="s">
        <v>38</v>
      </c>
      <c r="I259" s="4">
        <v>15321</v>
      </c>
      <c r="J259" s="2">
        <v>0.10416666666666667</v>
      </c>
      <c r="K259" s="5">
        <v>0</v>
      </c>
      <c r="L259" s="5">
        <v>0</v>
      </c>
      <c r="M259">
        <v>1</v>
      </c>
      <c r="N259" s="5">
        <v>2</v>
      </c>
    </row>
    <row r="260" spans="1:14" x14ac:dyDescent="0.3">
      <c r="A260" s="3">
        <v>43415</v>
      </c>
      <c r="B260" s="1" t="s">
        <v>18</v>
      </c>
      <c r="C260" s="1">
        <v>16</v>
      </c>
      <c r="D260" s="1">
        <v>4</v>
      </c>
      <c r="E260" s="1" t="s">
        <v>12</v>
      </c>
      <c r="F260" s="1">
        <v>16</v>
      </c>
      <c r="G260" s="1">
        <v>1</v>
      </c>
      <c r="H260" s="1" t="s">
        <v>38</v>
      </c>
      <c r="I260" s="4">
        <v>18506</v>
      </c>
      <c r="J260" s="2">
        <v>0.10208333333333335</v>
      </c>
      <c r="K260" s="5">
        <v>1</v>
      </c>
      <c r="L260" s="5">
        <v>2</v>
      </c>
      <c r="M260">
        <v>0</v>
      </c>
      <c r="N260" s="5">
        <v>0</v>
      </c>
    </row>
    <row r="261" spans="1:14" x14ac:dyDescent="0.3">
      <c r="A261" s="3">
        <v>43416</v>
      </c>
      <c r="B261" s="1" t="s">
        <v>22</v>
      </c>
      <c r="C261" s="1">
        <v>17</v>
      </c>
      <c r="D261" s="1">
        <v>1</v>
      </c>
      <c r="E261" s="1" t="s">
        <v>4</v>
      </c>
      <c r="F261" s="1">
        <v>19</v>
      </c>
      <c r="G261" s="1">
        <v>2</v>
      </c>
      <c r="H261" s="1" t="s">
        <v>32</v>
      </c>
      <c r="I261" s="4">
        <v>16629</v>
      </c>
      <c r="J261" s="2">
        <v>0.1277777777777778</v>
      </c>
      <c r="K261" s="5">
        <v>0</v>
      </c>
      <c r="L261" s="5">
        <v>1</v>
      </c>
      <c r="M261">
        <v>1</v>
      </c>
      <c r="N261" s="5">
        <v>2</v>
      </c>
    </row>
    <row r="262" spans="1:14" x14ac:dyDescent="0.3">
      <c r="A262" s="3">
        <v>43416</v>
      </c>
      <c r="B262" s="1" t="s">
        <v>24</v>
      </c>
      <c r="C262" s="1">
        <v>18</v>
      </c>
      <c r="D262" s="1">
        <v>2</v>
      </c>
      <c r="E262" s="1" t="s">
        <v>15</v>
      </c>
      <c r="F262" s="1">
        <v>18</v>
      </c>
      <c r="G262" s="1">
        <v>3</v>
      </c>
      <c r="H262" s="1" t="s">
        <v>8</v>
      </c>
      <c r="I262" s="4">
        <v>11221</v>
      </c>
      <c r="J262" s="2">
        <v>0.10277777777777779</v>
      </c>
      <c r="K262" s="5">
        <v>0</v>
      </c>
      <c r="L262" s="5">
        <v>1</v>
      </c>
      <c r="M262">
        <v>1</v>
      </c>
      <c r="N262" s="5">
        <v>2</v>
      </c>
    </row>
    <row r="263" spans="1:14" x14ac:dyDescent="0.3">
      <c r="A263" s="3">
        <v>43416</v>
      </c>
      <c r="B263" s="1" t="s">
        <v>20</v>
      </c>
      <c r="C263" s="1">
        <v>18</v>
      </c>
      <c r="D263" s="1">
        <v>2</v>
      </c>
      <c r="E263" s="1" t="s">
        <v>19</v>
      </c>
      <c r="F263" s="1">
        <v>18</v>
      </c>
      <c r="G263" s="1">
        <v>1</v>
      </c>
      <c r="H263" s="1" t="s">
        <v>38</v>
      </c>
      <c r="I263" s="4">
        <v>17543</v>
      </c>
      <c r="J263" s="2">
        <v>0.10555555555555556</v>
      </c>
      <c r="K263" s="5">
        <v>1</v>
      </c>
      <c r="L263" s="5">
        <v>2</v>
      </c>
      <c r="M263">
        <v>0</v>
      </c>
      <c r="N263" s="5">
        <v>0</v>
      </c>
    </row>
    <row r="264" spans="1:14" x14ac:dyDescent="0.3">
      <c r="A264" s="3">
        <v>43416</v>
      </c>
      <c r="B264" s="1" t="s">
        <v>10</v>
      </c>
      <c r="C264" s="1">
        <v>19</v>
      </c>
      <c r="D264" s="1">
        <v>1</v>
      </c>
      <c r="E264" s="1" t="s">
        <v>23</v>
      </c>
      <c r="F264" s="1">
        <v>18</v>
      </c>
      <c r="G264" s="1">
        <v>2</v>
      </c>
      <c r="H264" s="1" t="s">
        <v>38</v>
      </c>
      <c r="I264" s="4">
        <v>17100</v>
      </c>
      <c r="J264" s="2">
        <v>0.10277777777777779</v>
      </c>
      <c r="K264" s="5">
        <v>0</v>
      </c>
      <c r="L264" s="5">
        <v>0</v>
      </c>
      <c r="M264">
        <v>1</v>
      </c>
      <c r="N264" s="5">
        <v>2</v>
      </c>
    </row>
    <row r="265" spans="1:14" x14ac:dyDescent="0.3">
      <c r="A265" s="3">
        <v>43417</v>
      </c>
      <c r="B265" s="1" t="s">
        <v>36</v>
      </c>
      <c r="C265" s="1">
        <v>18</v>
      </c>
      <c r="D265" s="1">
        <v>1</v>
      </c>
      <c r="E265" s="1" t="s">
        <v>13</v>
      </c>
      <c r="F265" s="1">
        <v>18</v>
      </c>
      <c r="G265" s="1">
        <v>2</v>
      </c>
      <c r="H265" s="1" t="s">
        <v>38</v>
      </c>
      <c r="I265" s="4">
        <v>15833</v>
      </c>
      <c r="J265" s="2">
        <v>0.10486111111111111</v>
      </c>
      <c r="K265" s="5">
        <v>0</v>
      </c>
      <c r="L265" s="5">
        <v>0</v>
      </c>
      <c r="M265">
        <v>1</v>
      </c>
      <c r="N265" s="5">
        <v>2</v>
      </c>
    </row>
    <row r="266" spans="1:14" x14ac:dyDescent="0.3">
      <c r="A266" s="3">
        <v>43417</v>
      </c>
      <c r="B266" s="1" t="s">
        <v>18</v>
      </c>
      <c r="C266" s="1">
        <v>17</v>
      </c>
      <c r="D266" s="1">
        <v>1</v>
      </c>
      <c r="E266" s="1" t="s">
        <v>21</v>
      </c>
      <c r="F266" s="1">
        <v>18</v>
      </c>
      <c r="G266" s="1">
        <v>6</v>
      </c>
      <c r="H266" s="1" t="s">
        <v>38</v>
      </c>
      <c r="I266" s="4">
        <v>18257</v>
      </c>
      <c r="J266" s="2">
        <v>0.11041666666666666</v>
      </c>
      <c r="K266" s="5">
        <v>0</v>
      </c>
      <c r="L266" s="5">
        <v>0</v>
      </c>
      <c r="M266">
        <v>1</v>
      </c>
      <c r="N266" s="5">
        <v>2</v>
      </c>
    </row>
    <row r="267" spans="1:14" x14ac:dyDescent="0.3">
      <c r="A267" s="3">
        <v>43417</v>
      </c>
      <c r="B267" s="1" t="s">
        <v>6</v>
      </c>
      <c r="C267" s="1">
        <v>18</v>
      </c>
      <c r="D267" s="1">
        <v>2</v>
      </c>
      <c r="E267" s="1" t="s">
        <v>33</v>
      </c>
      <c r="F267" s="1">
        <v>18</v>
      </c>
      <c r="G267" s="1">
        <v>6</v>
      </c>
      <c r="H267" s="1" t="s">
        <v>38</v>
      </c>
      <c r="I267" s="4">
        <v>18347</v>
      </c>
      <c r="J267" s="2">
        <v>0.10277777777777779</v>
      </c>
      <c r="K267" s="5">
        <v>0</v>
      </c>
      <c r="L267" s="5">
        <v>0</v>
      </c>
      <c r="M267">
        <v>1</v>
      </c>
      <c r="N267" s="5">
        <v>2</v>
      </c>
    </row>
    <row r="268" spans="1:14" x14ac:dyDescent="0.3">
      <c r="A268" s="3">
        <v>43417</v>
      </c>
      <c r="B268" s="1" t="s">
        <v>7</v>
      </c>
      <c r="C268" s="1">
        <v>18</v>
      </c>
      <c r="D268" s="1">
        <v>5</v>
      </c>
      <c r="E268" s="1" t="s">
        <v>31</v>
      </c>
      <c r="F268" s="1">
        <v>17</v>
      </c>
      <c r="G268" s="1">
        <v>1</v>
      </c>
      <c r="H268" s="1" t="s">
        <v>38</v>
      </c>
      <c r="I268" s="4">
        <v>17859</v>
      </c>
      <c r="J268" s="2">
        <v>9.7916666666666666E-2</v>
      </c>
      <c r="K268" s="5">
        <v>1</v>
      </c>
      <c r="L268" s="5">
        <v>2</v>
      </c>
      <c r="M268">
        <v>0</v>
      </c>
      <c r="N268" s="5">
        <v>0</v>
      </c>
    </row>
    <row r="269" spans="1:14" x14ac:dyDescent="0.3">
      <c r="A269" s="3">
        <v>43417</v>
      </c>
      <c r="B269" s="1" t="s">
        <v>12</v>
      </c>
      <c r="C269" s="1">
        <v>17</v>
      </c>
      <c r="D269" s="1">
        <v>5</v>
      </c>
      <c r="E269" s="1" t="s">
        <v>16</v>
      </c>
      <c r="F269" s="1">
        <v>18</v>
      </c>
      <c r="G269" s="1">
        <v>2</v>
      </c>
      <c r="H269" s="1" t="s">
        <v>38</v>
      </c>
      <c r="I269" s="4">
        <v>19101</v>
      </c>
      <c r="J269" s="2">
        <v>0.10625</v>
      </c>
      <c r="K269" s="5">
        <v>1</v>
      </c>
      <c r="L269" s="5">
        <v>2</v>
      </c>
      <c r="M269">
        <v>0</v>
      </c>
      <c r="N269" s="5">
        <v>0</v>
      </c>
    </row>
    <row r="270" spans="1:14" x14ac:dyDescent="0.3">
      <c r="A270" s="3">
        <v>43417</v>
      </c>
      <c r="B270" s="1" t="s">
        <v>26</v>
      </c>
      <c r="C270" s="1">
        <v>16</v>
      </c>
      <c r="D270" s="1">
        <v>2</v>
      </c>
      <c r="E270" s="1" t="s">
        <v>34</v>
      </c>
      <c r="F270" s="1">
        <v>16</v>
      </c>
      <c r="G270" s="1">
        <v>4</v>
      </c>
      <c r="H270" s="1" t="s">
        <v>38</v>
      </c>
      <c r="I270" s="4">
        <v>15108</v>
      </c>
      <c r="J270" s="2">
        <v>0.11180555555555556</v>
      </c>
      <c r="K270" s="5">
        <v>0</v>
      </c>
      <c r="L270" s="5">
        <v>0</v>
      </c>
      <c r="M270">
        <v>1</v>
      </c>
      <c r="N270" s="5">
        <v>2</v>
      </c>
    </row>
    <row r="271" spans="1:14" x14ac:dyDescent="0.3">
      <c r="A271" s="3">
        <v>43417</v>
      </c>
      <c r="B271" s="1" t="s">
        <v>10</v>
      </c>
      <c r="C271" s="1">
        <v>20</v>
      </c>
      <c r="D271" s="1">
        <v>2</v>
      </c>
      <c r="E271" s="1" t="s">
        <v>14</v>
      </c>
      <c r="F271" s="1">
        <v>17</v>
      </c>
      <c r="G271" s="1">
        <v>5</v>
      </c>
      <c r="H271" s="1" t="s">
        <v>38</v>
      </c>
      <c r="I271" s="4">
        <v>8806</v>
      </c>
      <c r="J271" s="2">
        <v>0.1013888888888889</v>
      </c>
      <c r="K271" s="5">
        <v>0</v>
      </c>
      <c r="L271" s="5">
        <v>0</v>
      </c>
      <c r="M271">
        <v>1</v>
      </c>
      <c r="N271" s="5">
        <v>2</v>
      </c>
    </row>
    <row r="272" spans="1:14" x14ac:dyDescent="0.3">
      <c r="A272" s="3">
        <v>43417</v>
      </c>
      <c r="B272" s="1" t="s">
        <v>35</v>
      </c>
      <c r="C272" s="1">
        <v>15</v>
      </c>
      <c r="D272" s="1">
        <v>2</v>
      </c>
      <c r="E272" s="1" t="s">
        <v>29</v>
      </c>
      <c r="F272" s="1">
        <v>18</v>
      </c>
      <c r="G272" s="1">
        <v>1</v>
      </c>
      <c r="H272" s="1" t="s">
        <v>38</v>
      </c>
      <c r="I272" s="4">
        <v>19147</v>
      </c>
      <c r="J272" s="2">
        <v>0.10416666666666667</v>
      </c>
      <c r="K272" s="5">
        <v>1</v>
      </c>
      <c r="L272" s="5">
        <v>2</v>
      </c>
      <c r="M272">
        <v>0</v>
      </c>
      <c r="N272" s="5">
        <v>0</v>
      </c>
    </row>
    <row r="273" spans="1:14" x14ac:dyDescent="0.3">
      <c r="A273" s="3">
        <v>43417</v>
      </c>
      <c r="B273" s="1" t="s">
        <v>22</v>
      </c>
      <c r="C273" s="1">
        <v>18</v>
      </c>
      <c r="D273" s="1">
        <v>4</v>
      </c>
      <c r="E273" s="1" t="s">
        <v>5</v>
      </c>
      <c r="F273" s="1">
        <v>19</v>
      </c>
      <c r="G273" s="1">
        <v>5</v>
      </c>
      <c r="H273" s="1" t="s">
        <v>38</v>
      </c>
      <c r="I273" s="4">
        <v>16654</v>
      </c>
      <c r="J273" s="2">
        <v>0.10625</v>
      </c>
      <c r="K273" s="5">
        <v>0</v>
      </c>
      <c r="L273" s="5">
        <v>0</v>
      </c>
      <c r="M273">
        <v>1</v>
      </c>
      <c r="N273" s="5">
        <v>2</v>
      </c>
    </row>
    <row r="274" spans="1:14" x14ac:dyDescent="0.3">
      <c r="A274" s="3">
        <v>43418</v>
      </c>
      <c r="B274" s="1" t="s">
        <v>28</v>
      </c>
      <c r="C274" s="1">
        <v>16</v>
      </c>
      <c r="D274" s="1">
        <v>0</v>
      </c>
      <c r="E274" s="1" t="s">
        <v>24</v>
      </c>
      <c r="F274" s="1">
        <v>19</v>
      </c>
      <c r="G274" s="1">
        <v>1</v>
      </c>
      <c r="H274" s="1" t="s">
        <v>38</v>
      </c>
      <c r="I274" s="4">
        <v>21401</v>
      </c>
      <c r="J274" s="2">
        <v>9.6527777777777768E-2</v>
      </c>
      <c r="K274" s="5">
        <v>0</v>
      </c>
      <c r="L274" s="5">
        <v>0</v>
      </c>
      <c r="M274">
        <v>1</v>
      </c>
      <c r="N274" s="5">
        <v>2</v>
      </c>
    </row>
    <row r="275" spans="1:14" x14ac:dyDescent="0.3">
      <c r="A275" s="3">
        <v>43418</v>
      </c>
      <c r="B275" s="1" t="s">
        <v>11</v>
      </c>
      <c r="C275" s="1">
        <v>18</v>
      </c>
      <c r="D275" s="1">
        <v>3</v>
      </c>
      <c r="E275" s="1" t="s">
        <v>17</v>
      </c>
      <c r="F275" s="1">
        <v>18</v>
      </c>
      <c r="G275" s="1">
        <v>6</v>
      </c>
      <c r="H275" s="1" t="s">
        <v>38</v>
      </c>
      <c r="I275" s="4">
        <v>16124</v>
      </c>
      <c r="J275" s="2">
        <v>9.7222222222222224E-2</v>
      </c>
      <c r="K275" s="5">
        <v>0</v>
      </c>
      <c r="L275" s="5">
        <v>0</v>
      </c>
      <c r="M275">
        <v>1</v>
      </c>
      <c r="N275" s="5">
        <v>2</v>
      </c>
    </row>
    <row r="276" spans="1:14" x14ac:dyDescent="0.3">
      <c r="A276" s="3">
        <v>43418</v>
      </c>
      <c r="B276" s="1" t="s">
        <v>4</v>
      </c>
      <c r="C276" s="1">
        <v>20</v>
      </c>
      <c r="D276" s="1">
        <v>0</v>
      </c>
      <c r="E276" s="1" t="s">
        <v>30</v>
      </c>
      <c r="F276" s="1">
        <v>19</v>
      </c>
      <c r="G276" s="1">
        <v>5</v>
      </c>
      <c r="H276" s="1" t="s">
        <v>38</v>
      </c>
      <c r="I276" s="4">
        <v>18111</v>
      </c>
      <c r="J276" s="2">
        <v>0.10069444444444443</v>
      </c>
      <c r="K276" s="5">
        <v>0</v>
      </c>
      <c r="L276" s="5">
        <v>0</v>
      </c>
      <c r="M276">
        <v>1</v>
      </c>
      <c r="N276" s="5">
        <v>2</v>
      </c>
    </row>
    <row r="277" spans="1:14" x14ac:dyDescent="0.3">
      <c r="A277" s="3">
        <v>43418</v>
      </c>
      <c r="B277" s="1" t="s">
        <v>12</v>
      </c>
      <c r="C277" s="1">
        <v>18</v>
      </c>
      <c r="D277" s="1">
        <v>1</v>
      </c>
      <c r="E277" s="1" t="s">
        <v>27</v>
      </c>
      <c r="F277" s="1">
        <v>17</v>
      </c>
      <c r="G277" s="1">
        <v>3</v>
      </c>
      <c r="H277" s="1" t="s">
        <v>38</v>
      </c>
      <c r="I277" s="4">
        <v>15321</v>
      </c>
      <c r="J277" s="2">
        <v>9.8611111111111108E-2</v>
      </c>
      <c r="K277" s="5">
        <v>0</v>
      </c>
      <c r="L277" s="5">
        <v>0</v>
      </c>
      <c r="M277">
        <v>1</v>
      </c>
      <c r="N277" s="5">
        <v>2</v>
      </c>
    </row>
    <row r="278" spans="1:14" x14ac:dyDescent="0.3">
      <c r="A278" s="3">
        <v>43419</v>
      </c>
      <c r="B278" s="1" t="s">
        <v>22</v>
      </c>
      <c r="C278" s="1">
        <v>19</v>
      </c>
      <c r="D278" s="1">
        <v>1</v>
      </c>
      <c r="E278" s="1" t="s">
        <v>18</v>
      </c>
      <c r="F278" s="1">
        <v>18</v>
      </c>
      <c r="G278" s="1">
        <v>2</v>
      </c>
      <c r="H278" s="1" t="s">
        <v>38</v>
      </c>
      <c r="I278" s="4">
        <v>13315</v>
      </c>
      <c r="J278" s="2">
        <v>0.10347222222222223</v>
      </c>
      <c r="K278" s="5">
        <v>0</v>
      </c>
      <c r="L278" s="5">
        <v>0</v>
      </c>
      <c r="M278">
        <v>1</v>
      </c>
      <c r="N278" s="5">
        <v>2</v>
      </c>
    </row>
    <row r="279" spans="1:14" x14ac:dyDescent="0.3">
      <c r="A279" s="3">
        <v>43419</v>
      </c>
      <c r="B279" s="1" t="s">
        <v>35</v>
      </c>
      <c r="C279" s="1">
        <v>16</v>
      </c>
      <c r="D279" s="1">
        <v>3</v>
      </c>
      <c r="E279" s="1" t="s">
        <v>20</v>
      </c>
      <c r="F279" s="1">
        <v>19</v>
      </c>
      <c r="G279" s="1">
        <v>7</v>
      </c>
      <c r="H279" s="1" t="s">
        <v>38</v>
      </c>
      <c r="I279" s="4">
        <v>14872</v>
      </c>
      <c r="J279" s="2">
        <v>0.10486111111111111</v>
      </c>
      <c r="K279" s="5">
        <v>0</v>
      </c>
      <c r="L279" s="5">
        <v>0</v>
      </c>
      <c r="M279">
        <v>1</v>
      </c>
      <c r="N279" s="5">
        <v>2</v>
      </c>
    </row>
    <row r="280" spans="1:14" x14ac:dyDescent="0.3">
      <c r="A280" s="3">
        <v>43419</v>
      </c>
      <c r="B280" s="1" t="s">
        <v>6</v>
      </c>
      <c r="C280" s="1">
        <v>19</v>
      </c>
      <c r="D280" s="1">
        <v>3</v>
      </c>
      <c r="E280" s="1" t="s">
        <v>9</v>
      </c>
      <c r="F280" s="1">
        <v>19</v>
      </c>
      <c r="G280" s="1">
        <v>2</v>
      </c>
      <c r="H280" s="1" t="s">
        <v>38</v>
      </c>
      <c r="I280" s="4">
        <v>18443</v>
      </c>
      <c r="J280" s="2">
        <v>0.10555555555555556</v>
      </c>
      <c r="K280" s="5">
        <v>1</v>
      </c>
      <c r="L280" s="5">
        <v>2</v>
      </c>
      <c r="M280">
        <v>0</v>
      </c>
      <c r="N280" s="5">
        <v>0</v>
      </c>
    </row>
    <row r="281" spans="1:14" x14ac:dyDescent="0.3">
      <c r="A281" s="3">
        <v>43419</v>
      </c>
      <c r="B281" s="1" t="s">
        <v>10</v>
      </c>
      <c r="C281" s="1">
        <v>21</v>
      </c>
      <c r="D281" s="1">
        <v>2</v>
      </c>
      <c r="E281" s="1" t="s">
        <v>16</v>
      </c>
      <c r="F281" s="1">
        <v>19</v>
      </c>
      <c r="G281" s="1">
        <v>6</v>
      </c>
      <c r="H281" s="1" t="s">
        <v>38</v>
      </c>
      <c r="I281" s="4">
        <v>19014</v>
      </c>
      <c r="J281" s="2">
        <v>0.1076388888888889</v>
      </c>
      <c r="K281" s="5">
        <v>0</v>
      </c>
      <c r="L281" s="5">
        <v>0</v>
      </c>
      <c r="M281">
        <v>1</v>
      </c>
      <c r="N281" s="5">
        <v>2</v>
      </c>
    </row>
    <row r="282" spans="1:14" x14ac:dyDescent="0.3">
      <c r="A282" s="3">
        <v>43419</v>
      </c>
      <c r="B282" s="1" t="s">
        <v>23</v>
      </c>
      <c r="C282" s="1">
        <v>19</v>
      </c>
      <c r="D282" s="1">
        <v>5</v>
      </c>
      <c r="E282" s="1" t="s">
        <v>14</v>
      </c>
      <c r="F282" s="1">
        <v>18</v>
      </c>
      <c r="G282" s="1">
        <v>7</v>
      </c>
      <c r="H282" s="1" t="s">
        <v>38</v>
      </c>
      <c r="I282" s="4">
        <v>13472</v>
      </c>
      <c r="J282" s="2">
        <v>0.1111111111111111</v>
      </c>
      <c r="K282" s="5">
        <v>0</v>
      </c>
      <c r="L282" s="5">
        <v>0</v>
      </c>
      <c r="M282">
        <v>1</v>
      </c>
      <c r="N282" s="5">
        <v>2</v>
      </c>
    </row>
    <row r="283" spans="1:14" x14ac:dyDescent="0.3">
      <c r="A283" s="3">
        <v>43419</v>
      </c>
      <c r="B283" s="1" t="s">
        <v>21</v>
      </c>
      <c r="C283" s="1">
        <v>19</v>
      </c>
      <c r="D283" s="1">
        <v>1</v>
      </c>
      <c r="E283" s="1" t="s">
        <v>25</v>
      </c>
      <c r="F283" s="1">
        <v>19</v>
      </c>
      <c r="G283" s="1">
        <v>2</v>
      </c>
      <c r="H283" s="1" t="s">
        <v>38</v>
      </c>
      <c r="I283" s="4">
        <v>13402</v>
      </c>
      <c r="J283" s="2">
        <v>0.11041666666666666</v>
      </c>
      <c r="K283" s="5">
        <v>0</v>
      </c>
      <c r="L283" s="5">
        <v>0</v>
      </c>
      <c r="M283">
        <v>1</v>
      </c>
      <c r="N283" s="5">
        <v>2</v>
      </c>
    </row>
    <row r="284" spans="1:14" x14ac:dyDescent="0.3">
      <c r="A284" s="3">
        <v>43419</v>
      </c>
      <c r="B284" s="1" t="s">
        <v>34</v>
      </c>
      <c r="C284" s="1">
        <v>17</v>
      </c>
      <c r="D284" s="1">
        <v>3</v>
      </c>
      <c r="E284" s="1" t="s">
        <v>29</v>
      </c>
      <c r="F284" s="1">
        <v>19</v>
      </c>
      <c r="G284" s="1">
        <v>0</v>
      </c>
      <c r="H284" s="1" t="s">
        <v>38</v>
      </c>
      <c r="I284" s="4">
        <v>18806</v>
      </c>
      <c r="J284" s="2">
        <v>0.10694444444444444</v>
      </c>
      <c r="K284" s="5">
        <v>1</v>
      </c>
      <c r="L284" s="5">
        <v>2</v>
      </c>
      <c r="M284">
        <v>0</v>
      </c>
      <c r="N284" s="5">
        <v>0</v>
      </c>
    </row>
    <row r="285" spans="1:14" x14ac:dyDescent="0.3">
      <c r="A285" s="3">
        <v>43419</v>
      </c>
      <c r="B285" s="1" t="s">
        <v>36</v>
      </c>
      <c r="C285" s="1">
        <v>19</v>
      </c>
      <c r="D285" s="1">
        <v>4</v>
      </c>
      <c r="E285" s="1" t="s">
        <v>26</v>
      </c>
      <c r="F285" s="1">
        <v>17</v>
      </c>
      <c r="G285" s="1">
        <v>3</v>
      </c>
      <c r="H285" s="1" t="s">
        <v>38</v>
      </c>
      <c r="I285" s="4">
        <v>18422</v>
      </c>
      <c r="J285" s="2">
        <v>0.10486111111111111</v>
      </c>
      <c r="K285" s="5">
        <v>1</v>
      </c>
      <c r="L285" s="5">
        <v>2</v>
      </c>
      <c r="M285">
        <v>0</v>
      </c>
      <c r="N285" s="5">
        <v>0</v>
      </c>
    </row>
    <row r="286" spans="1:14" x14ac:dyDescent="0.3">
      <c r="A286" s="3">
        <v>43419</v>
      </c>
      <c r="B286" s="1" t="s">
        <v>7</v>
      </c>
      <c r="C286" s="1">
        <v>19</v>
      </c>
      <c r="D286" s="1">
        <v>5</v>
      </c>
      <c r="E286" s="1" t="s">
        <v>5</v>
      </c>
      <c r="F286" s="1">
        <v>20</v>
      </c>
      <c r="G286" s="1">
        <v>3</v>
      </c>
      <c r="H286" s="1" t="s">
        <v>38</v>
      </c>
      <c r="I286" s="4">
        <v>17011</v>
      </c>
      <c r="J286" s="2">
        <v>0.10208333333333335</v>
      </c>
      <c r="K286" s="5">
        <v>1</v>
      </c>
      <c r="L286" s="5">
        <v>2</v>
      </c>
      <c r="M286">
        <v>0</v>
      </c>
      <c r="N286" s="5">
        <v>0</v>
      </c>
    </row>
    <row r="287" spans="1:14" x14ac:dyDescent="0.3">
      <c r="A287" s="3">
        <v>43420</v>
      </c>
      <c r="B287" s="1" t="s">
        <v>7</v>
      </c>
      <c r="C287" s="1">
        <v>20</v>
      </c>
      <c r="D287" s="1">
        <v>2</v>
      </c>
      <c r="E287" s="1" t="s">
        <v>4</v>
      </c>
      <c r="F287" s="1">
        <v>21</v>
      </c>
      <c r="G287" s="1">
        <v>1</v>
      </c>
      <c r="H287" s="1" t="s">
        <v>8</v>
      </c>
      <c r="I287" s="4">
        <v>16666</v>
      </c>
      <c r="J287" s="2">
        <v>0.10694444444444444</v>
      </c>
      <c r="K287" s="5">
        <v>1</v>
      </c>
      <c r="L287" s="5">
        <v>2</v>
      </c>
      <c r="M287">
        <v>0</v>
      </c>
      <c r="N287" s="5">
        <v>1</v>
      </c>
    </row>
    <row r="288" spans="1:14" x14ac:dyDescent="0.3">
      <c r="A288" s="3">
        <v>43420</v>
      </c>
      <c r="B288" s="1" t="s">
        <v>31</v>
      </c>
      <c r="C288" s="1">
        <v>18</v>
      </c>
      <c r="D288" s="1">
        <v>2</v>
      </c>
      <c r="E288" s="1" t="s">
        <v>24</v>
      </c>
      <c r="F288" s="1">
        <v>20</v>
      </c>
      <c r="G288" s="1">
        <v>1</v>
      </c>
      <c r="H288" s="1" t="s">
        <v>32</v>
      </c>
      <c r="I288" s="4">
        <v>21227</v>
      </c>
      <c r="J288" s="2">
        <v>0.10833333333333334</v>
      </c>
      <c r="K288" s="5">
        <v>1</v>
      </c>
      <c r="L288" s="5">
        <v>2</v>
      </c>
      <c r="M288">
        <v>0</v>
      </c>
      <c r="N288" s="5">
        <v>1</v>
      </c>
    </row>
    <row r="289" spans="1:14" x14ac:dyDescent="0.3">
      <c r="A289" s="3">
        <v>43420</v>
      </c>
      <c r="B289" s="1" t="s">
        <v>12</v>
      </c>
      <c r="C289" s="1">
        <v>19</v>
      </c>
      <c r="D289" s="1">
        <v>3</v>
      </c>
      <c r="E289" s="1" t="s">
        <v>17</v>
      </c>
      <c r="F289" s="1">
        <v>19</v>
      </c>
      <c r="G289" s="1">
        <v>2</v>
      </c>
      <c r="H289" s="1" t="s">
        <v>8</v>
      </c>
      <c r="I289" s="4">
        <v>18050</v>
      </c>
      <c r="J289" s="2">
        <v>0.1076388888888889</v>
      </c>
      <c r="K289" s="5">
        <v>1</v>
      </c>
      <c r="L289" s="5">
        <v>2</v>
      </c>
      <c r="M289">
        <v>0</v>
      </c>
      <c r="N289" s="5">
        <v>1</v>
      </c>
    </row>
    <row r="290" spans="1:14" x14ac:dyDescent="0.3">
      <c r="A290" s="3">
        <v>43420</v>
      </c>
      <c r="B290" s="1" t="s">
        <v>11</v>
      </c>
      <c r="C290" s="1">
        <v>19</v>
      </c>
      <c r="D290" s="1">
        <v>0</v>
      </c>
      <c r="E290" s="1" t="s">
        <v>19</v>
      </c>
      <c r="F290" s="1">
        <v>19</v>
      </c>
      <c r="G290" s="1">
        <v>1</v>
      </c>
      <c r="H290" s="1" t="s">
        <v>8</v>
      </c>
      <c r="I290" s="4">
        <v>18532</v>
      </c>
      <c r="J290" s="2">
        <v>0.10902777777777778</v>
      </c>
      <c r="K290" s="5">
        <v>0</v>
      </c>
      <c r="L290" s="5">
        <v>1</v>
      </c>
      <c r="M290">
        <v>1</v>
      </c>
      <c r="N290" s="5">
        <v>2</v>
      </c>
    </row>
    <row r="291" spans="1:14" x14ac:dyDescent="0.3">
      <c r="A291" s="3">
        <v>43420</v>
      </c>
      <c r="B291" s="1" t="s">
        <v>28</v>
      </c>
      <c r="C291" s="1">
        <v>17</v>
      </c>
      <c r="D291" s="1">
        <v>4</v>
      </c>
      <c r="E291" s="1" t="s">
        <v>30</v>
      </c>
      <c r="F291" s="1">
        <v>20</v>
      </c>
      <c r="G291" s="1">
        <v>1</v>
      </c>
      <c r="H291" s="1" t="s">
        <v>38</v>
      </c>
      <c r="I291" s="4">
        <v>18488</v>
      </c>
      <c r="J291" s="2">
        <v>0.10069444444444443</v>
      </c>
      <c r="K291" s="5">
        <v>1</v>
      </c>
      <c r="L291" s="5">
        <v>2</v>
      </c>
      <c r="M291">
        <v>0</v>
      </c>
      <c r="N291" s="5">
        <v>0</v>
      </c>
    </row>
    <row r="292" spans="1:14" x14ac:dyDescent="0.3">
      <c r="A292" s="3">
        <v>43420</v>
      </c>
      <c r="B292" s="1" t="s">
        <v>13</v>
      </c>
      <c r="C292" s="1">
        <v>19</v>
      </c>
      <c r="D292" s="1">
        <v>2</v>
      </c>
      <c r="E292" s="1" t="s">
        <v>27</v>
      </c>
      <c r="F292" s="1">
        <v>18</v>
      </c>
      <c r="G292" s="1">
        <v>1</v>
      </c>
      <c r="H292" s="1" t="s">
        <v>32</v>
      </c>
      <c r="I292" s="4">
        <v>15321</v>
      </c>
      <c r="J292" s="2">
        <v>0.10902777777777778</v>
      </c>
      <c r="K292" s="5">
        <v>1</v>
      </c>
      <c r="L292" s="5">
        <v>2</v>
      </c>
      <c r="M292">
        <v>0</v>
      </c>
      <c r="N292" s="5">
        <v>1</v>
      </c>
    </row>
    <row r="293" spans="1:14" x14ac:dyDescent="0.3">
      <c r="A293" s="3">
        <v>43421</v>
      </c>
      <c r="B293" s="1" t="s">
        <v>11</v>
      </c>
      <c r="C293" s="1">
        <v>20</v>
      </c>
      <c r="D293" s="1">
        <v>2</v>
      </c>
      <c r="E293" s="1" t="s">
        <v>18</v>
      </c>
      <c r="F293" s="1">
        <v>19</v>
      </c>
      <c r="G293" s="1">
        <v>1</v>
      </c>
      <c r="H293" s="1" t="s">
        <v>38</v>
      </c>
      <c r="I293" s="4">
        <v>16386</v>
      </c>
      <c r="J293" s="2">
        <v>9.930555555555555E-2</v>
      </c>
      <c r="K293" s="5">
        <v>1</v>
      </c>
      <c r="L293" s="5">
        <v>2</v>
      </c>
      <c r="M293">
        <v>0</v>
      </c>
      <c r="N293" s="5">
        <v>0</v>
      </c>
    </row>
    <row r="294" spans="1:14" x14ac:dyDescent="0.3">
      <c r="A294" s="3">
        <v>43421</v>
      </c>
      <c r="B294" s="1" t="s">
        <v>20</v>
      </c>
      <c r="C294" s="1">
        <v>20</v>
      </c>
      <c r="D294" s="1">
        <v>4</v>
      </c>
      <c r="E294" s="1" t="s">
        <v>15</v>
      </c>
      <c r="F294" s="1">
        <v>19</v>
      </c>
      <c r="G294" s="1">
        <v>1</v>
      </c>
      <c r="H294" s="1" t="s">
        <v>38</v>
      </c>
      <c r="I294" s="4">
        <v>13040</v>
      </c>
      <c r="J294" s="2">
        <v>0.10069444444444443</v>
      </c>
      <c r="K294" s="5">
        <v>1</v>
      </c>
      <c r="L294" s="5">
        <v>2</v>
      </c>
      <c r="M294">
        <v>0</v>
      </c>
      <c r="N294" s="5">
        <v>0</v>
      </c>
    </row>
    <row r="295" spans="1:14" x14ac:dyDescent="0.3">
      <c r="A295" s="3">
        <v>43421</v>
      </c>
      <c r="B295" s="1" t="s">
        <v>33</v>
      </c>
      <c r="C295" s="1">
        <v>19</v>
      </c>
      <c r="D295" s="1">
        <v>2</v>
      </c>
      <c r="E295" s="1" t="s">
        <v>9</v>
      </c>
      <c r="F295" s="1">
        <v>20</v>
      </c>
      <c r="G295" s="1">
        <v>4</v>
      </c>
      <c r="H295" s="1" t="s">
        <v>38</v>
      </c>
      <c r="I295" s="4">
        <v>19289</v>
      </c>
      <c r="J295" s="2">
        <v>0.11458333333333333</v>
      </c>
      <c r="K295" s="5">
        <v>0</v>
      </c>
      <c r="L295" s="5">
        <v>0</v>
      </c>
      <c r="M295">
        <v>1</v>
      </c>
      <c r="N295" s="5">
        <v>2</v>
      </c>
    </row>
    <row r="296" spans="1:14" x14ac:dyDescent="0.3">
      <c r="A296" s="3">
        <v>43421</v>
      </c>
      <c r="B296" s="1" t="s">
        <v>13</v>
      </c>
      <c r="C296" s="1">
        <v>20</v>
      </c>
      <c r="D296" s="1">
        <v>3</v>
      </c>
      <c r="E296" s="1" t="s">
        <v>16</v>
      </c>
      <c r="F296" s="1">
        <v>20</v>
      </c>
      <c r="G296" s="1">
        <v>2</v>
      </c>
      <c r="H296" s="1" t="s">
        <v>38</v>
      </c>
      <c r="I296" s="4">
        <v>18947</v>
      </c>
      <c r="J296" s="2">
        <v>9.8611111111111108E-2</v>
      </c>
      <c r="K296" s="5">
        <v>1</v>
      </c>
      <c r="L296" s="5">
        <v>2</v>
      </c>
      <c r="M296">
        <v>0</v>
      </c>
      <c r="N296" s="5">
        <v>0</v>
      </c>
    </row>
    <row r="297" spans="1:14" x14ac:dyDescent="0.3">
      <c r="A297" s="3">
        <v>43421</v>
      </c>
      <c r="B297" s="1" t="s">
        <v>21</v>
      </c>
      <c r="C297" s="1">
        <v>20</v>
      </c>
      <c r="D297" s="1">
        <v>3</v>
      </c>
      <c r="E297" s="1" t="s">
        <v>34</v>
      </c>
      <c r="F297" s="1">
        <v>18</v>
      </c>
      <c r="G297" s="1">
        <v>2</v>
      </c>
      <c r="H297" s="1" t="s">
        <v>8</v>
      </c>
      <c r="I297" s="4">
        <v>16514</v>
      </c>
      <c r="J297" s="2">
        <v>0.10902777777777778</v>
      </c>
      <c r="K297" s="5">
        <v>1</v>
      </c>
      <c r="L297" s="5">
        <v>2</v>
      </c>
      <c r="M297">
        <v>0</v>
      </c>
      <c r="N297" s="5">
        <v>1</v>
      </c>
    </row>
    <row r="298" spans="1:14" x14ac:dyDescent="0.3">
      <c r="A298" s="3">
        <v>43421</v>
      </c>
      <c r="B298" s="1" t="s">
        <v>31</v>
      </c>
      <c r="C298" s="1">
        <v>19</v>
      </c>
      <c r="D298" s="1">
        <v>3</v>
      </c>
      <c r="E298" s="1" t="s">
        <v>22</v>
      </c>
      <c r="F298" s="1">
        <v>20</v>
      </c>
      <c r="G298" s="1">
        <v>5</v>
      </c>
      <c r="H298" s="1" t="s">
        <v>38</v>
      </c>
      <c r="I298" s="4">
        <v>17627</v>
      </c>
      <c r="J298" s="2">
        <v>0.10694444444444444</v>
      </c>
      <c r="K298" s="5">
        <v>0</v>
      </c>
      <c r="L298" s="5">
        <v>0</v>
      </c>
      <c r="M298">
        <v>1</v>
      </c>
      <c r="N298" s="5">
        <v>2</v>
      </c>
    </row>
    <row r="299" spans="1:14" x14ac:dyDescent="0.3">
      <c r="A299" s="3">
        <v>43421</v>
      </c>
      <c r="B299" s="1" t="s">
        <v>35</v>
      </c>
      <c r="C299" s="1">
        <v>17</v>
      </c>
      <c r="D299" s="1">
        <v>2</v>
      </c>
      <c r="E299" s="1" t="s">
        <v>23</v>
      </c>
      <c r="F299" s="1">
        <v>20</v>
      </c>
      <c r="G299" s="1">
        <v>4</v>
      </c>
      <c r="H299" s="1" t="s">
        <v>38</v>
      </c>
      <c r="I299" s="4">
        <v>18006</v>
      </c>
      <c r="J299" s="2">
        <v>0.10416666666666667</v>
      </c>
      <c r="K299" s="5">
        <v>0</v>
      </c>
      <c r="L299" s="5">
        <v>0</v>
      </c>
      <c r="M299">
        <v>1</v>
      </c>
      <c r="N299" s="5">
        <v>2</v>
      </c>
    </row>
    <row r="300" spans="1:14" x14ac:dyDescent="0.3">
      <c r="A300" s="3">
        <v>43421</v>
      </c>
      <c r="B300" s="1" t="s">
        <v>26</v>
      </c>
      <c r="C300" s="1">
        <v>18</v>
      </c>
      <c r="D300" s="1">
        <v>4</v>
      </c>
      <c r="E300" s="1" t="s">
        <v>25</v>
      </c>
      <c r="F300" s="1">
        <v>20</v>
      </c>
      <c r="G300" s="1">
        <v>6</v>
      </c>
      <c r="H300" s="1" t="s">
        <v>38</v>
      </c>
      <c r="I300" s="4">
        <v>17692</v>
      </c>
      <c r="J300" s="2">
        <v>0.10277777777777779</v>
      </c>
      <c r="K300" s="5">
        <v>0</v>
      </c>
      <c r="L300" s="5">
        <v>0</v>
      </c>
      <c r="M300">
        <v>1</v>
      </c>
      <c r="N300" s="5">
        <v>2</v>
      </c>
    </row>
    <row r="301" spans="1:14" x14ac:dyDescent="0.3">
      <c r="A301" s="3">
        <v>43421</v>
      </c>
      <c r="B301" s="1" t="s">
        <v>36</v>
      </c>
      <c r="C301" s="1">
        <v>20</v>
      </c>
      <c r="D301" s="1">
        <v>6</v>
      </c>
      <c r="E301" s="1" t="s">
        <v>29</v>
      </c>
      <c r="F301" s="1">
        <v>20</v>
      </c>
      <c r="G301" s="1">
        <v>5</v>
      </c>
      <c r="H301" s="1" t="s">
        <v>8</v>
      </c>
      <c r="I301" s="4">
        <v>19060</v>
      </c>
      <c r="J301" s="2">
        <v>0.1111111111111111</v>
      </c>
      <c r="K301" s="5">
        <v>1</v>
      </c>
      <c r="L301" s="5">
        <v>2</v>
      </c>
      <c r="M301">
        <v>0</v>
      </c>
      <c r="N301" s="5">
        <v>1</v>
      </c>
    </row>
    <row r="302" spans="1:14" x14ac:dyDescent="0.3">
      <c r="A302" s="3">
        <v>43421</v>
      </c>
      <c r="B302" s="1" t="s">
        <v>28</v>
      </c>
      <c r="C302" s="1">
        <v>18</v>
      </c>
      <c r="D302" s="1">
        <v>0</v>
      </c>
      <c r="E302" s="1" t="s">
        <v>5</v>
      </c>
      <c r="F302" s="1">
        <v>21</v>
      </c>
      <c r="G302" s="1">
        <v>4</v>
      </c>
      <c r="H302" s="1" t="s">
        <v>38</v>
      </c>
      <c r="I302" s="4">
        <v>17417</v>
      </c>
      <c r="J302" s="2">
        <v>9.9999999999999992E-2</v>
      </c>
      <c r="K302" s="5">
        <v>0</v>
      </c>
      <c r="L302" s="5">
        <v>0</v>
      </c>
      <c r="M302">
        <v>1</v>
      </c>
      <c r="N302" s="5">
        <v>2</v>
      </c>
    </row>
    <row r="303" spans="1:14" x14ac:dyDescent="0.3">
      <c r="A303" s="3">
        <v>43421</v>
      </c>
      <c r="B303" s="1" t="s">
        <v>6</v>
      </c>
      <c r="C303" s="1">
        <v>20</v>
      </c>
      <c r="D303" s="1">
        <v>3</v>
      </c>
      <c r="E303" s="1" t="s">
        <v>10</v>
      </c>
      <c r="F303" s="1">
        <v>22</v>
      </c>
      <c r="G303" s="1">
        <v>2</v>
      </c>
      <c r="H303" s="1" t="s">
        <v>38</v>
      </c>
      <c r="I303" s="4">
        <v>17880</v>
      </c>
      <c r="J303" s="2">
        <v>0.1076388888888889</v>
      </c>
      <c r="K303" s="5">
        <v>1</v>
      </c>
      <c r="L303" s="5">
        <v>2</v>
      </c>
      <c r="M303">
        <v>0</v>
      </c>
      <c r="N303" s="5">
        <v>0</v>
      </c>
    </row>
    <row r="304" spans="1:14" x14ac:dyDescent="0.3">
      <c r="A304" s="3">
        <v>43422</v>
      </c>
      <c r="B304" s="1" t="s">
        <v>17</v>
      </c>
      <c r="C304" s="1">
        <v>20</v>
      </c>
      <c r="D304" s="1">
        <v>4</v>
      </c>
      <c r="E304" s="1" t="s">
        <v>4</v>
      </c>
      <c r="F304" s="1">
        <v>22</v>
      </c>
      <c r="G304" s="1">
        <v>3</v>
      </c>
      <c r="H304" s="1" t="s">
        <v>8</v>
      </c>
      <c r="I304" s="4">
        <v>16502</v>
      </c>
      <c r="J304" s="2">
        <v>0.1111111111111111</v>
      </c>
      <c r="K304" s="5">
        <v>1</v>
      </c>
      <c r="L304" s="5">
        <v>2</v>
      </c>
      <c r="M304">
        <v>0</v>
      </c>
      <c r="N304" s="5">
        <v>1</v>
      </c>
    </row>
    <row r="305" spans="1:14" x14ac:dyDescent="0.3">
      <c r="A305" s="3">
        <v>43422</v>
      </c>
      <c r="B305" s="1" t="s">
        <v>34</v>
      </c>
      <c r="C305" s="1">
        <v>19</v>
      </c>
      <c r="D305" s="1">
        <v>1</v>
      </c>
      <c r="E305" s="1" t="s">
        <v>15</v>
      </c>
      <c r="F305" s="1">
        <v>20</v>
      </c>
      <c r="G305" s="1">
        <v>2</v>
      </c>
      <c r="H305" s="1" t="s">
        <v>38</v>
      </c>
      <c r="I305" s="4">
        <v>11211</v>
      </c>
      <c r="J305" s="2">
        <v>0.10416666666666667</v>
      </c>
      <c r="K305" s="5">
        <v>0</v>
      </c>
      <c r="L305" s="5">
        <v>0</v>
      </c>
      <c r="M305">
        <v>1</v>
      </c>
      <c r="N305" s="5">
        <v>2</v>
      </c>
    </row>
    <row r="306" spans="1:14" x14ac:dyDescent="0.3">
      <c r="A306" s="3">
        <v>43422</v>
      </c>
      <c r="B306" s="1" t="s">
        <v>16</v>
      </c>
      <c r="C306" s="1">
        <v>21</v>
      </c>
      <c r="D306" s="1">
        <v>1</v>
      </c>
      <c r="E306" s="1" t="s">
        <v>24</v>
      </c>
      <c r="F306" s="1">
        <v>21</v>
      </c>
      <c r="G306" s="1">
        <v>3</v>
      </c>
      <c r="H306" s="1" t="s">
        <v>38</v>
      </c>
      <c r="I306" s="4">
        <v>21373</v>
      </c>
      <c r="J306" s="2">
        <v>0.10625</v>
      </c>
      <c r="K306" s="5">
        <v>0</v>
      </c>
      <c r="L306" s="5">
        <v>0</v>
      </c>
      <c r="M306">
        <v>1</v>
      </c>
      <c r="N306" s="5">
        <v>2</v>
      </c>
    </row>
    <row r="307" spans="1:14" x14ac:dyDescent="0.3">
      <c r="A307" s="3">
        <v>43422</v>
      </c>
      <c r="B307" s="1" t="s">
        <v>30</v>
      </c>
      <c r="C307" s="1">
        <v>21</v>
      </c>
      <c r="D307" s="1">
        <v>6</v>
      </c>
      <c r="E307" s="1" t="s">
        <v>33</v>
      </c>
      <c r="F307" s="1">
        <v>20</v>
      </c>
      <c r="G307" s="1">
        <v>3</v>
      </c>
      <c r="H307" s="1" t="s">
        <v>38</v>
      </c>
      <c r="I307" s="4">
        <v>18347</v>
      </c>
      <c r="J307" s="2">
        <v>0.10486111111111111</v>
      </c>
      <c r="K307" s="5">
        <v>1</v>
      </c>
      <c r="L307" s="5">
        <v>2</v>
      </c>
      <c r="M307">
        <v>0</v>
      </c>
      <c r="N307" s="5">
        <v>0</v>
      </c>
    </row>
    <row r="308" spans="1:14" x14ac:dyDescent="0.3">
      <c r="A308" s="3">
        <v>43422</v>
      </c>
      <c r="B308" s="1" t="s">
        <v>19</v>
      </c>
      <c r="C308" s="1">
        <v>20</v>
      </c>
      <c r="D308" s="1">
        <v>6</v>
      </c>
      <c r="E308" s="1" t="s">
        <v>14</v>
      </c>
      <c r="F308" s="1">
        <v>19</v>
      </c>
      <c r="G308" s="1">
        <v>2</v>
      </c>
      <c r="H308" s="1" t="s">
        <v>38</v>
      </c>
      <c r="I308" s="4">
        <v>10650</v>
      </c>
      <c r="J308" s="2">
        <v>9.9999999999999992E-2</v>
      </c>
      <c r="K308" s="5">
        <v>1</v>
      </c>
      <c r="L308" s="5">
        <v>2</v>
      </c>
      <c r="M308">
        <v>0</v>
      </c>
      <c r="N308" s="5">
        <v>0</v>
      </c>
    </row>
    <row r="309" spans="1:14" x14ac:dyDescent="0.3">
      <c r="A309" s="3">
        <v>43423</v>
      </c>
      <c r="B309" s="1" t="s">
        <v>30</v>
      </c>
      <c r="C309" s="1">
        <v>22</v>
      </c>
      <c r="D309" s="1">
        <v>2</v>
      </c>
      <c r="E309" s="1" t="s">
        <v>9</v>
      </c>
      <c r="F309" s="1">
        <v>21</v>
      </c>
      <c r="G309" s="1">
        <v>7</v>
      </c>
      <c r="H309" s="1" t="s">
        <v>38</v>
      </c>
      <c r="I309" s="4">
        <v>17635</v>
      </c>
      <c r="J309" s="2">
        <v>9.930555555555555E-2</v>
      </c>
      <c r="K309" s="5">
        <v>0</v>
      </c>
      <c r="L309" s="5">
        <v>0</v>
      </c>
      <c r="M309">
        <v>1</v>
      </c>
      <c r="N309" s="5">
        <v>2</v>
      </c>
    </row>
    <row r="310" spans="1:14" x14ac:dyDescent="0.3">
      <c r="A310" s="3">
        <v>43423</v>
      </c>
      <c r="B310" s="1" t="s">
        <v>12</v>
      </c>
      <c r="C310" s="1">
        <v>20</v>
      </c>
      <c r="D310" s="1">
        <v>5</v>
      </c>
      <c r="E310" s="1" t="s">
        <v>6</v>
      </c>
      <c r="F310" s="1">
        <v>21</v>
      </c>
      <c r="G310" s="1">
        <v>4</v>
      </c>
      <c r="H310" s="1" t="s">
        <v>8</v>
      </c>
      <c r="I310" s="4">
        <v>21911</v>
      </c>
      <c r="J310" s="2">
        <v>0.11944444444444445</v>
      </c>
      <c r="K310" s="5">
        <v>1</v>
      </c>
      <c r="L310" s="5">
        <v>2</v>
      </c>
      <c r="M310">
        <v>0</v>
      </c>
      <c r="N310" s="5">
        <v>1</v>
      </c>
    </row>
    <row r="311" spans="1:14" x14ac:dyDescent="0.3">
      <c r="A311" s="3">
        <v>43423</v>
      </c>
      <c r="B311" s="1" t="s">
        <v>36</v>
      </c>
      <c r="C311" s="1">
        <v>21</v>
      </c>
      <c r="D311" s="1">
        <v>2</v>
      </c>
      <c r="E311" s="1" t="s">
        <v>22</v>
      </c>
      <c r="F311" s="1">
        <v>21</v>
      </c>
      <c r="G311" s="1">
        <v>3</v>
      </c>
      <c r="H311" s="1" t="s">
        <v>38</v>
      </c>
      <c r="I311" s="4">
        <v>17419</v>
      </c>
      <c r="J311" s="2">
        <v>0.10347222222222223</v>
      </c>
      <c r="K311" s="5">
        <v>0</v>
      </c>
      <c r="L311" s="5">
        <v>0</v>
      </c>
      <c r="M311">
        <v>1</v>
      </c>
      <c r="N311" s="5">
        <v>2</v>
      </c>
    </row>
    <row r="312" spans="1:14" x14ac:dyDescent="0.3">
      <c r="A312" s="3">
        <v>43423</v>
      </c>
      <c r="B312" s="1" t="s">
        <v>19</v>
      </c>
      <c r="C312" s="1">
        <v>21</v>
      </c>
      <c r="D312" s="1">
        <v>1</v>
      </c>
      <c r="E312" s="1" t="s">
        <v>23</v>
      </c>
      <c r="F312" s="1">
        <v>21</v>
      </c>
      <c r="G312" s="1">
        <v>2</v>
      </c>
      <c r="H312" s="1" t="s">
        <v>38</v>
      </c>
      <c r="I312" s="4">
        <v>17071</v>
      </c>
      <c r="J312" s="2">
        <v>9.8611111111111108E-2</v>
      </c>
      <c r="K312" s="5">
        <v>0</v>
      </c>
      <c r="L312" s="5">
        <v>0</v>
      </c>
      <c r="M312">
        <v>1</v>
      </c>
      <c r="N312" s="5">
        <v>2</v>
      </c>
    </row>
    <row r="313" spans="1:14" x14ac:dyDescent="0.3">
      <c r="A313" s="3">
        <v>43423</v>
      </c>
      <c r="B313" s="1" t="s">
        <v>35</v>
      </c>
      <c r="C313" s="1">
        <v>18</v>
      </c>
      <c r="D313" s="1">
        <v>7</v>
      </c>
      <c r="E313" s="1" t="s">
        <v>25</v>
      </c>
      <c r="F313" s="1">
        <v>21</v>
      </c>
      <c r="G313" s="1">
        <v>5</v>
      </c>
      <c r="H313" s="1" t="s">
        <v>38</v>
      </c>
      <c r="I313" s="4">
        <v>11570</v>
      </c>
      <c r="J313" s="2">
        <v>0.11180555555555556</v>
      </c>
      <c r="K313" s="5">
        <v>1</v>
      </c>
      <c r="L313" s="5">
        <v>2</v>
      </c>
      <c r="M313">
        <v>0</v>
      </c>
      <c r="N313" s="5">
        <v>0</v>
      </c>
    </row>
    <row r="314" spans="1:14" x14ac:dyDescent="0.3">
      <c r="A314" s="3">
        <v>43423</v>
      </c>
      <c r="B314" s="1" t="s">
        <v>13</v>
      </c>
      <c r="C314" s="1">
        <v>21</v>
      </c>
      <c r="D314" s="1">
        <v>5</v>
      </c>
      <c r="E314" s="1" t="s">
        <v>26</v>
      </c>
      <c r="F314" s="1">
        <v>19</v>
      </c>
      <c r="G314" s="1">
        <v>4</v>
      </c>
      <c r="H314" s="1" t="s">
        <v>8</v>
      </c>
      <c r="I314" s="4">
        <v>18618</v>
      </c>
      <c r="J314" s="2">
        <v>0.10902777777777778</v>
      </c>
      <c r="K314" s="5">
        <v>1</v>
      </c>
      <c r="L314" s="5">
        <v>2</v>
      </c>
      <c r="M314">
        <v>0</v>
      </c>
      <c r="N314" s="5">
        <v>1</v>
      </c>
    </row>
    <row r="315" spans="1:14" x14ac:dyDescent="0.3">
      <c r="A315" s="3">
        <v>43423</v>
      </c>
      <c r="B315" s="1" t="s">
        <v>31</v>
      </c>
      <c r="C315" s="1">
        <v>20</v>
      </c>
      <c r="D315" s="1">
        <v>2</v>
      </c>
      <c r="E315" s="1" t="s">
        <v>28</v>
      </c>
      <c r="F315" s="1">
        <v>19</v>
      </c>
      <c r="G315" s="1">
        <v>0</v>
      </c>
      <c r="H315" s="1" t="s">
        <v>38</v>
      </c>
      <c r="I315" s="4">
        <v>16860</v>
      </c>
      <c r="J315" s="2">
        <v>9.7916666666666666E-2</v>
      </c>
      <c r="K315" s="5">
        <v>1</v>
      </c>
      <c r="L315" s="5">
        <v>2</v>
      </c>
      <c r="M315">
        <v>0</v>
      </c>
      <c r="N315" s="5">
        <v>0</v>
      </c>
    </row>
    <row r="316" spans="1:14" x14ac:dyDescent="0.3">
      <c r="A316" s="3">
        <v>43423</v>
      </c>
      <c r="B316" s="1" t="s">
        <v>20</v>
      </c>
      <c r="C316" s="1">
        <v>21</v>
      </c>
      <c r="D316" s="1">
        <v>2</v>
      </c>
      <c r="E316" s="1" t="s">
        <v>7</v>
      </c>
      <c r="F316" s="1">
        <v>21</v>
      </c>
      <c r="G316" s="1">
        <v>4</v>
      </c>
      <c r="H316" s="1" t="s">
        <v>38</v>
      </c>
      <c r="I316" s="4">
        <v>19134</v>
      </c>
      <c r="J316" s="2">
        <v>0.10555555555555556</v>
      </c>
      <c r="K316" s="5">
        <v>0</v>
      </c>
      <c r="L316" s="5">
        <v>0</v>
      </c>
      <c r="M316">
        <v>1</v>
      </c>
      <c r="N316" s="5">
        <v>2</v>
      </c>
    </row>
    <row r="317" spans="1:14" x14ac:dyDescent="0.3">
      <c r="A317" s="3">
        <v>43423</v>
      </c>
      <c r="B317" s="1" t="s">
        <v>27</v>
      </c>
      <c r="C317" s="1">
        <v>19</v>
      </c>
      <c r="D317" s="1">
        <v>6</v>
      </c>
      <c r="E317" s="1" t="s">
        <v>10</v>
      </c>
      <c r="F317" s="1">
        <v>23</v>
      </c>
      <c r="G317" s="1">
        <v>3</v>
      </c>
      <c r="H317" s="1" t="s">
        <v>38</v>
      </c>
      <c r="I317" s="4">
        <v>17917</v>
      </c>
      <c r="J317" s="2">
        <v>0.10555555555555556</v>
      </c>
      <c r="K317" s="5">
        <v>1</v>
      </c>
      <c r="L317" s="5">
        <v>2</v>
      </c>
      <c r="M317">
        <v>0</v>
      </c>
      <c r="N317" s="5">
        <v>0</v>
      </c>
    </row>
    <row r="318" spans="1:14" x14ac:dyDescent="0.3">
      <c r="A318" s="3">
        <v>43424</v>
      </c>
      <c r="B318" s="1" t="s">
        <v>33</v>
      </c>
      <c r="C318" s="1">
        <v>21</v>
      </c>
      <c r="D318" s="1">
        <v>4</v>
      </c>
      <c r="E318" s="1" t="s">
        <v>5</v>
      </c>
      <c r="F318" s="1">
        <v>22</v>
      </c>
      <c r="G318" s="1">
        <v>3</v>
      </c>
      <c r="H318" s="1" t="s">
        <v>8</v>
      </c>
      <c r="I318" s="4">
        <v>17562</v>
      </c>
      <c r="J318" s="2">
        <v>0.10416666666666667</v>
      </c>
      <c r="K318" s="5">
        <v>1</v>
      </c>
      <c r="L318" s="5">
        <v>2</v>
      </c>
      <c r="M318">
        <v>0</v>
      </c>
      <c r="N318" s="5">
        <v>1</v>
      </c>
    </row>
    <row r="319" spans="1:14" x14ac:dyDescent="0.3">
      <c r="A319" s="3">
        <v>43425</v>
      </c>
      <c r="B319" s="1" t="s">
        <v>10</v>
      </c>
      <c r="C319" s="1">
        <v>24</v>
      </c>
      <c r="D319" s="1">
        <v>3</v>
      </c>
      <c r="E319" s="1" t="s">
        <v>4</v>
      </c>
      <c r="F319" s="1">
        <v>23</v>
      </c>
      <c r="G319" s="1">
        <v>4</v>
      </c>
      <c r="H319" s="1" t="s">
        <v>38</v>
      </c>
      <c r="I319" s="4">
        <v>16091</v>
      </c>
      <c r="J319" s="2">
        <v>0.10555555555555556</v>
      </c>
      <c r="K319" s="5">
        <v>0</v>
      </c>
      <c r="L319" s="5">
        <v>0</v>
      </c>
      <c r="M319">
        <v>1</v>
      </c>
      <c r="N319" s="5">
        <v>2</v>
      </c>
    </row>
    <row r="320" spans="1:14" x14ac:dyDescent="0.3">
      <c r="A320" s="3">
        <v>43425</v>
      </c>
      <c r="B320" s="1" t="s">
        <v>30</v>
      </c>
      <c r="C320" s="1">
        <v>23</v>
      </c>
      <c r="D320" s="1">
        <v>3</v>
      </c>
      <c r="E320" s="1" t="s">
        <v>18</v>
      </c>
      <c r="F320" s="1">
        <v>20</v>
      </c>
      <c r="G320" s="1">
        <v>2</v>
      </c>
      <c r="H320" s="1" t="s">
        <v>8</v>
      </c>
      <c r="I320" s="4">
        <v>14151</v>
      </c>
      <c r="J320" s="2">
        <v>0.11041666666666666</v>
      </c>
      <c r="K320" s="5">
        <v>1</v>
      </c>
      <c r="L320" s="5">
        <v>2</v>
      </c>
      <c r="M320">
        <v>0</v>
      </c>
      <c r="N320" s="5">
        <v>1</v>
      </c>
    </row>
    <row r="321" spans="1:14" x14ac:dyDescent="0.3">
      <c r="A321" s="3">
        <v>43425</v>
      </c>
      <c r="B321" s="1" t="s">
        <v>29</v>
      </c>
      <c r="C321" s="1">
        <v>21</v>
      </c>
      <c r="D321" s="1">
        <v>2</v>
      </c>
      <c r="E321" s="1" t="s">
        <v>13</v>
      </c>
      <c r="F321" s="1">
        <v>22</v>
      </c>
      <c r="G321" s="1">
        <v>5</v>
      </c>
      <c r="H321" s="1" t="s">
        <v>38</v>
      </c>
      <c r="I321" s="4">
        <v>19070</v>
      </c>
      <c r="J321" s="2">
        <v>0.1013888888888889</v>
      </c>
      <c r="K321" s="5">
        <v>0</v>
      </c>
      <c r="L321" s="5">
        <v>0</v>
      </c>
      <c r="M321">
        <v>1</v>
      </c>
      <c r="N321" s="5">
        <v>2</v>
      </c>
    </row>
    <row r="322" spans="1:14" x14ac:dyDescent="0.3">
      <c r="A322" s="3">
        <v>43425</v>
      </c>
      <c r="B322" s="1" t="s">
        <v>7</v>
      </c>
      <c r="C322" s="1">
        <v>22</v>
      </c>
      <c r="D322" s="1">
        <v>2</v>
      </c>
      <c r="E322" s="1" t="s">
        <v>15</v>
      </c>
      <c r="F322" s="1">
        <v>21</v>
      </c>
      <c r="G322" s="1">
        <v>5</v>
      </c>
      <c r="H322" s="1" t="s">
        <v>38</v>
      </c>
      <c r="I322" s="4">
        <v>12562</v>
      </c>
      <c r="J322" s="2">
        <v>0.10486111111111111</v>
      </c>
      <c r="K322" s="5">
        <v>0</v>
      </c>
      <c r="L322" s="5">
        <v>0</v>
      </c>
      <c r="M322">
        <v>1</v>
      </c>
      <c r="N322" s="5">
        <v>2</v>
      </c>
    </row>
    <row r="323" spans="1:14" x14ac:dyDescent="0.3">
      <c r="A323" s="3">
        <v>43425</v>
      </c>
      <c r="B323" s="1" t="s">
        <v>27</v>
      </c>
      <c r="C323" s="1">
        <v>20</v>
      </c>
      <c r="D323" s="1">
        <v>3</v>
      </c>
      <c r="E323" s="1" t="s">
        <v>9</v>
      </c>
      <c r="F323" s="1">
        <v>22</v>
      </c>
      <c r="G323" s="1">
        <v>6</v>
      </c>
      <c r="H323" s="1" t="s">
        <v>38</v>
      </c>
      <c r="I323" s="4">
        <v>17661</v>
      </c>
      <c r="J323" s="2">
        <v>0.1076388888888889</v>
      </c>
      <c r="K323" s="5">
        <v>0</v>
      </c>
      <c r="L323" s="5">
        <v>0</v>
      </c>
      <c r="M323">
        <v>1</v>
      </c>
      <c r="N323" s="5">
        <v>2</v>
      </c>
    </row>
    <row r="324" spans="1:14" x14ac:dyDescent="0.3">
      <c r="A324" s="3">
        <v>43425</v>
      </c>
      <c r="B324" s="1" t="s">
        <v>11</v>
      </c>
      <c r="C324" s="1">
        <v>21</v>
      </c>
      <c r="D324" s="1">
        <v>2</v>
      </c>
      <c r="E324" s="1" t="s">
        <v>21</v>
      </c>
      <c r="F324" s="1">
        <v>21</v>
      </c>
      <c r="G324" s="1">
        <v>3</v>
      </c>
      <c r="H324" s="1" t="s">
        <v>8</v>
      </c>
      <c r="I324" s="4">
        <v>19515</v>
      </c>
      <c r="J324" s="2">
        <v>0.10347222222222223</v>
      </c>
      <c r="K324" s="5">
        <v>0</v>
      </c>
      <c r="L324" s="5">
        <v>1</v>
      </c>
      <c r="M324">
        <v>1</v>
      </c>
      <c r="N324" s="5">
        <v>2</v>
      </c>
    </row>
    <row r="325" spans="1:14" x14ac:dyDescent="0.3">
      <c r="A325" s="3">
        <v>43425</v>
      </c>
      <c r="B325" s="1" t="s">
        <v>17</v>
      </c>
      <c r="C325" s="1">
        <v>21</v>
      </c>
      <c r="D325" s="1">
        <v>7</v>
      </c>
      <c r="E325" s="1" t="s">
        <v>31</v>
      </c>
      <c r="F325" s="1">
        <v>21</v>
      </c>
      <c r="G325" s="1">
        <v>3</v>
      </c>
      <c r="H325" s="1" t="s">
        <v>38</v>
      </c>
      <c r="I325" s="4">
        <v>17840</v>
      </c>
      <c r="J325" s="2">
        <v>0.1111111111111111</v>
      </c>
      <c r="K325" s="5">
        <v>1</v>
      </c>
      <c r="L325" s="5">
        <v>2</v>
      </c>
      <c r="M325">
        <v>0</v>
      </c>
      <c r="N325" s="5">
        <v>0</v>
      </c>
    </row>
    <row r="326" spans="1:14" x14ac:dyDescent="0.3">
      <c r="A326" s="3">
        <v>43425</v>
      </c>
      <c r="B326" s="1" t="s">
        <v>25</v>
      </c>
      <c r="C326" s="1">
        <v>22</v>
      </c>
      <c r="D326" s="1">
        <v>4</v>
      </c>
      <c r="E326" s="1" t="s">
        <v>16</v>
      </c>
      <c r="F326" s="1">
        <v>22</v>
      </c>
      <c r="G326" s="1">
        <v>6</v>
      </c>
      <c r="H326" s="1" t="s">
        <v>38</v>
      </c>
      <c r="I326" s="4">
        <v>19035</v>
      </c>
      <c r="J326" s="2">
        <v>0.10833333333333334</v>
      </c>
      <c r="K326" s="5">
        <v>0</v>
      </c>
      <c r="L326" s="5">
        <v>0</v>
      </c>
      <c r="M326">
        <v>1</v>
      </c>
      <c r="N326" s="5">
        <v>2</v>
      </c>
    </row>
    <row r="327" spans="1:14" x14ac:dyDescent="0.3">
      <c r="A327" s="3">
        <v>43425</v>
      </c>
      <c r="B327" s="1" t="s">
        <v>6</v>
      </c>
      <c r="C327" s="1">
        <v>22</v>
      </c>
      <c r="D327" s="1">
        <v>2</v>
      </c>
      <c r="E327" s="1" t="s">
        <v>34</v>
      </c>
      <c r="F327" s="1">
        <v>20</v>
      </c>
      <c r="G327" s="1">
        <v>5</v>
      </c>
      <c r="H327" s="1" t="s">
        <v>38</v>
      </c>
      <c r="I327" s="4">
        <v>16514</v>
      </c>
      <c r="J327" s="2">
        <v>9.9999999999999992E-2</v>
      </c>
      <c r="K327" s="5">
        <v>0</v>
      </c>
      <c r="L327" s="5">
        <v>0</v>
      </c>
      <c r="M327">
        <v>1</v>
      </c>
      <c r="N327" s="5">
        <v>2</v>
      </c>
    </row>
    <row r="328" spans="1:14" x14ac:dyDescent="0.3">
      <c r="A328" s="3">
        <v>43425</v>
      </c>
      <c r="B328" s="1" t="s">
        <v>28</v>
      </c>
      <c r="C328" s="1">
        <v>20</v>
      </c>
      <c r="D328" s="1">
        <v>1</v>
      </c>
      <c r="E328" s="1" t="s">
        <v>22</v>
      </c>
      <c r="F328" s="1">
        <v>22</v>
      </c>
      <c r="G328" s="1">
        <v>4</v>
      </c>
      <c r="H328" s="1" t="s">
        <v>38</v>
      </c>
      <c r="I328" s="4">
        <v>17558</v>
      </c>
      <c r="J328" s="2">
        <v>0.11041666666666666</v>
      </c>
      <c r="K328" s="5">
        <v>0</v>
      </c>
      <c r="L328" s="5">
        <v>0</v>
      </c>
      <c r="M328">
        <v>1</v>
      </c>
      <c r="N328" s="5">
        <v>2</v>
      </c>
    </row>
    <row r="329" spans="1:14" x14ac:dyDescent="0.3">
      <c r="A329" s="3">
        <v>43425</v>
      </c>
      <c r="B329" s="1" t="s">
        <v>14</v>
      </c>
      <c r="C329" s="1">
        <v>20</v>
      </c>
      <c r="D329" s="1">
        <v>0</v>
      </c>
      <c r="E329" s="1" t="s">
        <v>23</v>
      </c>
      <c r="F329" s="1">
        <v>22</v>
      </c>
      <c r="G329" s="1">
        <v>5</v>
      </c>
      <c r="H329" s="1" t="s">
        <v>38</v>
      </c>
      <c r="I329" s="4">
        <v>17297</v>
      </c>
      <c r="J329" s="2">
        <v>0.10069444444444443</v>
      </c>
      <c r="K329" s="5">
        <v>0</v>
      </c>
      <c r="L329" s="5">
        <v>0</v>
      </c>
      <c r="M329">
        <v>1</v>
      </c>
      <c r="N329" s="5">
        <v>2</v>
      </c>
    </row>
    <row r="330" spans="1:14" x14ac:dyDescent="0.3">
      <c r="A330" s="3">
        <v>43425</v>
      </c>
      <c r="B330" s="1" t="s">
        <v>19</v>
      </c>
      <c r="C330" s="1">
        <v>22</v>
      </c>
      <c r="D330" s="1">
        <v>1</v>
      </c>
      <c r="E330" s="1" t="s">
        <v>26</v>
      </c>
      <c r="F330" s="1">
        <v>20</v>
      </c>
      <c r="G330" s="1">
        <v>5</v>
      </c>
      <c r="H330" s="1" t="s">
        <v>38</v>
      </c>
      <c r="I330" s="4">
        <v>18430</v>
      </c>
      <c r="J330" s="2">
        <v>9.5833333333333326E-2</v>
      </c>
      <c r="K330" s="5">
        <v>0</v>
      </c>
      <c r="L330" s="5">
        <v>0</v>
      </c>
      <c r="M330">
        <v>1</v>
      </c>
      <c r="N330" s="5">
        <v>2</v>
      </c>
    </row>
    <row r="331" spans="1:14" x14ac:dyDescent="0.3">
      <c r="A331" s="3">
        <v>43425</v>
      </c>
      <c r="B331" s="1" t="s">
        <v>35</v>
      </c>
      <c r="C331" s="1">
        <v>19</v>
      </c>
      <c r="D331" s="1">
        <v>3</v>
      </c>
      <c r="E331" s="1" t="s">
        <v>36</v>
      </c>
      <c r="F331" s="1">
        <v>22</v>
      </c>
      <c r="G331" s="1">
        <v>7</v>
      </c>
      <c r="H331" s="1" t="s">
        <v>38</v>
      </c>
      <c r="I331" s="4">
        <v>19092</v>
      </c>
      <c r="J331" s="2">
        <v>0.10277777777777779</v>
      </c>
      <c r="K331" s="5">
        <v>0</v>
      </c>
      <c r="L331" s="5">
        <v>0</v>
      </c>
      <c r="M331">
        <v>1</v>
      </c>
      <c r="N331" s="5">
        <v>2</v>
      </c>
    </row>
    <row r="332" spans="1:14" x14ac:dyDescent="0.3">
      <c r="A332" s="3">
        <v>43425</v>
      </c>
      <c r="B332" s="1" t="s">
        <v>24</v>
      </c>
      <c r="C332" s="1">
        <v>22</v>
      </c>
      <c r="D332" s="1">
        <v>2</v>
      </c>
      <c r="E332" s="1" t="s">
        <v>12</v>
      </c>
      <c r="F332" s="1">
        <v>21</v>
      </c>
      <c r="G332" s="1">
        <v>4</v>
      </c>
      <c r="H332" s="1" t="s">
        <v>38</v>
      </c>
      <c r="I332" s="4">
        <v>18506</v>
      </c>
      <c r="J332" s="2">
        <v>0.10416666666666667</v>
      </c>
      <c r="K332" s="5">
        <v>0</v>
      </c>
      <c r="L332" s="5">
        <v>0</v>
      </c>
      <c r="M332">
        <v>1</v>
      </c>
      <c r="N332" s="5">
        <v>2</v>
      </c>
    </row>
    <row r="333" spans="1:14" x14ac:dyDescent="0.3">
      <c r="A333" s="3">
        <v>43427</v>
      </c>
      <c r="B333" s="1" t="s">
        <v>33</v>
      </c>
      <c r="C333" s="1">
        <v>22</v>
      </c>
      <c r="D333" s="1">
        <v>1</v>
      </c>
      <c r="E333" s="1" t="s">
        <v>4</v>
      </c>
      <c r="F333" s="1">
        <v>24</v>
      </c>
      <c r="G333" s="1">
        <v>2</v>
      </c>
      <c r="H333" s="1" t="s">
        <v>8</v>
      </c>
      <c r="I333" s="4">
        <v>16497</v>
      </c>
      <c r="J333" s="2">
        <v>9.930555555555555E-2</v>
      </c>
      <c r="K333" s="5">
        <v>0</v>
      </c>
      <c r="L333" s="5">
        <v>1</v>
      </c>
      <c r="M333">
        <v>1</v>
      </c>
      <c r="N333" s="5">
        <v>2</v>
      </c>
    </row>
    <row r="334" spans="1:14" x14ac:dyDescent="0.3">
      <c r="A334" s="3">
        <v>43427</v>
      </c>
      <c r="B334" s="1" t="s">
        <v>17</v>
      </c>
      <c r="C334" s="1">
        <v>22</v>
      </c>
      <c r="D334" s="1">
        <v>5</v>
      </c>
      <c r="E334" s="1" t="s">
        <v>18</v>
      </c>
      <c r="F334" s="1">
        <v>21</v>
      </c>
      <c r="G334" s="1">
        <v>1</v>
      </c>
      <c r="H334" s="1" t="s">
        <v>38</v>
      </c>
      <c r="I334" s="4">
        <v>12029</v>
      </c>
      <c r="J334" s="2">
        <v>0.10416666666666667</v>
      </c>
      <c r="K334" s="5">
        <v>1</v>
      </c>
      <c r="L334" s="5">
        <v>2</v>
      </c>
      <c r="M334">
        <v>0</v>
      </c>
      <c r="N334" s="5">
        <v>0</v>
      </c>
    </row>
    <row r="335" spans="1:14" x14ac:dyDescent="0.3">
      <c r="A335" s="3">
        <v>43427</v>
      </c>
      <c r="B335" s="1" t="s">
        <v>26</v>
      </c>
      <c r="C335" s="1">
        <v>21</v>
      </c>
      <c r="D335" s="1">
        <v>1</v>
      </c>
      <c r="E335" s="1" t="s">
        <v>11</v>
      </c>
      <c r="F335" s="1">
        <v>22</v>
      </c>
      <c r="G335" s="1">
        <v>2</v>
      </c>
      <c r="H335" s="1" t="s">
        <v>8</v>
      </c>
      <c r="I335" s="4">
        <v>17565</v>
      </c>
      <c r="J335" s="2">
        <v>0.11180555555555556</v>
      </c>
      <c r="K335" s="5">
        <v>0</v>
      </c>
      <c r="L335" s="5">
        <v>1</v>
      </c>
      <c r="M335">
        <v>1</v>
      </c>
      <c r="N335" s="5">
        <v>2</v>
      </c>
    </row>
    <row r="336" spans="1:14" x14ac:dyDescent="0.3">
      <c r="A336" s="3">
        <v>43427</v>
      </c>
      <c r="B336" s="1" t="s">
        <v>6</v>
      </c>
      <c r="C336" s="1">
        <v>23</v>
      </c>
      <c r="D336" s="1">
        <v>2</v>
      </c>
      <c r="E336" s="1" t="s">
        <v>13</v>
      </c>
      <c r="F336" s="1">
        <v>23</v>
      </c>
      <c r="G336" s="1">
        <v>3</v>
      </c>
      <c r="H336" s="1" t="s">
        <v>8</v>
      </c>
      <c r="I336" s="4">
        <v>19070</v>
      </c>
      <c r="J336" s="2">
        <v>0.10902777777777778</v>
      </c>
      <c r="K336" s="5">
        <v>0</v>
      </c>
      <c r="L336" s="5">
        <v>1</v>
      </c>
      <c r="M336">
        <v>1</v>
      </c>
      <c r="N336" s="5">
        <v>2</v>
      </c>
    </row>
    <row r="337" spans="1:14" x14ac:dyDescent="0.3">
      <c r="A337" s="3">
        <v>43427</v>
      </c>
      <c r="B337" s="1" t="s">
        <v>35</v>
      </c>
      <c r="C337" s="1">
        <v>20</v>
      </c>
      <c r="D337" s="1">
        <v>1</v>
      </c>
      <c r="E337" s="1" t="s">
        <v>15</v>
      </c>
      <c r="F337" s="1">
        <v>22</v>
      </c>
      <c r="G337" s="1">
        <v>4</v>
      </c>
      <c r="H337" s="1" t="s">
        <v>38</v>
      </c>
      <c r="I337" s="4">
        <v>13226</v>
      </c>
      <c r="J337" s="2">
        <v>0.10277777777777779</v>
      </c>
      <c r="K337" s="5">
        <v>0</v>
      </c>
      <c r="L337" s="5">
        <v>0</v>
      </c>
      <c r="M337">
        <v>1</v>
      </c>
      <c r="N337" s="5">
        <v>2</v>
      </c>
    </row>
    <row r="338" spans="1:14" x14ac:dyDescent="0.3">
      <c r="A338" s="3">
        <v>43427</v>
      </c>
      <c r="B338" s="1" t="s">
        <v>7</v>
      </c>
      <c r="C338" s="1">
        <v>23</v>
      </c>
      <c r="D338" s="1">
        <v>2</v>
      </c>
      <c r="E338" s="1" t="s">
        <v>20</v>
      </c>
      <c r="F338" s="1">
        <v>22</v>
      </c>
      <c r="G338" s="1">
        <v>4</v>
      </c>
      <c r="H338" s="1" t="s">
        <v>38</v>
      </c>
      <c r="I338" s="4">
        <v>18656</v>
      </c>
      <c r="J338" s="2">
        <v>9.7916666666666666E-2</v>
      </c>
      <c r="K338" s="5">
        <v>0</v>
      </c>
      <c r="L338" s="5">
        <v>0</v>
      </c>
      <c r="M338">
        <v>1</v>
      </c>
      <c r="N338" s="5">
        <v>2</v>
      </c>
    </row>
    <row r="339" spans="1:14" x14ac:dyDescent="0.3">
      <c r="A339" s="3">
        <v>43427</v>
      </c>
      <c r="B339" s="1" t="s">
        <v>25</v>
      </c>
      <c r="C339" s="1">
        <v>23</v>
      </c>
      <c r="D339" s="1">
        <v>4</v>
      </c>
      <c r="E339" s="1" t="s">
        <v>19</v>
      </c>
      <c r="F339" s="1">
        <v>23</v>
      </c>
      <c r="G339" s="1">
        <v>6</v>
      </c>
      <c r="H339" s="1" t="s">
        <v>38</v>
      </c>
      <c r="I339" s="4">
        <v>18532</v>
      </c>
      <c r="J339" s="2">
        <v>0.1111111111111111</v>
      </c>
      <c r="K339" s="5">
        <v>0</v>
      </c>
      <c r="L339" s="5">
        <v>0</v>
      </c>
      <c r="M339">
        <v>1</v>
      </c>
      <c r="N339" s="5">
        <v>2</v>
      </c>
    </row>
    <row r="340" spans="1:14" x14ac:dyDescent="0.3">
      <c r="A340" s="3">
        <v>43427</v>
      </c>
      <c r="B340" s="1" t="s">
        <v>27</v>
      </c>
      <c r="C340" s="1">
        <v>21</v>
      </c>
      <c r="D340" s="1">
        <v>2</v>
      </c>
      <c r="E340" s="1" t="s">
        <v>16</v>
      </c>
      <c r="F340" s="1">
        <v>23</v>
      </c>
      <c r="G340" s="1">
        <v>4</v>
      </c>
      <c r="H340" s="1" t="s">
        <v>38</v>
      </c>
      <c r="I340" s="4">
        <v>19116</v>
      </c>
      <c r="J340" s="2">
        <v>0.1125</v>
      </c>
      <c r="K340" s="5">
        <v>0</v>
      </c>
      <c r="L340" s="5">
        <v>0</v>
      </c>
      <c r="M340">
        <v>1</v>
      </c>
      <c r="N340" s="5">
        <v>2</v>
      </c>
    </row>
    <row r="341" spans="1:14" x14ac:dyDescent="0.3">
      <c r="A341" s="3">
        <v>43427</v>
      </c>
      <c r="B341" s="1" t="s">
        <v>14</v>
      </c>
      <c r="C341" s="1">
        <v>21</v>
      </c>
      <c r="D341" s="1">
        <v>4</v>
      </c>
      <c r="E341" s="1" t="s">
        <v>34</v>
      </c>
      <c r="F341" s="1">
        <v>21</v>
      </c>
      <c r="G341" s="1">
        <v>3</v>
      </c>
      <c r="H341" s="1" t="s">
        <v>8</v>
      </c>
      <c r="I341" s="4">
        <v>16514</v>
      </c>
      <c r="J341" s="2">
        <v>0.10972222222222222</v>
      </c>
      <c r="K341" s="5">
        <v>1</v>
      </c>
      <c r="L341" s="5">
        <v>2</v>
      </c>
      <c r="M341">
        <v>0</v>
      </c>
      <c r="N341" s="5">
        <v>1</v>
      </c>
    </row>
    <row r="342" spans="1:14" x14ac:dyDescent="0.3">
      <c r="A342" s="3">
        <v>43427</v>
      </c>
      <c r="B342" s="1" t="s">
        <v>23</v>
      </c>
      <c r="C342" s="1">
        <v>23</v>
      </c>
      <c r="D342" s="1">
        <v>0</v>
      </c>
      <c r="E342" s="1" t="s">
        <v>29</v>
      </c>
      <c r="F342" s="1">
        <v>22</v>
      </c>
      <c r="G342" s="1">
        <v>4</v>
      </c>
      <c r="H342" s="1" t="s">
        <v>38</v>
      </c>
      <c r="I342" s="4">
        <v>19523</v>
      </c>
      <c r="J342" s="2">
        <v>0.10486111111111111</v>
      </c>
      <c r="K342" s="5">
        <v>0</v>
      </c>
      <c r="L342" s="5">
        <v>0</v>
      </c>
      <c r="M342">
        <v>1</v>
      </c>
      <c r="N342" s="5">
        <v>2</v>
      </c>
    </row>
    <row r="343" spans="1:14" x14ac:dyDescent="0.3">
      <c r="A343" s="3">
        <v>43427</v>
      </c>
      <c r="B343" s="1" t="s">
        <v>10</v>
      </c>
      <c r="C343" s="1">
        <v>25</v>
      </c>
      <c r="D343" s="1">
        <v>0</v>
      </c>
      <c r="E343" s="1" t="s">
        <v>5</v>
      </c>
      <c r="F343" s="1">
        <v>23</v>
      </c>
      <c r="G343" s="1">
        <v>4</v>
      </c>
      <c r="H343" s="1" t="s">
        <v>38</v>
      </c>
      <c r="I343" s="4">
        <v>17056</v>
      </c>
      <c r="J343" s="2">
        <v>9.7916666666666666E-2</v>
      </c>
      <c r="K343" s="5">
        <v>0</v>
      </c>
      <c r="L343" s="5">
        <v>0</v>
      </c>
      <c r="M343">
        <v>1</v>
      </c>
      <c r="N343" s="5">
        <v>2</v>
      </c>
    </row>
    <row r="344" spans="1:14" x14ac:dyDescent="0.3">
      <c r="A344" s="3">
        <v>43427</v>
      </c>
      <c r="B344" s="1" t="s">
        <v>22</v>
      </c>
      <c r="C344" s="1">
        <v>23</v>
      </c>
      <c r="D344" s="1">
        <v>2</v>
      </c>
      <c r="E344" s="1" t="s">
        <v>28</v>
      </c>
      <c r="F344" s="1">
        <v>21</v>
      </c>
      <c r="G344" s="1">
        <v>6</v>
      </c>
      <c r="H344" s="1" t="s">
        <v>38</v>
      </c>
      <c r="I344" s="4">
        <v>16192</v>
      </c>
      <c r="J344" s="2">
        <v>0.10416666666666667</v>
      </c>
      <c r="K344" s="5">
        <v>0</v>
      </c>
      <c r="L344" s="5">
        <v>0</v>
      </c>
      <c r="M344">
        <v>1</v>
      </c>
      <c r="N344" s="5">
        <v>2</v>
      </c>
    </row>
    <row r="345" spans="1:14" x14ac:dyDescent="0.3">
      <c r="A345" s="3">
        <v>43427</v>
      </c>
      <c r="B345" s="1" t="s">
        <v>24</v>
      </c>
      <c r="C345" s="1">
        <v>23</v>
      </c>
      <c r="D345" s="1">
        <v>2</v>
      </c>
      <c r="E345" s="1" t="s">
        <v>36</v>
      </c>
      <c r="F345" s="1">
        <v>23</v>
      </c>
      <c r="G345" s="1">
        <v>4</v>
      </c>
      <c r="H345" s="1" t="s">
        <v>38</v>
      </c>
      <c r="I345" s="4">
        <v>19092</v>
      </c>
      <c r="J345" s="2">
        <v>9.7222222222222224E-2</v>
      </c>
      <c r="K345" s="5">
        <v>0</v>
      </c>
      <c r="L345" s="5">
        <v>0</v>
      </c>
      <c r="M345">
        <v>1</v>
      </c>
      <c r="N345" s="5">
        <v>2</v>
      </c>
    </row>
    <row r="346" spans="1:14" x14ac:dyDescent="0.3">
      <c r="A346" s="3">
        <v>43427</v>
      </c>
      <c r="B346" s="1" t="s">
        <v>9</v>
      </c>
      <c r="C346" s="1">
        <v>23</v>
      </c>
      <c r="D346" s="1">
        <v>0</v>
      </c>
      <c r="E346" s="1" t="s">
        <v>30</v>
      </c>
      <c r="F346" s="1">
        <v>24</v>
      </c>
      <c r="G346" s="1">
        <v>2</v>
      </c>
      <c r="H346" s="1" t="s">
        <v>38</v>
      </c>
      <c r="I346" s="4">
        <v>18206</v>
      </c>
      <c r="J346" s="2">
        <v>0.10069444444444443</v>
      </c>
      <c r="K346" s="5">
        <v>0</v>
      </c>
      <c r="L346" s="5">
        <v>0</v>
      </c>
      <c r="M346">
        <v>1</v>
      </c>
      <c r="N346" s="5">
        <v>2</v>
      </c>
    </row>
    <row r="347" spans="1:14" x14ac:dyDescent="0.3">
      <c r="A347" s="3">
        <v>43427</v>
      </c>
      <c r="B347" s="1" t="s">
        <v>21</v>
      </c>
      <c r="C347" s="1">
        <v>22</v>
      </c>
      <c r="D347" s="1">
        <v>1</v>
      </c>
      <c r="E347" s="1" t="s">
        <v>12</v>
      </c>
      <c r="F347" s="1">
        <v>22</v>
      </c>
      <c r="G347" s="1">
        <v>3</v>
      </c>
      <c r="H347" s="1" t="s">
        <v>38</v>
      </c>
      <c r="I347" s="4">
        <v>18506</v>
      </c>
      <c r="J347" s="2">
        <v>0.10555555555555556</v>
      </c>
      <c r="K347" s="5">
        <v>0</v>
      </c>
      <c r="L347" s="5">
        <v>0</v>
      </c>
      <c r="M347">
        <v>1</v>
      </c>
      <c r="N347" s="5">
        <v>2</v>
      </c>
    </row>
    <row r="348" spans="1:14" x14ac:dyDescent="0.3">
      <c r="A348" s="3">
        <v>43428</v>
      </c>
      <c r="B348" s="1" t="s">
        <v>19</v>
      </c>
      <c r="C348" s="1">
        <v>24</v>
      </c>
      <c r="D348" s="1">
        <v>2</v>
      </c>
      <c r="E348" s="1" t="s">
        <v>17</v>
      </c>
      <c r="F348" s="1">
        <v>23</v>
      </c>
      <c r="G348" s="1">
        <v>3</v>
      </c>
      <c r="H348" s="1" t="s">
        <v>38</v>
      </c>
      <c r="I348" s="4">
        <v>18010</v>
      </c>
      <c r="J348" s="2">
        <v>0.10486111111111111</v>
      </c>
      <c r="K348" s="5">
        <v>0</v>
      </c>
      <c r="L348" s="5">
        <v>0</v>
      </c>
      <c r="M348">
        <v>1</v>
      </c>
      <c r="N348" s="5">
        <v>2</v>
      </c>
    </row>
    <row r="349" spans="1:14" x14ac:dyDescent="0.3">
      <c r="A349" s="3">
        <v>43428</v>
      </c>
      <c r="B349" s="1" t="s">
        <v>13</v>
      </c>
      <c r="C349" s="1">
        <v>24</v>
      </c>
      <c r="D349" s="1">
        <v>3</v>
      </c>
      <c r="E349" s="1" t="s">
        <v>21</v>
      </c>
      <c r="F349" s="1">
        <v>23</v>
      </c>
      <c r="G349" s="1">
        <v>2</v>
      </c>
      <c r="H349" s="1" t="s">
        <v>32</v>
      </c>
      <c r="I349" s="4">
        <v>19515</v>
      </c>
      <c r="J349" s="2">
        <v>0.11875000000000001</v>
      </c>
      <c r="K349" s="5">
        <v>1</v>
      </c>
      <c r="L349" s="5">
        <v>2</v>
      </c>
      <c r="M349">
        <v>0</v>
      </c>
      <c r="N349" s="5">
        <v>1</v>
      </c>
    </row>
    <row r="350" spans="1:14" x14ac:dyDescent="0.3">
      <c r="A350" s="3">
        <v>43428</v>
      </c>
      <c r="B350" s="1" t="s">
        <v>24</v>
      </c>
      <c r="C350" s="1">
        <v>24</v>
      </c>
      <c r="D350" s="1">
        <v>5</v>
      </c>
      <c r="E350" s="1" t="s">
        <v>35</v>
      </c>
      <c r="F350" s="1">
        <v>21</v>
      </c>
      <c r="G350" s="1">
        <v>4</v>
      </c>
      <c r="H350" s="1" t="s">
        <v>8</v>
      </c>
      <c r="I350" s="4">
        <v>14283</v>
      </c>
      <c r="J350" s="2">
        <v>0.10902777777777778</v>
      </c>
      <c r="K350" s="5">
        <v>1</v>
      </c>
      <c r="L350" s="5">
        <v>2</v>
      </c>
      <c r="M350">
        <v>0</v>
      </c>
      <c r="N350" s="5">
        <v>1</v>
      </c>
    </row>
    <row r="351" spans="1:14" x14ac:dyDescent="0.3">
      <c r="A351" s="3">
        <v>43428</v>
      </c>
      <c r="B351" s="1" t="s">
        <v>10</v>
      </c>
      <c r="C351" s="1">
        <v>26</v>
      </c>
      <c r="D351" s="1">
        <v>4</v>
      </c>
      <c r="E351" s="1" t="s">
        <v>31</v>
      </c>
      <c r="F351" s="1">
        <v>22</v>
      </c>
      <c r="G351" s="1">
        <v>2</v>
      </c>
      <c r="H351" s="1" t="s">
        <v>38</v>
      </c>
      <c r="I351" s="4">
        <v>17725</v>
      </c>
      <c r="J351" s="2">
        <v>9.930555555555555E-2</v>
      </c>
      <c r="K351" s="5">
        <v>1</v>
      </c>
      <c r="L351" s="5">
        <v>2</v>
      </c>
      <c r="M351">
        <v>0</v>
      </c>
      <c r="N351" s="5">
        <v>0</v>
      </c>
    </row>
    <row r="352" spans="1:14" x14ac:dyDescent="0.3">
      <c r="A352" s="3">
        <v>43428</v>
      </c>
      <c r="B352" s="1" t="s">
        <v>11</v>
      </c>
      <c r="C352" s="1">
        <v>23</v>
      </c>
      <c r="D352" s="1">
        <v>3</v>
      </c>
      <c r="E352" s="1" t="s">
        <v>6</v>
      </c>
      <c r="F352" s="1">
        <v>24</v>
      </c>
      <c r="G352" s="1">
        <v>2</v>
      </c>
      <c r="H352" s="1" t="s">
        <v>38</v>
      </c>
      <c r="I352" s="4">
        <v>21302</v>
      </c>
      <c r="J352" s="2">
        <v>0.10902777777777778</v>
      </c>
      <c r="K352" s="5">
        <v>1</v>
      </c>
      <c r="L352" s="5">
        <v>2</v>
      </c>
      <c r="M352">
        <v>0</v>
      </c>
      <c r="N352" s="5">
        <v>0</v>
      </c>
    </row>
    <row r="353" spans="1:14" x14ac:dyDescent="0.3">
      <c r="A353" s="3">
        <v>43428</v>
      </c>
      <c r="B353" s="1" t="s">
        <v>15</v>
      </c>
      <c r="C353" s="1">
        <v>23</v>
      </c>
      <c r="D353" s="1">
        <v>1</v>
      </c>
      <c r="E353" s="1" t="s">
        <v>14</v>
      </c>
      <c r="F353" s="1">
        <v>22</v>
      </c>
      <c r="G353" s="1">
        <v>4</v>
      </c>
      <c r="H353" s="1" t="s">
        <v>38</v>
      </c>
      <c r="I353" s="4">
        <v>10015</v>
      </c>
      <c r="J353" s="2">
        <v>9.930555555555555E-2</v>
      </c>
      <c r="K353" s="5">
        <v>0</v>
      </c>
      <c r="L353" s="5">
        <v>0</v>
      </c>
      <c r="M353">
        <v>1</v>
      </c>
      <c r="N353" s="5">
        <v>2</v>
      </c>
    </row>
    <row r="354" spans="1:14" x14ac:dyDescent="0.3">
      <c r="A354" s="3">
        <v>43428</v>
      </c>
      <c r="B354" s="1" t="s">
        <v>12</v>
      </c>
      <c r="C354" s="1">
        <v>23</v>
      </c>
      <c r="D354" s="1">
        <v>5</v>
      </c>
      <c r="E354" s="1" t="s">
        <v>23</v>
      </c>
      <c r="F354" s="1">
        <v>24</v>
      </c>
      <c r="G354" s="1">
        <v>3</v>
      </c>
      <c r="H354" s="1" t="s">
        <v>38</v>
      </c>
      <c r="I354" s="4">
        <v>16884</v>
      </c>
      <c r="J354" s="2">
        <v>9.5138888888888884E-2</v>
      </c>
      <c r="K354" s="5">
        <v>1</v>
      </c>
      <c r="L354" s="5">
        <v>2</v>
      </c>
      <c r="M354">
        <v>0</v>
      </c>
      <c r="N354" s="5">
        <v>0</v>
      </c>
    </row>
    <row r="355" spans="1:14" x14ac:dyDescent="0.3">
      <c r="A355" s="3">
        <v>43428</v>
      </c>
      <c r="B355" s="1" t="s">
        <v>20</v>
      </c>
      <c r="C355" s="1">
        <v>23</v>
      </c>
      <c r="D355" s="1">
        <v>2</v>
      </c>
      <c r="E355" s="1" t="s">
        <v>26</v>
      </c>
      <c r="F355" s="1">
        <v>22</v>
      </c>
      <c r="G355" s="1">
        <v>4</v>
      </c>
      <c r="H355" s="1" t="s">
        <v>38</v>
      </c>
      <c r="I355" s="4">
        <v>18602</v>
      </c>
      <c r="J355" s="2">
        <v>0.10902777777777778</v>
      </c>
      <c r="K355" s="5">
        <v>0</v>
      </c>
      <c r="L355" s="5">
        <v>0</v>
      </c>
      <c r="M355">
        <v>1</v>
      </c>
      <c r="N355" s="5">
        <v>2</v>
      </c>
    </row>
    <row r="356" spans="1:14" x14ac:dyDescent="0.3">
      <c r="A356" s="3">
        <v>43428</v>
      </c>
      <c r="B356" s="1" t="s">
        <v>27</v>
      </c>
      <c r="C356" s="1">
        <v>22</v>
      </c>
      <c r="D356" s="1">
        <v>8</v>
      </c>
      <c r="E356" s="1" t="s">
        <v>28</v>
      </c>
      <c r="F356" s="1">
        <v>22</v>
      </c>
      <c r="G356" s="1">
        <v>4</v>
      </c>
      <c r="H356" s="1" t="s">
        <v>38</v>
      </c>
      <c r="I356" s="4">
        <v>17028</v>
      </c>
      <c r="J356" s="2">
        <v>0.1076388888888889</v>
      </c>
      <c r="K356" s="5">
        <v>1</v>
      </c>
      <c r="L356" s="5">
        <v>2</v>
      </c>
      <c r="M356">
        <v>0</v>
      </c>
      <c r="N356" s="5">
        <v>0</v>
      </c>
    </row>
    <row r="357" spans="1:14" x14ac:dyDescent="0.3">
      <c r="A357" s="3">
        <v>43428</v>
      </c>
      <c r="B357" s="1" t="s">
        <v>29</v>
      </c>
      <c r="C357" s="1">
        <v>23</v>
      </c>
      <c r="D357" s="1">
        <v>0</v>
      </c>
      <c r="E357" s="1" t="s">
        <v>7</v>
      </c>
      <c r="F357" s="1">
        <v>24</v>
      </c>
      <c r="G357" s="1">
        <v>6</v>
      </c>
      <c r="H357" s="1" t="s">
        <v>38</v>
      </c>
      <c r="I357" s="4">
        <v>19373</v>
      </c>
      <c r="J357" s="2">
        <v>0.10069444444444443</v>
      </c>
      <c r="K357" s="5">
        <v>0</v>
      </c>
      <c r="L357" s="5">
        <v>0</v>
      </c>
      <c r="M357">
        <v>1</v>
      </c>
      <c r="N357" s="5">
        <v>2</v>
      </c>
    </row>
    <row r="358" spans="1:14" x14ac:dyDescent="0.3">
      <c r="A358" s="3">
        <v>43428</v>
      </c>
      <c r="B358" s="1" t="s">
        <v>5</v>
      </c>
      <c r="C358" s="1">
        <v>24</v>
      </c>
      <c r="D358" s="1">
        <v>0</v>
      </c>
      <c r="E358" s="1" t="s">
        <v>30</v>
      </c>
      <c r="F358" s="1">
        <v>25</v>
      </c>
      <c r="G358" s="1">
        <v>6</v>
      </c>
      <c r="H358" s="1" t="s">
        <v>38</v>
      </c>
      <c r="I358" s="4">
        <v>18252</v>
      </c>
      <c r="J358" s="2">
        <v>0.10694444444444444</v>
      </c>
      <c r="K358" s="5">
        <v>0</v>
      </c>
      <c r="L358" s="5">
        <v>0</v>
      </c>
      <c r="M358">
        <v>1</v>
      </c>
      <c r="N358" s="5">
        <v>2</v>
      </c>
    </row>
    <row r="359" spans="1:14" x14ac:dyDescent="0.3">
      <c r="A359" s="3">
        <v>43429</v>
      </c>
      <c r="B359" s="1" t="s">
        <v>9</v>
      </c>
      <c r="C359" s="1">
        <v>24</v>
      </c>
      <c r="D359" s="1">
        <v>6</v>
      </c>
      <c r="E359" s="1" t="s">
        <v>18</v>
      </c>
      <c r="F359" s="1">
        <v>22</v>
      </c>
      <c r="G359" s="1">
        <v>1</v>
      </c>
      <c r="H359" s="1" t="s">
        <v>38</v>
      </c>
      <c r="I359" s="4">
        <v>12821</v>
      </c>
      <c r="J359" s="2">
        <v>0.10347222222222223</v>
      </c>
      <c r="K359" s="5">
        <v>1</v>
      </c>
      <c r="L359" s="5">
        <v>2</v>
      </c>
      <c r="M359">
        <v>0</v>
      </c>
      <c r="N359" s="5">
        <v>0</v>
      </c>
    </row>
    <row r="360" spans="1:14" x14ac:dyDescent="0.3">
      <c r="A360" s="3">
        <v>43429</v>
      </c>
      <c r="B360" s="1" t="s">
        <v>33</v>
      </c>
      <c r="C360" s="1">
        <v>23</v>
      </c>
      <c r="D360" s="1">
        <v>2</v>
      </c>
      <c r="E360" s="1" t="s">
        <v>31</v>
      </c>
      <c r="F360" s="1">
        <v>23</v>
      </c>
      <c r="G360" s="1">
        <v>5</v>
      </c>
      <c r="H360" s="1" t="s">
        <v>38</v>
      </c>
      <c r="I360" s="4">
        <v>17581</v>
      </c>
      <c r="J360" s="2">
        <v>0.11041666666666666</v>
      </c>
      <c r="K360" s="5">
        <v>0</v>
      </c>
      <c r="L360" s="5">
        <v>0</v>
      </c>
      <c r="M360">
        <v>1</v>
      </c>
      <c r="N360" s="5">
        <v>2</v>
      </c>
    </row>
    <row r="361" spans="1:14" x14ac:dyDescent="0.3">
      <c r="A361" s="3">
        <v>43429</v>
      </c>
      <c r="B361" s="1" t="s">
        <v>4</v>
      </c>
      <c r="C361" s="1">
        <v>25</v>
      </c>
      <c r="D361" s="1">
        <v>2</v>
      </c>
      <c r="E361" s="1" t="s">
        <v>22</v>
      </c>
      <c r="F361" s="1">
        <v>24</v>
      </c>
      <c r="G361" s="1">
        <v>5</v>
      </c>
      <c r="H361" s="1" t="s">
        <v>38</v>
      </c>
      <c r="I361" s="4">
        <v>17167</v>
      </c>
      <c r="J361" s="2">
        <v>0.11319444444444444</v>
      </c>
      <c r="K361" s="5">
        <v>0</v>
      </c>
      <c r="L361" s="5">
        <v>0</v>
      </c>
      <c r="M361">
        <v>1</v>
      </c>
      <c r="N361" s="5">
        <v>2</v>
      </c>
    </row>
    <row r="362" spans="1:14" x14ac:dyDescent="0.3">
      <c r="A362" s="3">
        <v>43429</v>
      </c>
      <c r="B362" s="1" t="s">
        <v>34</v>
      </c>
      <c r="C362" s="1">
        <v>22</v>
      </c>
      <c r="D362" s="1">
        <v>2</v>
      </c>
      <c r="E362" s="1" t="s">
        <v>36</v>
      </c>
      <c r="F362" s="1">
        <v>24</v>
      </c>
      <c r="G362" s="1">
        <v>5</v>
      </c>
      <c r="H362" s="1" t="s">
        <v>38</v>
      </c>
      <c r="I362" s="4">
        <v>19092</v>
      </c>
      <c r="J362" s="2">
        <v>0.10625</v>
      </c>
      <c r="K362" s="5">
        <v>0</v>
      </c>
      <c r="L362" s="5">
        <v>0</v>
      </c>
      <c r="M362">
        <v>1</v>
      </c>
      <c r="N362" s="5">
        <v>2</v>
      </c>
    </row>
    <row r="363" spans="1:14" x14ac:dyDescent="0.3">
      <c r="A363" s="3">
        <v>43430</v>
      </c>
      <c r="B363" s="1" t="s">
        <v>20</v>
      </c>
      <c r="C363" s="1">
        <v>24</v>
      </c>
      <c r="D363" s="1">
        <v>7</v>
      </c>
      <c r="E363" s="1" t="s">
        <v>21</v>
      </c>
      <c r="F363" s="1">
        <v>24</v>
      </c>
      <c r="G363" s="1">
        <v>5</v>
      </c>
      <c r="H363" s="1" t="s">
        <v>38</v>
      </c>
      <c r="I363" s="4">
        <v>17510</v>
      </c>
      <c r="J363" s="2">
        <v>0.10486111111111111</v>
      </c>
      <c r="K363" s="5">
        <v>1</v>
      </c>
      <c r="L363" s="5">
        <v>2</v>
      </c>
      <c r="M363">
        <v>0</v>
      </c>
      <c r="N363" s="5">
        <v>0</v>
      </c>
    </row>
    <row r="364" spans="1:14" x14ac:dyDescent="0.3">
      <c r="A364" s="3">
        <v>43430</v>
      </c>
      <c r="B364" s="1" t="s">
        <v>34</v>
      </c>
      <c r="C364" s="1">
        <v>23</v>
      </c>
      <c r="D364" s="1">
        <v>3</v>
      </c>
      <c r="E364" s="1" t="s">
        <v>35</v>
      </c>
      <c r="F364" s="1">
        <v>22</v>
      </c>
      <c r="G364" s="1">
        <v>4</v>
      </c>
      <c r="H364" s="1" t="s">
        <v>8</v>
      </c>
      <c r="I364" s="4">
        <v>9456</v>
      </c>
      <c r="J364" s="2">
        <v>0.11319444444444444</v>
      </c>
      <c r="K364" s="5">
        <v>0</v>
      </c>
      <c r="L364" s="5">
        <v>1</v>
      </c>
      <c r="M364">
        <v>1</v>
      </c>
      <c r="N364" s="5">
        <v>2</v>
      </c>
    </row>
    <row r="365" spans="1:14" x14ac:dyDescent="0.3">
      <c r="A365" s="3">
        <v>43430</v>
      </c>
      <c r="B365" s="1" t="s">
        <v>12</v>
      </c>
      <c r="C365" s="1">
        <v>24</v>
      </c>
      <c r="D365" s="1">
        <v>4</v>
      </c>
      <c r="E365" s="1" t="s">
        <v>14</v>
      </c>
      <c r="F365" s="1">
        <v>23</v>
      </c>
      <c r="G365" s="1">
        <v>1</v>
      </c>
      <c r="H365" s="1" t="s">
        <v>38</v>
      </c>
      <c r="I365" s="4">
        <v>9072</v>
      </c>
      <c r="J365" s="2">
        <v>9.7222222222222224E-2</v>
      </c>
      <c r="K365" s="5">
        <v>1</v>
      </c>
      <c r="L365" s="5">
        <v>2</v>
      </c>
      <c r="M365">
        <v>0</v>
      </c>
      <c r="N365" s="5">
        <v>0</v>
      </c>
    </row>
    <row r="366" spans="1:14" x14ac:dyDescent="0.3">
      <c r="A366" s="3">
        <v>43430</v>
      </c>
      <c r="B366" s="1" t="s">
        <v>25</v>
      </c>
      <c r="C366" s="1">
        <v>24</v>
      </c>
      <c r="D366" s="1">
        <v>2</v>
      </c>
      <c r="E366" s="1" t="s">
        <v>23</v>
      </c>
      <c r="F366" s="1">
        <v>25</v>
      </c>
      <c r="G366" s="1">
        <v>4</v>
      </c>
      <c r="H366" s="1" t="s">
        <v>38</v>
      </c>
      <c r="I366" s="4">
        <v>16709</v>
      </c>
      <c r="J366" s="2">
        <v>0.10902777777777778</v>
      </c>
      <c r="K366" s="5">
        <v>0</v>
      </c>
      <c r="L366" s="5">
        <v>0</v>
      </c>
      <c r="M366">
        <v>1</v>
      </c>
      <c r="N366" s="5">
        <v>2</v>
      </c>
    </row>
    <row r="367" spans="1:14" x14ac:dyDescent="0.3">
      <c r="A367" s="3">
        <v>43430</v>
      </c>
      <c r="B367" s="1" t="s">
        <v>11</v>
      </c>
      <c r="C367" s="1">
        <v>24</v>
      </c>
      <c r="D367" s="1">
        <v>2</v>
      </c>
      <c r="E367" s="1" t="s">
        <v>7</v>
      </c>
      <c r="F367" s="1">
        <v>25</v>
      </c>
      <c r="G367" s="1">
        <v>4</v>
      </c>
      <c r="H367" s="1" t="s">
        <v>38</v>
      </c>
      <c r="I367" s="4">
        <v>19286</v>
      </c>
      <c r="J367" s="2">
        <v>0.10208333333333335</v>
      </c>
      <c r="K367" s="5">
        <v>0</v>
      </c>
      <c r="L367" s="5">
        <v>0</v>
      </c>
      <c r="M367">
        <v>1</v>
      </c>
      <c r="N367" s="5">
        <v>2</v>
      </c>
    </row>
    <row r="368" spans="1:14" x14ac:dyDescent="0.3">
      <c r="A368" s="3">
        <v>43431</v>
      </c>
      <c r="B368" s="1" t="s">
        <v>5</v>
      </c>
      <c r="C368" s="1">
        <v>25</v>
      </c>
      <c r="D368" s="1">
        <v>2</v>
      </c>
      <c r="E368" s="1" t="s">
        <v>13</v>
      </c>
      <c r="F368" s="1">
        <v>25</v>
      </c>
      <c r="G368" s="1">
        <v>3</v>
      </c>
      <c r="H368" s="1" t="s">
        <v>8</v>
      </c>
      <c r="I368" s="4">
        <v>19070</v>
      </c>
      <c r="J368" s="2">
        <v>0.11041666666666666</v>
      </c>
      <c r="K368" s="5">
        <v>0</v>
      </c>
      <c r="L368" s="5">
        <v>1</v>
      </c>
      <c r="M368">
        <v>1</v>
      </c>
      <c r="N368" s="5">
        <v>2</v>
      </c>
    </row>
    <row r="369" spans="1:14" x14ac:dyDescent="0.3">
      <c r="A369" s="3">
        <v>43431</v>
      </c>
      <c r="B369" s="1" t="s">
        <v>30</v>
      </c>
      <c r="C369" s="1">
        <v>26</v>
      </c>
      <c r="D369" s="1">
        <v>8</v>
      </c>
      <c r="E369" s="1" t="s">
        <v>24</v>
      </c>
      <c r="F369" s="1">
        <v>25</v>
      </c>
      <c r="G369" s="1">
        <v>3</v>
      </c>
      <c r="H369" s="1" t="s">
        <v>38</v>
      </c>
      <c r="I369" s="4">
        <v>21460</v>
      </c>
      <c r="J369" s="2">
        <v>0.1013888888888889</v>
      </c>
      <c r="K369" s="5">
        <v>1</v>
      </c>
      <c r="L369" s="5">
        <v>2</v>
      </c>
      <c r="M369">
        <v>0</v>
      </c>
      <c r="N369" s="5">
        <v>0</v>
      </c>
    </row>
    <row r="370" spans="1:14" x14ac:dyDescent="0.3">
      <c r="A370" s="3">
        <v>43431</v>
      </c>
      <c r="B370" s="1" t="s">
        <v>19</v>
      </c>
      <c r="C370" s="1">
        <v>25</v>
      </c>
      <c r="D370" s="1">
        <v>0</v>
      </c>
      <c r="E370" s="1" t="s">
        <v>33</v>
      </c>
      <c r="F370" s="1">
        <v>24</v>
      </c>
      <c r="G370" s="1">
        <v>1</v>
      </c>
      <c r="H370" s="1" t="s">
        <v>8</v>
      </c>
      <c r="I370" s="4">
        <v>18347</v>
      </c>
      <c r="J370" s="2">
        <v>0.10555555555555556</v>
      </c>
      <c r="K370" s="5">
        <v>0</v>
      </c>
      <c r="L370" s="5">
        <v>1</v>
      </c>
      <c r="M370">
        <v>1</v>
      </c>
      <c r="N370" s="5">
        <v>2</v>
      </c>
    </row>
    <row r="371" spans="1:14" x14ac:dyDescent="0.3">
      <c r="A371" s="3">
        <v>43431</v>
      </c>
      <c r="B371" s="1" t="s">
        <v>18</v>
      </c>
      <c r="C371" s="1">
        <v>23</v>
      </c>
      <c r="D371" s="1">
        <v>4</v>
      </c>
      <c r="E371" s="1" t="s">
        <v>16</v>
      </c>
      <c r="F371" s="1">
        <v>24</v>
      </c>
      <c r="G371" s="1">
        <v>3</v>
      </c>
      <c r="H371" s="1" t="s">
        <v>38</v>
      </c>
      <c r="I371" s="4">
        <v>18706</v>
      </c>
      <c r="J371" s="2">
        <v>0.10208333333333335</v>
      </c>
      <c r="K371" s="5">
        <v>1</v>
      </c>
      <c r="L371" s="5">
        <v>2</v>
      </c>
      <c r="M371">
        <v>0</v>
      </c>
      <c r="N371" s="5">
        <v>0</v>
      </c>
    </row>
    <row r="372" spans="1:14" x14ac:dyDescent="0.3">
      <c r="A372" s="3">
        <v>43431</v>
      </c>
      <c r="B372" s="1" t="s">
        <v>15</v>
      </c>
      <c r="C372" s="1">
        <v>24</v>
      </c>
      <c r="D372" s="1">
        <v>2</v>
      </c>
      <c r="E372" s="1" t="s">
        <v>6</v>
      </c>
      <c r="F372" s="1">
        <v>25</v>
      </c>
      <c r="G372" s="1">
        <v>1</v>
      </c>
      <c r="H372" s="1" t="s">
        <v>38</v>
      </c>
      <c r="I372" s="4">
        <v>20835</v>
      </c>
      <c r="J372" s="2">
        <v>0.10208333333333335</v>
      </c>
      <c r="K372" s="5">
        <v>1</v>
      </c>
      <c r="L372" s="5">
        <v>2</v>
      </c>
      <c r="M372">
        <v>0</v>
      </c>
      <c r="N372" s="5">
        <v>0</v>
      </c>
    </row>
    <row r="373" spans="1:14" x14ac:dyDescent="0.3">
      <c r="A373" s="3">
        <v>43431</v>
      </c>
      <c r="B373" s="1" t="s">
        <v>17</v>
      </c>
      <c r="C373" s="1">
        <v>24</v>
      </c>
      <c r="D373" s="1">
        <v>3</v>
      </c>
      <c r="E373" s="1" t="s">
        <v>22</v>
      </c>
      <c r="F373" s="1">
        <v>25</v>
      </c>
      <c r="G373" s="1">
        <v>2</v>
      </c>
      <c r="H373" s="1" t="s">
        <v>38</v>
      </c>
      <c r="I373" s="4">
        <v>17163</v>
      </c>
      <c r="J373" s="2">
        <v>0.10347222222222223</v>
      </c>
      <c r="K373" s="5">
        <v>1</v>
      </c>
      <c r="L373" s="5">
        <v>2</v>
      </c>
      <c r="M373">
        <v>0</v>
      </c>
      <c r="N373" s="5">
        <v>0</v>
      </c>
    </row>
    <row r="374" spans="1:14" x14ac:dyDescent="0.3">
      <c r="A374" s="3">
        <v>43431</v>
      </c>
      <c r="B374" s="1" t="s">
        <v>25</v>
      </c>
      <c r="C374" s="1">
        <v>25</v>
      </c>
      <c r="D374" s="1">
        <v>4</v>
      </c>
      <c r="E374" s="1" t="s">
        <v>29</v>
      </c>
      <c r="F374" s="1">
        <v>24</v>
      </c>
      <c r="G374" s="1">
        <v>3</v>
      </c>
      <c r="H374" s="1" t="s">
        <v>38</v>
      </c>
      <c r="I374" s="4">
        <v>19083</v>
      </c>
      <c r="J374" s="2">
        <v>0.10277777777777779</v>
      </c>
      <c r="K374" s="5">
        <v>1</v>
      </c>
      <c r="L374" s="5">
        <v>2</v>
      </c>
      <c r="M374">
        <v>0</v>
      </c>
      <c r="N374" s="5">
        <v>0</v>
      </c>
    </row>
    <row r="375" spans="1:14" x14ac:dyDescent="0.3">
      <c r="A375" s="3">
        <v>43431</v>
      </c>
      <c r="B375" s="1" t="s">
        <v>4</v>
      </c>
      <c r="C375" s="1">
        <v>26</v>
      </c>
      <c r="D375" s="1">
        <v>3</v>
      </c>
      <c r="E375" s="1" t="s">
        <v>36</v>
      </c>
      <c r="F375" s="1">
        <v>25</v>
      </c>
      <c r="G375" s="1">
        <v>1</v>
      </c>
      <c r="H375" s="1" t="s">
        <v>38</v>
      </c>
      <c r="I375" s="4">
        <v>19092</v>
      </c>
      <c r="J375" s="2">
        <v>0.10069444444444443</v>
      </c>
      <c r="K375" s="5">
        <v>1</v>
      </c>
      <c r="L375" s="5">
        <v>2</v>
      </c>
      <c r="M375">
        <v>0</v>
      </c>
      <c r="N375" s="5">
        <v>0</v>
      </c>
    </row>
    <row r="376" spans="1:14" x14ac:dyDescent="0.3">
      <c r="A376" s="3">
        <v>43431</v>
      </c>
      <c r="B376" s="1" t="s">
        <v>31</v>
      </c>
      <c r="C376" s="1">
        <v>24</v>
      </c>
      <c r="D376" s="1">
        <v>2</v>
      </c>
      <c r="E376" s="1" t="s">
        <v>10</v>
      </c>
      <c r="F376" s="1">
        <v>27</v>
      </c>
      <c r="G376" s="1">
        <v>1</v>
      </c>
      <c r="H376" s="1" t="s">
        <v>8</v>
      </c>
      <c r="I376" s="4">
        <v>17790</v>
      </c>
      <c r="J376" s="2">
        <v>0.1013888888888889</v>
      </c>
      <c r="K376" s="5">
        <v>1</v>
      </c>
      <c r="L376" s="5">
        <v>2</v>
      </c>
      <c r="M376">
        <v>0</v>
      </c>
      <c r="N376" s="5">
        <v>1</v>
      </c>
    </row>
    <row r="377" spans="1:14" x14ac:dyDescent="0.3">
      <c r="A377" s="3">
        <v>43431</v>
      </c>
      <c r="B377" s="1" t="s">
        <v>26</v>
      </c>
      <c r="C377" s="1">
        <v>23</v>
      </c>
      <c r="D377" s="1">
        <v>4</v>
      </c>
      <c r="E377" s="1" t="s">
        <v>27</v>
      </c>
      <c r="F377" s="1">
        <v>23</v>
      </c>
      <c r="G377" s="1">
        <v>3</v>
      </c>
      <c r="H377" s="1" t="s">
        <v>38</v>
      </c>
      <c r="I377" s="4">
        <v>15321</v>
      </c>
      <c r="J377" s="2">
        <v>9.930555555555555E-2</v>
      </c>
      <c r="K377" s="5">
        <v>1</v>
      </c>
      <c r="L377" s="5">
        <v>2</v>
      </c>
      <c r="M377">
        <v>0</v>
      </c>
      <c r="N377" s="5">
        <v>0</v>
      </c>
    </row>
    <row r="378" spans="1:14" x14ac:dyDescent="0.3">
      <c r="A378" s="3">
        <v>43432</v>
      </c>
      <c r="B378" s="1" t="s">
        <v>19</v>
      </c>
      <c r="C378" s="1">
        <v>26</v>
      </c>
      <c r="D378" s="1">
        <v>4</v>
      </c>
      <c r="E378" s="1" t="s">
        <v>9</v>
      </c>
      <c r="F378" s="1">
        <v>25</v>
      </c>
      <c r="G378" s="1">
        <v>3</v>
      </c>
      <c r="H378" s="1" t="s">
        <v>8</v>
      </c>
      <c r="I378" s="4">
        <v>17676</v>
      </c>
      <c r="J378" s="2">
        <v>0.10555555555555556</v>
      </c>
      <c r="K378" s="5">
        <v>1</v>
      </c>
      <c r="L378" s="5">
        <v>2</v>
      </c>
      <c r="M378">
        <v>0</v>
      </c>
      <c r="N378" s="5">
        <v>1</v>
      </c>
    </row>
    <row r="379" spans="1:14" x14ac:dyDescent="0.3">
      <c r="A379" s="3">
        <v>43432</v>
      </c>
      <c r="B379" s="1" t="s">
        <v>26</v>
      </c>
      <c r="C379" s="1">
        <v>24</v>
      </c>
      <c r="D379" s="1">
        <v>3</v>
      </c>
      <c r="E379" s="1" t="s">
        <v>17</v>
      </c>
      <c r="F379" s="1">
        <v>25</v>
      </c>
      <c r="G379" s="1">
        <v>6</v>
      </c>
      <c r="H379" s="1" t="s">
        <v>38</v>
      </c>
      <c r="I379" s="4">
        <v>17348</v>
      </c>
      <c r="J379" s="2">
        <v>0.10486111111111111</v>
      </c>
      <c r="K379" s="5">
        <v>0</v>
      </c>
      <c r="L379" s="5">
        <v>0</v>
      </c>
      <c r="M379">
        <v>1</v>
      </c>
      <c r="N379" s="5">
        <v>2</v>
      </c>
    </row>
    <row r="380" spans="1:14" x14ac:dyDescent="0.3">
      <c r="A380" s="3">
        <v>43432</v>
      </c>
      <c r="B380" s="1" t="s">
        <v>28</v>
      </c>
      <c r="C380" s="1">
        <v>23</v>
      </c>
      <c r="D380" s="1">
        <v>3</v>
      </c>
      <c r="E380" s="1" t="s">
        <v>21</v>
      </c>
      <c r="F380" s="1">
        <v>25</v>
      </c>
      <c r="G380" s="1">
        <v>4</v>
      </c>
      <c r="H380" s="1" t="s">
        <v>38</v>
      </c>
      <c r="I380" s="4">
        <v>18165</v>
      </c>
      <c r="J380" s="2">
        <v>0.10833333333333334</v>
      </c>
      <c r="K380" s="5">
        <v>0</v>
      </c>
      <c r="L380" s="5">
        <v>0</v>
      </c>
      <c r="M380">
        <v>1</v>
      </c>
      <c r="N380" s="5">
        <v>2</v>
      </c>
    </row>
    <row r="381" spans="1:14" x14ac:dyDescent="0.3">
      <c r="A381" s="3">
        <v>43432</v>
      </c>
      <c r="B381" s="1" t="s">
        <v>4</v>
      </c>
      <c r="C381" s="1">
        <v>27</v>
      </c>
      <c r="D381" s="1">
        <v>3</v>
      </c>
      <c r="E381" s="1" t="s">
        <v>35</v>
      </c>
      <c r="F381" s="1">
        <v>23</v>
      </c>
      <c r="G381" s="1">
        <v>2</v>
      </c>
      <c r="H381" s="1" t="s">
        <v>38</v>
      </c>
      <c r="I381" s="4">
        <v>9078</v>
      </c>
      <c r="J381" s="2">
        <v>0.10486111111111111</v>
      </c>
      <c r="K381" s="5">
        <v>1</v>
      </c>
      <c r="L381" s="5">
        <v>2</v>
      </c>
      <c r="M381">
        <v>0</v>
      </c>
      <c r="N381" s="5">
        <v>0</v>
      </c>
    </row>
    <row r="382" spans="1:14" x14ac:dyDescent="0.3">
      <c r="A382" s="3">
        <v>43432</v>
      </c>
      <c r="B382" s="1" t="s">
        <v>5</v>
      </c>
      <c r="C382" s="1">
        <v>26</v>
      </c>
      <c r="D382" s="1">
        <v>3</v>
      </c>
      <c r="E382" s="1" t="s">
        <v>7</v>
      </c>
      <c r="F382" s="1">
        <v>26</v>
      </c>
      <c r="G382" s="1">
        <v>5</v>
      </c>
      <c r="H382" s="1" t="s">
        <v>38</v>
      </c>
      <c r="I382" s="4">
        <v>19362</v>
      </c>
      <c r="J382" s="2">
        <v>0.10833333333333334</v>
      </c>
      <c r="K382" s="5">
        <v>0</v>
      </c>
      <c r="L382" s="5">
        <v>0</v>
      </c>
      <c r="M382">
        <v>1</v>
      </c>
      <c r="N382" s="5">
        <v>2</v>
      </c>
    </row>
    <row r="383" spans="1:14" x14ac:dyDescent="0.3">
      <c r="A383" s="3">
        <v>43433</v>
      </c>
      <c r="B383" s="1" t="s">
        <v>14</v>
      </c>
      <c r="C383" s="1">
        <v>24</v>
      </c>
      <c r="D383" s="1">
        <v>1</v>
      </c>
      <c r="E383" s="1" t="s">
        <v>11</v>
      </c>
      <c r="F383" s="1">
        <v>25</v>
      </c>
      <c r="G383" s="1">
        <v>2</v>
      </c>
      <c r="H383" s="1" t="s">
        <v>32</v>
      </c>
      <c r="I383" s="4">
        <v>17565</v>
      </c>
      <c r="J383" s="2">
        <v>0.1125</v>
      </c>
      <c r="K383" s="5">
        <v>0</v>
      </c>
      <c r="L383" s="5">
        <v>1</v>
      </c>
      <c r="M383">
        <v>1</v>
      </c>
      <c r="N383" s="5">
        <v>2</v>
      </c>
    </row>
    <row r="384" spans="1:14" x14ac:dyDescent="0.3">
      <c r="A384" s="3">
        <v>43433</v>
      </c>
      <c r="B384" s="1" t="s">
        <v>16</v>
      </c>
      <c r="C384" s="1">
        <v>25</v>
      </c>
      <c r="D384" s="1">
        <v>2</v>
      </c>
      <c r="E384" s="1" t="s">
        <v>20</v>
      </c>
      <c r="F384" s="1">
        <v>25</v>
      </c>
      <c r="G384" s="1">
        <v>4</v>
      </c>
      <c r="H384" s="1" t="s">
        <v>38</v>
      </c>
      <c r="I384" s="4">
        <v>15210</v>
      </c>
      <c r="J384" s="2">
        <v>0.10277777777777779</v>
      </c>
      <c r="K384" s="5">
        <v>0</v>
      </c>
      <c r="L384" s="5">
        <v>0</v>
      </c>
      <c r="M384">
        <v>1</v>
      </c>
      <c r="N384" s="5">
        <v>2</v>
      </c>
    </row>
    <row r="385" spans="1:14" x14ac:dyDescent="0.3">
      <c r="A385" s="3">
        <v>43433</v>
      </c>
      <c r="B385" s="1" t="s">
        <v>31</v>
      </c>
      <c r="C385" s="1">
        <v>25</v>
      </c>
      <c r="D385" s="1">
        <v>2</v>
      </c>
      <c r="E385" s="1" t="s">
        <v>33</v>
      </c>
      <c r="F385" s="1">
        <v>25</v>
      </c>
      <c r="G385" s="1">
        <v>3</v>
      </c>
      <c r="H385" s="1" t="s">
        <v>38</v>
      </c>
      <c r="I385" s="4">
        <v>18347</v>
      </c>
      <c r="J385" s="2">
        <v>0.1076388888888889</v>
      </c>
      <c r="K385" s="5">
        <v>0</v>
      </c>
      <c r="L385" s="5">
        <v>0</v>
      </c>
      <c r="M385">
        <v>1</v>
      </c>
      <c r="N385" s="5">
        <v>2</v>
      </c>
    </row>
    <row r="386" spans="1:14" x14ac:dyDescent="0.3">
      <c r="A386" s="3">
        <v>43433</v>
      </c>
      <c r="B386" s="1" t="s">
        <v>18</v>
      </c>
      <c r="C386" s="1">
        <v>24</v>
      </c>
      <c r="D386" s="1">
        <v>3</v>
      </c>
      <c r="E386" s="1" t="s">
        <v>22</v>
      </c>
      <c r="F386" s="1">
        <v>26</v>
      </c>
      <c r="G386" s="1">
        <v>0</v>
      </c>
      <c r="H386" s="1" t="s">
        <v>38</v>
      </c>
      <c r="I386" s="4">
        <v>17165</v>
      </c>
      <c r="J386" s="2">
        <v>0.10625</v>
      </c>
      <c r="K386" s="5">
        <v>1</v>
      </c>
      <c r="L386" s="5">
        <v>2</v>
      </c>
      <c r="M386">
        <v>0</v>
      </c>
      <c r="N386" s="5">
        <v>0</v>
      </c>
    </row>
    <row r="387" spans="1:14" x14ac:dyDescent="0.3">
      <c r="A387" s="3">
        <v>43433</v>
      </c>
      <c r="B387" s="1" t="s">
        <v>23</v>
      </c>
      <c r="C387" s="1">
        <v>26</v>
      </c>
      <c r="D387" s="1">
        <v>0</v>
      </c>
      <c r="E387" s="1" t="s">
        <v>25</v>
      </c>
      <c r="F387" s="1">
        <v>26</v>
      </c>
      <c r="G387" s="1">
        <v>3</v>
      </c>
      <c r="H387" s="1" t="s">
        <v>38</v>
      </c>
      <c r="I387" s="4">
        <v>10921</v>
      </c>
      <c r="J387" s="2">
        <v>9.2361111111111116E-2</v>
      </c>
      <c r="K387" s="5">
        <v>0</v>
      </c>
      <c r="L387" s="5">
        <v>0</v>
      </c>
      <c r="M387">
        <v>1</v>
      </c>
      <c r="N387" s="5">
        <v>2</v>
      </c>
    </row>
    <row r="388" spans="1:14" x14ac:dyDescent="0.3">
      <c r="A388" s="3">
        <v>43433</v>
      </c>
      <c r="B388" s="1" t="s">
        <v>13</v>
      </c>
      <c r="C388" s="1">
        <v>26</v>
      </c>
      <c r="D388" s="1">
        <v>4</v>
      </c>
      <c r="E388" s="1" t="s">
        <v>36</v>
      </c>
      <c r="F388" s="1">
        <v>26</v>
      </c>
      <c r="G388" s="1">
        <v>5</v>
      </c>
      <c r="H388" s="1" t="s">
        <v>38</v>
      </c>
      <c r="I388" s="4">
        <v>19092</v>
      </c>
      <c r="J388" s="2">
        <v>0.10625</v>
      </c>
      <c r="K388" s="5">
        <v>0</v>
      </c>
      <c r="L388" s="5">
        <v>0</v>
      </c>
      <c r="M388">
        <v>1</v>
      </c>
      <c r="N388" s="5">
        <v>2</v>
      </c>
    </row>
    <row r="389" spans="1:14" x14ac:dyDescent="0.3">
      <c r="A389" s="3">
        <v>43433</v>
      </c>
      <c r="B389" s="1" t="s">
        <v>30</v>
      </c>
      <c r="C389" s="1">
        <v>27</v>
      </c>
      <c r="D389" s="1">
        <v>4</v>
      </c>
      <c r="E389" s="1" t="s">
        <v>10</v>
      </c>
      <c r="F389" s="1">
        <v>28</v>
      </c>
      <c r="G389" s="1">
        <v>3</v>
      </c>
      <c r="H389" s="1" t="s">
        <v>38</v>
      </c>
      <c r="I389" s="4">
        <v>16880</v>
      </c>
      <c r="J389" s="2">
        <v>0.10069444444444443</v>
      </c>
      <c r="K389" s="5">
        <v>1</v>
      </c>
      <c r="L389" s="5">
        <v>2</v>
      </c>
      <c r="M389">
        <v>0</v>
      </c>
      <c r="N389" s="5">
        <v>0</v>
      </c>
    </row>
    <row r="390" spans="1:14" x14ac:dyDescent="0.3">
      <c r="A390" s="3">
        <v>43433</v>
      </c>
      <c r="B390" s="1" t="s">
        <v>24</v>
      </c>
      <c r="C390" s="1">
        <v>26</v>
      </c>
      <c r="D390" s="1">
        <v>5</v>
      </c>
      <c r="E390" s="1" t="s">
        <v>27</v>
      </c>
      <c r="F390" s="1">
        <v>24</v>
      </c>
      <c r="G390" s="1">
        <v>6</v>
      </c>
      <c r="H390" s="1" t="s">
        <v>38</v>
      </c>
      <c r="I390" s="4">
        <v>15321</v>
      </c>
      <c r="J390" s="2">
        <v>9.7916666666666666E-2</v>
      </c>
      <c r="K390" s="5">
        <v>0</v>
      </c>
      <c r="L390" s="5">
        <v>0</v>
      </c>
      <c r="M390">
        <v>1</v>
      </c>
      <c r="N390" s="5">
        <v>2</v>
      </c>
    </row>
    <row r="391" spans="1:14" x14ac:dyDescent="0.3">
      <c r="A391" s="3">
        <v>43434</v>
      </c>
      <c r="B391" s="1" t="s">
        <v>4</v>
      </c>
      <c r="C391" s="1">
        <v>28</v>
      </c>
      <c r="D391" s="1">
        <v>2</v>
      </c>
      <c r="E391" s="1" t="s">
        <v>15</v>
      </c>
      <c r="F391" s="1">
        <v>25</v>
      </c>
      <c r="G391" s="1">
        <v>1</v>
      </c>
      <c r="H391" s="1" t="s">
        <v>8</v>
      </c>
      <c r="I391" s="4">
        <v>13987</v>
      </c>
      <c r="J391" s="2">
        <v>0.10694444444444444</v>
      </c>
      <c r="K391" s="5">
        <v>1</v>
      </c>
      <c r="L391" s="5">
        <v>2</v>
      </c>
      <c r="M391">
        <v>0</v>
      </c>
      <c r="N391" s="5">
        <v>1</v>
      </c>
    </row>
    <row r="392" spans="1:14" x14ac:dyDescent="0.3">
      <c r="A392" s="3">
        <v>43434</v>
      </c>
      <c r="B392" s="1" t="s">
        <v>31</v>
      </c>
      <c r="C392" s="1">
        <v>26</v>
      </c>
      <c r="D392" s="1">
        <v>1</v>
      </c>
      <c r="E392" s="1" t="s">
        <v>9</v>
      </c>
      <c r="F392" s="1">
        <v>26</v>
      </c>
      <c r="G392" s="1">
        <v>4</v>
      </c>
      <c r="H392" s="1" t="s">
        <v>38</v>
      </c>
      <c r="I392" s="4">
        <v>17989</v>
      </c>
      <c r="J392" s="2">
        <v>9.5833333333333326E-2</v>
      </c>
      <c r="K392" s="5">
        <v>0</v>
      </c>
      <c r="L392" s="5">
        <v>0</v>
      </c>
      <c r="M392">
        <v>1</v>
      </c>
      <c r="N392" s="5">
        <v>2</v>
      </c>
    </row>
    <row r="393" spans="1:14" x14ac:dyDescent="0.3">
      <c r="A393" s="3">
        <v>43434</v>
      </c>
      <c r="B393" s="1" t="s">
        <v>28</v>
      </c>
      <c r="C393" s="1">
        <v>24</v>
      </c>
      <c r="D393" s="1">
        <v>3</v>
      </c>
      <c r="E393" s="1" t="s">
        <v>17</v>
      </c>
      <c r="F393" s="1">
        <v>26</v>
      </c>
      <c r="G393" s="1">
        <v>2</v>
      </c>
      <c r="H393" s="1" t="s">
        <v>8</v>
      </c>
      <c r="I393" s="4">
        <v>18021</v>
      </c>
      <c r="J393" s="2">
        <v>0.10972222222222222</v>
      </c>
      <c r="K393" s="5">
        <v>1</v>
      </c>
      <c r="L393" s="5">
        <v>2</v>
      </c>
      <c r="M393">
        <v>0</v>
      </c>
      <c r="N393" s="5">
        <v>1</v>
      </c>
    </row>
    <row r="394" spans="1:14" x14ac:dyDescent="0.3">
      <c r="A394" s="3">
        <v>43434</v>
      </c>
      <c r="B394" s="1" t="s">
        <v>13</v>
      </c>
      <c r="C394" s="1">
        <v>27</v>
      </c>
      <c r="D394" s="1">
        <v>2</v>
      </c>
      <c r="E394" s="1" t="s">
        <v>35</v>
      </c>
      <c r="F394" s="1">
        <v>24</v>
      </c>
      <c r="G394" s="1">
        <v>3</v>
      </c>
      <c r="H394" s="1" t="s">
        <v>8</v>
      </c>
      <c r="I394" s="4">
        <v>12179</v>
      </c>
      <c r="J394" s="2">
        <v>0.10833333333333334</v>
      </c>
      <c r="K394" s="5">
        <v>0</v>
      </c>
      <c r="L394" s="5">
        <v>1</v>
      </c>
      <c r="M394">
        <v>1</v>
      </c>
      <c r="N394" s="5">
        <v>2</v>
      </c>
    </row>
    <row r="395" spans="1:14" x14ac:dyDescent="0.3">
      <c r="A395" s="3">
        <v>43434</v>
      </c>
      <c r="B395" s="1" t="s">
        <v>34</v>
      </c>
      <c r="C395" s="1">
        <v>24</v>
      </c>
      <c r="D395" s="1">
        <v>3</v>
      </c>
      <c r="E395" s="1" t="s">
        <v>12</v>
      </c>
      <c r="F395" s="1">
        <v>25</v>
      </c>
      <c r="G395" s="1">
        <v>6</v>
      </c>
      <c r="H395" s="1" t="s">
        <v>38</v>
      </c>
      <c r="I395" s="4">
        <v>18506</v>
      </c>
      <c r="J395" s="2">
        <v>0.10625</v>
      </c>
      <c r="K395" s="5">
        <v>0</v>
      </c>
      <c r="L395" s="5">
        <v>0</v>
      </c>
      <c r="M395">
        <v>1</v>
      </c>
      <c r="N395" s="5">
        <v>2</v>
      </c>
    </row>
    <row r="396" spans="1:14" x14ac:dyDescent="0.3">
      <c r="A396" s="3">
        <v>43435</v>
      </c>
      <c r="B396" s="1" t="s">
        <v>28</v>
      </c>
      <c r="C396" s="1">
        <v>25</v>
      </c>
      <c r="D396" s="1">
        <v>1</v>
      </c>
      <c r="E396" s="1" t="s">
        <v>18</v>
      </c>
      <c r="F396" s="1">
        <v>25</v>
      </c>
      <c r="G396" s="1">
        <v>6</v>
      </c>
      <c r="H396" s="1" t="s">
        <v>38</v>
      </c>
      <c r="I396" s="4">
        <v>13451</v>
      </c>
      <c r="J396" s="2">
        <v>0.10416666666666667</v>
      </c>
      <c r="K396" s="5">
        <v>0</v>
      </c>
      <c r="L396" s="5">
        <v>0</v>
      </c>
      <c r="M396">
        <v>1</v>
      </c>
      <c r="N396" s="5">
        <v>2</v>
      </c>
    </row>
    <row r="397" spans="1:14" x14ac:dyDescent="0.3">
      <c r="A397" s="3">
        <v>43435</v>
      </c>
      <c r="B397" s="1" t="s">
        <v>21</v>
      </c>
      <c r="C397" s="1">
        <v>26</v>
      </c>
      <c r="D397" s="1">
        <v>4</v>
      </c>
      <c r="E397" s="1" t="s">
        <v>11</v>
      </c>
      <c r="F397" s="1">
        <v>26</v>
      </c>
      <c r="G397" s="1">
        <v>2</v>
      </c>
      <c r="H397" s="1" t="s">
        <v>38</v>
      </c>
      <c r="I397" s="4">
        <v>17565</v>
      </c>
      <c r="J397" s="2">
        <v>0.1111111111111111</v>
      </c>
      <c r="K397" s="5">
        <v>1</v>
      </c>
      <c r="L397" s="5">
        <v>2</v>
      </c>
      <c r="M397">
        <v>0</v>
      </c>
      <c r="N397" s="5">
        <v>0</v>
      </c>
    </row>
    <row r="398" spans="1:14" x14ac:dyDescent="0.3">
      <c r="A398" s="3">
        <v>43435</v>
      </c>
      <c r="B398" s="1" t="s">
        <v>30</v>
      </c>
      <c r="C398" s="1">
        <v>28</v>
      </c>
      <c r="D398" s="1">
        <v>1</v>
      </c>
      <c r="E398" s="1" t="s">
        <v>33</v>
      </c>
      <c r="F398" s="1">
        <v>26</v>
      </c>
      <c r="G398" s="1">
        <v>2</v>
      </c>
      <c r="H398" s="1" t="s">
        <v>38</v>
      </c>
      <c r="I398" s="4">
        <v>18347</v>
      </c>
      <c r="J398" s="2">
        <v>9.6527777777777768E-2</v>
      </c>
      <c r="K398" s="5">
        <v>0</v>
      </c>
      <c r="L398" s="5">
        <v>0</v>
      </c>
      <c r="M398">
        <v>1</v>
      </c>
      <c r="N398" s="5">
        <v>2</v>
      </c>
    </row>
    <row r="399" spans="1:14" x14ac:dyDescent="0.3">
      <c r="A399" s="3">
        <v>43435</v>
      </c>
      <c r="B399" s="1" t="s">
        <v>36</v>
      </c>
      <c r="C399" s="1">
        <v>27</v>
      </c>
      <c r="D399" s="1">
        <v>5</v>
      </c>
      <c r="E399" s="1" t="s">
        <v>35</v>
      </c>
      <c r="F399" s="1">
        <v>25</v>
      </c>
      <c r="G399" s="1">
        <v>4</v>
      </c>
      <c r="H399" s="1" t="s">
        <v>8</v>
      </c>
      <c r="I399" s="4">
        <v>12361</v>
      </c>
      <c r="J399" s="2">
        <v>0.11597222222222221</v>
      </c>
      <c r="K399" s="5">
        <v>1</v>
      </c>
      <c r="L399" s="5">
        <v>2</v>
      </c>
      <c r="M399">
        <v>0</v>
      </c>
      <c r="N399" s="5">
        <v>1</v>
      </c>
    </row>
    <row r="400" spans="1:14" x14ac:dyDescent="0.3">
      <c r="A400" s="3">
        <v>43435</v>
      </c>
      <c r="B400" s="1" t="s">
        <v>7</v>
      </c>
      <c r="C400" s="1">
        <v>27</v>
      </c>
      <c r="D400" s="1">
        <v>5</v>
      </c>
      <c r="E400" s="1" t="s">
        <v>16</v>
      </c>
      <c r="F400" s="1">
        <v>26</v>
      </c>
      <c r="G400" s="1">
        <v>3</v>
      </c>
      <c r="H400" s="1" t="s">
        <v>38</v>
      </c>
      <c r="I400" s="4">
        <v>19107</v>
      </c>
      <c r="J400" s="2">
        <v>0.10486111111111111</v>
      </c>
      <c r="K400" s="5">
        <v>1</v>
      </c>
      <c r="L400" s="5">
        <v>2</v>
      </c>
      <c r="M400">
        <v>0</v>
      </c>
      <c r="N400" s="5">
        <v>0</v>
      </c>
    </row>
    <row r="401" spans="1:14" x14ac:dyDescent="0.3">
      <c r="A401" s="3">
        <v>43435</v>
      </c>
      <c r="B401" s="1" t="s">
        <v>23</v>
      </c>
      <c r="C401" s="1">
        <v>27</v>
      </c>
      <c r="D401" s="1">
        <v>2</v>
      </c>
      <c r="E401" s="1" t="s">
        <v>6</v>
      </c>
      <c r="F401" s="1">
        <v>26</v>
      </c>
      <c r="G401" s="1">
        <v>5</v>
      </c>
      <c r="H401" s="1" t="s">
        <v>38</v>
      </c>
      <c r="I401" s="4">
        <v>21302</v>
      </c>
      <c r="J401" s="2">
        <v>0.1013888888888889</v>
      </c>
      <c r="K401" s="5">
        <v>0</v>
      </c>
      <c r="L401" s="5">
        <v>0</v>
      </c>
      <c r="M401">
        <v>1</v>
      </c>
      <c r="N401" s="5">
        <v>2</v>
      </c>
    </row>
    <row r="402" spans="1:14" x14ac:dyDescent="0.3">
      <c r="A402" s="3">
        <v>43435</v>
      </c>
      <c r="B402" s="1" t="s">
        <v>27</v>
      </c>
      <c r="C402" s="1">
        <v>25</v>
      </c>
      <c r="D402" s="1">
        <v>4</v>
      </c>
      <c r="E402" s="1" t="s">
        <v>34</v>
      </c>
      <c r="F402" s="1">
        <v>25</v>
      </c>
      <c r="G402" s="1">
        <v>3</v>
      </c>
      <c r="H402" s="1" t="s">
        <v>8</v>
      </c>
      <c r="I402" s="4">
        <v>16514</v>
      </c>
      <c r="J402" s="2">
        <v>0.11527777777777777</v>
      </c>
      <c r="K402" s="5">
        <v>1</v>
      </c>
      <c r="L402" s="5">
        <v>2</v>
      </c>
      <c r="M402">
        <v>0</v>
      </c>
      <c r="N402" s="5">
        <v>1</v>
      </c>
    </row>
    <row r="403" spans="1:14" x14ac:dyDescent="0.3">
      <c r="A403" s="3">
        <v>43435</v>
      </c>
      <c r="B403" s="1" t="s">
        <v>24</v>
      </c>
      <c r="C403" s="1">
        <v>27</v>
      </c>
      <c r="D403" s="1">
        <v>2</v>
      </c>
      <c r="E403" s="1" t="s">
        <v>22</v>
      </c>
      <c r="F403" s="1">
        <v>27</v>
      </c>
      <c r="G403" s="1">
        <v>5</v>
      </c>
      <c r="H403" s="1" t="s">
        <v>38</v>
      </c>
      <c r="I403" s="4">
        <v>17548</v>
      </c>
      <c r="J403" s="2">
        <v>0.1013888888888889</v>
      </c>
      <c r="K403" s="5">
        <v>0</v>
      </c>
      <c r="L403" s="5">
        <v>0</v>
      </c>
      <c r="M403">
        <v>1</v>
      </c>
      <c r="N403" s="5">
        <v>2</v>
      </c>
    </row>
    <row r="404" spans="1:14" x14ac:dyDescent="0.3">
      <c r="A404" s="3">
        <v>43435</v>
      </c>
      <c r="B404" s="1" t="s">
        <v>20</v>
      </c>
      <c r="C404" s="1">
        <v>26</v>
      </c>
      <c r="D404" s="1">
        <v>2</v>
      </c>
      <c r="E404" s="1" t="s">
        <v>14</v>
      </c>
      <c r="F404" s="1">
        <v>25</v>
      </c>
      <c r="G404" s="1">
        <v>3</v>
      </c>
      <c r="H404" s="1" t="s">
        <v>38</v>
      </c>
      <c r="I404" s="4">
        <v>13917</v>
      </c>
      <c r="J404" s="2">
        <v>0.10416666666666667</v>
      </c>
      <c r="K404" s="5">
        <v>0</v>
      </c>
      <c r="L404" s="5">
        <v>0</v>
      </c>
      <c r="M404">
        <v>1</v>
      </c>
      <c r="N404" s="5">
        <v>2</v>
      </c>
    </row>
    <row r="405" spans="1:14" x14ac:dyDescent="0.3">
      <c r="A405" s="3">
        <v>43435</v>
      </c>
      <c r="B405" s="1" t="s">
        <v>5</v>
      </c>
      <c r="C405" s="1">
        <v>27</v>
      </c>
      <c r="D405" s="1">
        <v>2</v>
      </c>
      <c r="E405" s="1" t="s">
        <v>25</v>
      </c>
      <c r="F405" s="1">
        <v>27</v>
      </c>
      <c r="G405" s="1">
        <v>6</v>
      </c>
      <c r="H405" s="1" t="s">
        <v>38</v>
      </c>
      <c r="I405" s="4">
        <v>17531</v>
      </c>
      <c r="J405" s="2">
        <v>0.10902777777777778</v>
      </c>
      <c r="K405" s="5">
        <v>0</v>
      </c>
      <c r="L405" s="5">
        <v>0</v>
      </c>
      <c r="M405">
        <v>1</v>
      </c>
      <c r="N405" s="5">
        <v>2</v>
      </c>
    </row>
    <row r="406" spans="1:14" x14ac:dyDescent="0.3">
      <c r="A406" s="3">
        <v>43435</v>
      </c>
      <c r="B406" s="1" t="s">
        <v>29</v>
      </c>
      <c r="C406" s="1">
        <v>25</v>
      </c>
      <c r="D406" s="1">
        <v>4</v>
      </c>
      <c r="E406" s="1" t="s">
        <v>26</v>
      </c>
      <c r="F406" s="1">
        <v>25</v>
      </c>
      <c r="G406" s="1">
        <v>2</v>
      </c>
      <c r="H406" s="1" t="s">
        <v>38</v>
      </c>
      <c r="I406" s="4">
        <v>18653</v>
      </c>
      <c r="J406" s="2">
        <v>9.930555555555555E-2</v>
      </c>
      <c r="K406" s="5">
        <v>1</v>
      </c>
      <c r="L406" s="5">
        <v>2</v>
      </c>
      <c r="M406">
        <v>0</v>
      </c>
      <c r="N406" s="5">
        <v>0</v>
      </c>
    </row>
    <row r="407" spans="1:14" x14ac:dyDescent="0.3">
      <c r="A407" s="3">
        <v>43435</v>
      </c>
      <c r="B407" s="1" t="s">
        <v>19</v>
      </c>
      <c r="C407" s="1">
        <v>27</v>
      </c>
      <c r="D407" s="1">
        <v>2</v>
      </c>
      <c r="E407" s="1" t="s">
        <v>10</v>
      </c>
      <c r="F407" s="1">
        <v>29</v>
      </c>
      <c r="G407" s="1">
        <v>1</v>
      </c>
      <c r="H407" s="1" t="s">
        <v>38</v>
      </c>
      <c r="I407" s="4">
        <v>17387</v>
      </c>
      <c r="J407" s="2">
        <v>0.10416666666666667</v>
      </c>
      <c r="K407" s="5">
        <v>1</v>
      </c>
      <c r="L407" s="5">
        <v>2</v>
      </c>
      <c r="M407">
        <v>0</v>
      </c>
      <c r="N407" s="5">
        <v>0</v>
      </c>
    </row>
    <row r="408" spans="1:14" x14ac:dyDescent="0.3">
      <c r="A408" s="3">
        <v>43436</v>
      </c>
      <c r="B408" s="1" t="s">
        <v>9</v>
      </c>
      <c r="C408" s="1">
        <v>27</v>
      </c>
      <c r="D408" s="1">
        <v>3</v>
      </c>
      <c r="E408" s="1" t="s">
        <v>24</v>
      </c>
      <c r="F408" s="1">
        <v>28</v>
      </c>
      <c r="G408" s="1">
        <v>2</v>
      </c>
      <c r="H408" s="1" t="s">
        <v>38</v>
      </c>
      <c r="I408" s="4">
        <v>21074</v>
      </c>
      <c r="J408" s="2">
        <v>0.10416666666666667</v>
      </c>
      <c r="K408" s="5">
        <v>1</v>
      </c>
      <c r="L408" s="5">
        <v>2</v>
      </c>
      <c r="M408">
        <v>0</v>
      </c>
      <c r="N408" s="5">
        <v>0</v>
      </c>
    </row>
    <row r="409" spans="1:14" x14ac:dyDescent="0.3">
      <c r="A409" s="3">
        <v>43436</v>
      </c>
      <c r="B409" s="1" t="s">
        <v>17</v>
      </c>
      <c r="C409" s="1">
        <v>27</v>
      </c>
      <c r="D409" s="1">
        <v>2</v>
      </c>
      <c r="E409" s="1" t="s">
        <v>21</v>
      </c>
      <c r="F409" s="1">
        <v>27</v>
      </c>
      <c r="G409" s="1">
        <v>0</v>
      </c>
      <c r="H409" s="1" t="s">
        <v>38</v>
      </c>
      <c r="I409" s="4">
        <v>18248</v>
      </c>
      <c r="J409" s="2">
        <v>0.10555555555555556</v>
      </c>
      <c r="K409" s="5">
        <v>1</v>
      </c>
      <c r="L409" s="5">
        <v>2</v>
      </c>
      <c r="M409">
        <v>0</v>
      </c>
      <c r="N409" s="5">
        <v>0</v>
      </c>
    </row>
    <row r="410" spans="1:14" x14ac:dyDescent="0.3">
      <c r="A410" s="3">
        <v>43436</v>
      </c>
      <c r="B410" s="1" t="s">
        <v>15</v>
      </c>
      <c r="C410" s="1">
        <v>26</v>
      </c>
      <c r="D410" s="1">
        <v>0</v>
      </c>
      <c r="E410" s="1" t="s">
        <v>31</v>
      </c>
      <c r="F410" s="1">
        <v>27</v>
      </c>
      <c r="G410" s="1">
        <v>2</v>
      </c>
      <c r="H410" s="1" t="s">
        <v>38</v>
      </c>
      <c r="I410" s="4">
        <v>17546</v>
      </c>
      <c r="J410" s="2">
        <v>0.10972222222222222</v>
      </c>
      <c r="K410" s="5">
        <v>0</v>
      </c>
      <c r="L410" s="5">
        <v>0</v>
      </c>
      <c r="M410">
        <v>1</v>
      </c>
      <c r="N410" s="5">
        <v>2</v>
      </c>
    </row>
    <row r="411" spans="1:14" x14ac:dyDescent="0.3">
      <c r="A411" s="3">
        <v>43436</v>
      </c>
      <c r="B411" s="1" t="s">
        <v>5</v>
      </c>
      <c r="C411" s="1">
        <v>28</v>
      </c>
      <c r="D411" s="1">
        <v>3</v>
      </c>
      <c r="E411" s="1" t="s">
        <v>6</v>
      </c>
      <c r="F411" s="1">
        <v>27</v>
      </c>
      <c r="G411" s="1">
        <v>1</v>
      </c>
      <c r="H411" s="1" t="s">
        <v>38</v>
      </c>
      <c r="I411" s="4">
        <v>20301</v>
      </c>
      <c r="J411" s="2">
        <v>9.9999999999999992E-2</v>
      </c>
      <c r="K411" s="5">
        <v>1</v>
      </c>
      <c r="L411" s="5">
        <v>2</v>
      </c>
      <c r="M411">
        <v>0</v>
      </c>
      <c r="N411" s="5">
        <v>0</v>
      </c>
    </row>
    <row r="412" spans="1:14" x14ac:dyDescent="0.3">
      <c r="A412" s="3">
        <v>43436</v>
      </c>
      <c r="B412" s="1" t="s">
        <v>27</v>
      </c>
      <c r="C412" s="1">
        <v>26</v>
      </c>
      <c r="D412" s="1">
        <v>4</v>
      </c>
      <c r="E412" s="1" t="s">
        <v>23</v>
      </c>
      <c r="F412" s="1">
        <v>28</v>
      </c>
      <c r="G412" s="1">
        <v>3</v>
      </c>
      <c r="H412" s="1" t="s">
        <v>32</v>
      </c>
      <c r="I412" s="4">
        <v>17464</v>
      </c>
      <c r="J412" s="2">
        <v>0.1125</v>
      </c>
      <c r="K412" s="5">
        <v>1</v>
      </c>
      <c r="L412" s="5">
        <v>2</v>
      </c>
      <c r="M412">
        <v>0</v>
      </c>
      <c r="N412" s="5">
        <v>1</v>
      </c>
    </row>
    <row r="413" spans="1:14" x14ac:dyDescent="0.3">
      <c r="A413" s="3">
        <v>43436</v>
      </c>
      <c r="B413" s="1" t="s">
        <v>4</v>
      </c>
      <c r="C413" s="1">
        <v>29</v>
      </c>
      <c r="D413" s="1">
        <v>6</v>
      </c>
      <c r="E413" s="1" t="s">
        <v>12</v>
      </c>
      <c r="F413" s="1">
        <v>26</v>
      </c>
      <c r="G413" s="1">
        <v>5</v>
      </c>
      <c r="H413" s="1" t="s">
        <v>38</v>
      </c>
      <c r="I413" s="4">
        <v>18506</v>
      </c>
      <c r="J413" s="2">
        <v>0.1076388888888889</v>
      </c>
      <c r="K413" s="5">
        <v>1</v>
      </c>
      <c r="L413" s="5">
        <v>2</v>
      </c>
      <c r="M413">
        <v>0</v>
      </c>
      <c r="N413" s="5">
        <v>0</v>
      </c>
    </row>
    <row r="414" spans="1:14" x14ac:dyDescent="0.3">
      <c r="A414" s="3">
        <v>43437</v>
      </c>
      <c r="B414" s="1" t="s">
        <v>33</v>
      </c>
      <c r="C414" s="1">
        <v>27</v>
      </c>
      <c r="D414" s="1">
        <v>1</v>
      </c>
      <c r="E414" s="1" t="s">
        <v>19</v>
      </c>
      <c r="F414" s="1">
        <v>28</v>
      </c>
      <c r="G414" s="1">
        <v>4</v>
      </c>
      <c r="H414" s="1" t="s">
        <v>38</v>
      </c>
      <c r="I414" s="4">
        <v>18125</v>
      </c>
      <c r="J414" s="2">
        <v>0.10694444444444444</v>
      </c>
      <c r="K414" s="5">
        <v>0</v>
      </c>
      <c r="L414" s="5">
        <v>0</v>
      </c>
      <c r="M414">
        <v>1</v>
      </c>
      <c r="N414" s="5">
        <v>2</v>
      </c>
    </row>
    <row r="415" spans="1:14" x14ac:dyDescent="0.3">
      <c r="A415" s="3">
        <v>43437</v>
      </c>
      <c r="B415" s="1" t="s">
        <v>36</v>
      </c>
      <c r="C415" s="1">
        <v>28</v>
      </c>
      <c r="D415" s="1">
        <v>5</v>
      </c>
      <c r="E415" s="1" t="s">
        <v>34</v>
      </c>
      <c r="F415" s="1">
        <v>26</v>
      </c>
      <c r="G415" s="1">
        <v>1</v>
      </c>
      <c r="H415" s="1" t="s">
        <v>38</v>
      </c>
      <c r="I415" s="4">
        <v>13394</v>
      </c>
      <c r="J415" s="2">
        <v>0.10555555555555556</v>
      </c>
      <c r="K415" s="5">
        <v>1</v>
      </c>
      <c r="L415" s="5">
        <v>2</v>
      </c>
      <c r="M415">
        <v>0</v>
      </c>
      <c r="N415" s="5">
        <v>0</v>
      </c>
    </row>
    <row r="416" spans="1:14" x14ac:dyDescent="0.3">
      <c r="A416" s="3">
        <v>43437</v>
      </c>
      <c r="B416" s="1" t="s">
        <v>13</v>
      </c>
      <c r="C416" s="1">
        <v>28</v>
      </c>
      <c r="D416" s="1">
        <v>1</v>
      </c>
      <c r="E416" s="1" t="s">
        <v>22</v>
      </c>
      <c r="F416" s="1">
        <v>28</v>
      </c>
      <c r="G416" s="1">
        <v>2</v>
      </c>
      <c r="H416" s="1" t="s">
        <v>38</v>
      </c>
      <c r="I416" s="4">
        <v>17311</v>
      </c>
      <c r="J416" s="2">
        <v>0.10486111111111111</v>
      </c>
      <c r="K416" s="5">
        <v>0</v>
      </c>
      <c r="L416" s="5">
        <v>0</v>
      </c>
      <c r="M416">
        <v>1</v>
      </c>
      <c r="N416" s="5">
        <v>2</v>
      </c>
    </row>
    <row r="417" spans="1:14" x14ac:dyDescent="0.3">
      <c r="A417" s="3">
        <v>43438</v>
      </c>
      <c r="B417" s="1" t="s">
        <v>7</v>
      </c>
      <c r="C417" s="1">
        <v>28</v>
      </c>
      <c r="D417" s="1">
        <v>4</v>
      </c>
      <c r="E417" s="1" t="s">
        <v>13</v>
      </c>
      <c r="F417" s="1">
        <v>29</v>
      </c>
      <c r="G417" s="1">
        <v>3</v>
      </c>
      <c r="H417" s="1" t="s">
        <v>8</v>
      </c>
      <c r="I417" s="4">
        <v>19070</v>
      </c>
      <c r="J417" s="2">
        <v>0.10972222222222222</v>
      </c>
      <c r="K417" s="5">
        <v>1</v>
      </c>
      <c r="L417" s="5">
        <v>2</v>
      </c>
      <c r="M417">
        <v>0</v>
      </c>
      <c r="N417" s="5">
        <v>1</v>
      </c>
    </row>
    <row r="418" spans="1:14" x14ac:dyDescent="0.3">
      <c r="A418" s="3">
        <v>43438</v>
      </c>
      <c r="B418" s="1" t="s">
        <v>9</v>
      </c>
      <c r="C418" s="1">
        <v>28</v>
      </c>
      <c r="D418" s="1">
        <v>9</v>
      </c>
      <c r="E418" s="1" t="s">
        <v>20</v>
      </c>
      <c r="F418" s="1">
        <v>27</v>
      </c>
      <c r="G418" s="1">
        <v>6</v>
      </c>
      <c r="H418" s="1" t="s">
        <v>38</v>
      </c>
      <c r="I418" s="4">
        <v>14885</v>
      </c>
      <c r="J418" s="2">
        <v>0.10416666666666667</v>
      </c>
      <c r="K418" s="5">
        <v>1</v>
      </c>
      <c r="L418" s="5">
        <v>2</v>
      </c>
      <c r="M418">
        <v>0</v>
      </c>
      <c r="N418" s="5">
        <v>0</v>
      </c>
    </row>
    <row r="419" spans="1:14" x14ac:dyDescent="0.3">
      <c r="A419" s="3">
        <v>43438</v>
      </c>
      <c r="B419" s="1" t="s">
        <v>36</v>
      </c>
      <c r="C419" s="1">
        <v>29</v>
      </c>
      <c r="D419" s="1">
        <v>6</v>
      </c>
      <c r="E419" s="1" t="s">
        <v>21</v>
      </c>
      <c r="F419" s="1">
        <v>28</v>
      </c>
      <c r="G419" s="1">
        <v>5</v>
      </c>
      <c r="H419" s="1" t="s">
        <v>32</v>
      </c>
      <c r="I419" s="4">
        <v>18477</v>
      </c>
      <c r="J419" s="2">
        <v>0.1125</v>
      </c>
      <c r="K419" s="5">
        <v>1</v>
      </c>
      <c r="L419" s="5">
        <v>2</v>
      </c>
      <c r="M419">
        <v>0</v>
      </c>
      <c r="N419" s="5">
        <v>1</v>
      </c>
    </row>
    <row r="420" spans="1:14" x14ac:dyDescent="0.3">
      <c r="A420" s="3">
        <v>43438</v>
      </c>
      <c r="B420" s="1" t="s">
        <v>11</v>
      </c>
      <c r="C420" s="1">
        <v>27</v>
      </c>
      <c r="D420" s="1">
        <v>0</v>
      </c>
      <c r="E420" s="1" t="s">
        <v>35</v>
      </c>
      <c r="F420" s="1">
        <v>26</v>
      </c>
      <c r="G420" s="1">
        <v>5</v>
      </c>
      <c r="H420" s="1" t="s">
        <v>38</v>
      </c>
      <c r="I420" s="4">
        <v>12058</v>
      </c>
      <c r="J420" s="2">
        <v>0.1111111111111111</v>
      </c>
      <c r="K420" s="5">
        <v>0</v>
      </c>
      <c r="L420" s="5">
        <v>0</v>
      </c>
      <c r="M420">
        <v>1</v>
      </c>
      <c r="N420" s="5">
        <v>2</v>
      </c>
    </row>
    <row r="421" spans="1:14" x14ac:dyDescent="0.3">
      <c r="A421" s="3">
        <v>43438</v>
      </c>
      <c r="B421" s="1" t="s">
        <v>18</v>
      </c>
      <c r="C421" s="1">
        <v>26</v>
      </c>
      <c r="D421" s="1">
        <v>2</v>
      </c>
      <c r="E421" s="1" t="s">
        <v>31</v>
      </c>
      <c r="F421" s="1">
        <v>28</v>
      </c>
      <c r="G421" s="1">
        <v>1</v>
      </c>
      <c r="H421" s="1" t="s">
        <v>38</v>
      </c>
      <c r="I421" s="4">
        <v>17203</v>
      </c>
      <c r="J421" s="2">
        <v>0.10555555555555556</v>
      </c>
      <c r="K421" s="5">
        <v>1</v>
      </c>
      <c r="L421" s="5">
        <v>2</v>
      </c>
      <c r="M421">
        <v>0</v>
      </c>
      <c r="N421" s="5">
        <v>0</v>
      </c>
    </row>
    <row r="422" spans="1:14" x14ac:dyDescent="0.3">
      <c r="A422" s="3">
        <v>43438</v>
      </c>
      <c r="B422" s="1" t="s">
        <v>25</v>
      </c>
      <c r="C422" s="1">
        <v>28</v>
      </c>
      <c r="D422" s="1">
        <v>2</v>
      </c>
      <c r="E422" s="1" t="s">
        <v>6</v>
      </c>
      <c r="F422" s="1">
        <v>28</v>
      </c>
      <c r="G422" s="1">
        <v>5</v>
      </c>
      <c r="H422" s="1" t="s">
        <v>38</v>
      </c>
      <c r="I422" s="4">
        <v>20705</v>
      </c>
      <c r="J422" s="2">
        <v>0.10069444444444443</v>
      </c>
      <c r="K422" s="5">
        <v>0</v>
      </c>
      <c r="L422" s="5">
        <v>0</v>
      </c>
      <c r="M422">
        <v>1</v>
      </c>
      <c r="N422" s="5">
        <v>2</v>
      </c>
    </row>
    <row r="423" spans="1:14" x14ac:dyDescent="0.3">
      <c r="A423" s="3">
        <v>43438</v>
      </c>
      <c r="B423" s="1" t="s">
        <v>27</v>
      </c>
      <c r="C423" s="1">
        <v>27</v>
      </c>
      <c r="D423" s="1">
        <v>3</v>
      </c>
      <c r="E423" s="1" t="s">
        <v>14</v>
      </c>
      <c r="F423" s="1">
        <v>26</v>
      </c>
      <c r="G423" s="1">
        <v>1</v>
      </c>
      <c r="H423" s="1" t="s">
        <v>38</v>
      </c>
      <c r="I423" s="4">
        <v>9125</v>
      </c>
      <c r="J423" s="2">
        <v>9.8611111111111108E-2</v>
      </c>
      <c r="K423" s="5">
        <v>1</v>
      </c>
      <c r="L423" s="5">
        <v>2</v>
      </c>
      <c r="M423">
        <v>0</v>
      </c>
      <c r="N423" s="5">
        <v>0</v>
      </c>
    </row>
    <row r="424" spans="1:14" x14ac:dyDescent="0.3">
      <c r="A424" s="3">
        <v>43438</v>
      </c>
      <c r="B424" s="1" t="s">
        <v>17</v>
      </c>
      <c r="C424" s="1">
        <v>28</v>
      </c>
      <c r="D424" s="1">
        <v>3</v>
      </c>
      <c r="E424" s="1" t="s">
        <v>26</v>
      </c>
      <c r="F424" s="1">
        <v>26</v>
      </c>
      <c r="G424" s="1">
        <v>6</v>
      </c>
      <c r="H424" s="1" t="s">
        <v>38</v>
      </c>
      <c r="I424" s="4">
        <v>18415</v>
      </c>
      <c r="J424" s="2">
        <v>0.10694444444444444</v>
      </c>
      <c r="K424" s="5">
        <v>0</v>
      </c>
      <c r="L424" s="5">
        <v>0</v>
      </c>
      <c r="M424">
        <v>1</v>
      </c>
      <c r="N424" s="5">
        <v>2</v>
      </c>
    </row>
    <row r="425" spans="1:14" x14ac:dyDescent="0.3">
      <c r="A425" s="3">
        <v>43438</v>
      </c>
      <c r="B425" s="1" t="s">
        <v>16</v>
      </c>
      <c r="C425" s="1">
        <v>27</v>
      </c>
      <c r="D425" s="1">
        <v>3</v>
      </c>
      <c r="E425" s="1" t="s">
        <v>10</v>
      </c>
      <c r="F425" s="1">
        <v>30</v>
      </c>
      <c r="G425" s="1">
        <v>2</v>
      </c>
      <c r="H425" s="1" t="s">
        <v>38</v>
      </c>
      <c r="I425" s="4">
        <v>17122</v>
      </c>
      <c r="J425" s="2">
        <v>0.10069444444444443</v>
      </c>
      <c r="K425" s="5">
        <v>1</v>
      </c>
      <c r="L425" s="5">
        <v>2</v>
      </c>
      <c r="M425">
        <v>0</v>
      </c>
      <c r="N425" s="5">
        <v>0</v>
      </c>
    </row>
    <row r="426" spans="1:14" x14ac:dyDescent="0.3">
      <c r="A426" s="3">
        <v>43438</v>
      </c>
      <c r="B426" s="1" t="s">
        <v>12</v>
      </c>
      <c r="C426" s="1">
        <v>27</v>
      </c>
      <c r="D426" s="1">
        <v>3</v>
      </c>
      <c r="E426" s="1" t="s">
        <v>30</v>
      </c>
      <c r="F426" s="1">
        <v>29</v>
      </c>
      <c r="G426" s="1">
        <v>5</v>
      </c>
      <c r="H426" s="1" t="s">
        <v>38</v>
      </c>
      <c r="I426" s="4">
        <v>18275</v>
      </c>
      <c r="J426" s="2">
        <v>0.10833333333333334</v>
      </c>
      <c r="K426" s="5">
        <v>0</v>
      </c>
      <c r="L426" s="5">
        <v>0</v>
      </c>
      <c r="M426">
        <v>1</v>
      </c>
      <c r="N426" s="5">
        <v>2</v>
      </c>
    </row>
    <row r="427" spans="1:14" x14ac:dyDescent="0.3">
      <c r="A427" s="3">
        <v>43439</v>
      </c>
      <c r="B427" s="1" t="s">
        <v>24</v>
      </c>
      <c r="C427" s="1">
        <v>29</v>
      </c>
      <c r="D427" s="1">
        <v>2</v>
      </c>
      <c r="E427" s="1" t="s">
        <v>4</v>
      </c>
      <c r="F427" s="1">
        <v>30</v>
      </c>
      <c r="G427" s="1">
        <v>4</v>
      </c>
      <c r="H427" s="1" t="s">
        <v>38</v>
      </c>
      <c r="I427" s="4">
        <v>15696</v>
      </c>
      <c r="J427" s="2">
        <v>9.9999999999999992E-2</v>
      </c>
      <c r="K427" s="5">
        <v>0</v>
      </c>
      <c r="L427" s="5">
        <v>0</v>
      </c>
      <c r="M427">
        <v>1</v>
      </c>
      <c r="N427" s="5">
        <v>2</v>
      </c>
    </row>
    <row r="428" spans="1:14" x14ac:dyDescent="0.3">
      <c r="A428" s="3">
        <v>43439</v>
      </c>
      <c r="B428" s="1" t="s">
        <v>15</v>
      </c>
      <c r="C428" s="1">
        <v>27</v>
      </c>
      <c r="D428" s="1">
        <v>1</v>
      </c>
      <c r="E428" s="1" t="s">
        <v>5</v>
      </c>
      <c r="F428" s="1">
        <v>29</v>
      </c>
      <c r="G428" s="1">
        <v>5</v>
      </c>
      <c r="H428" s="1" t="s">
        <v>38</v>
      </c>
      <c r="I428" s="4">
        <v>17119</v>
      </c>
      <c r="J428" s="2">
        <v>9.9999999999999992E-2</v>
      </c>
      <c r="K428" s="5">
        <v>0</v>
      </c>
      <c r="L428" s="5">
        <v>0</v>
      </c>
      <c r="M428">
        <v>1</v>
      </c>
      <c r="N428" s="5">
        <v>2</v>
      </c>
    </row>
    <row r="429" spans="1:14" x14ac:dyDescent="0.3">
      <c r="A429" s="3">
        <v>43439</v>
      </c>
      <c r="B429" s="1" t="s">
        <v>33</v>
      </c>
      <c r="C429" s="1">
        <v>28</v>
      </c>
      <c r="D429" s="1">
        <v>3</v>
      </c>
      <c r="E429" s="1" t="s">
        <v>28</v>
      </c>
      <c r="F429" s="1">
        <v>26</v>
      </c>
      <c r="G429" s="1">
        <v>2</v>
      </c>
      <c r="H429" s="1" t="s">
        <v>32</v>
      </c>
      <c r="I429" s="4">
        <v>16551</v>
      </c>
      <c r="J429" s="2">
        <v>0.10902777777777778</v>
      </c>
      <c r="K429" s="5">
        <v>1</v>
      </c>
      <c r="L429" s="5">
        <v>2</v>
      </c>
      <c r="M429">
        <v>0</v>
      </c>
      <c r="N429" s="5">
        <v>1</v>
      </c>
    </row>
    <row r="430" spans="1:14" x14ac:dyDescent="0.3">
      <c r="A430" s="3">
        <v>43440</v>
      </c>
      <c r="B430" s="1" t="s">
        <v>12</v>
      </c>
      <c r="C430" s="1">
        <v>28</v>
      </c>
      <c r="D430" s="1">
        <v>4</v>
      </c>
      <c r="E430" s="1" t="s">
        <v>18</v>
      </c>
      <c r="F430" s="1">
        <v>27</v>
      </c>
      <c r="G430" s="1">
        <v>2</v>
      </c>
      <c r="H430" s="1" t="s">
        <v>38</v>
      </c>
      <c r="I430" s="4">
        <v>11910</v>
      </c>
      <c r="J430" s="2">
        <v>9.7916666666666666E-2</v>
      </c>
      <c r="K430" s="5">
        <v>1</v>
      </c>
      <c r="L430" s="5">
        <v>2</v>
      </c>
      <c r="M430">
        <v>0</v>
      </c>
      <c r="N430" s="5">
        <v>0</v>
      </c>
    </row>
    <row r="431" spans="1:14" x14ac:dyDescent="0.3">
      <c r="A431" s="3">
        <v>43440</v>
      </c>
      <c r="B431" s="1" t="s">
        <v>16</v>
      </c>
      <c r="C431" s="1">
        <v>28</v>
      </c>
      <c r="D431" s="1">
        <v>0</v>
      </c>
      <c r="E431" s="1" t="s">
        <v>9</v>
      </c>
      <c r="F431" s="1">
        <v>29</v>
      </c>
      <c r="G431" s="1">
        <v>2</v>
      </c>
      <c r="H431" s="1" t="s">
        <v>38</v>
      </c>
      <c r="I431" s="4">
        <v>17690</v>
      </c>
      <c r="J431" s="2">
        <v>0.10625</v>
      </c>
      <c r="K431" s="5">
        <v>0</v>
      </c>
      <c r="L431" s="5">
        <v>0</v>
      </c>
      <c r="M431">
        <v>1</v>
      </c>
      <c r="N431" s="5">
        <v>2</v>
      </c>
    </row>
    <row r="432" spans="1:14" x14ac:dyDescent="0.3">
      <c r="A432" s="3">
        <v>43440</v>
      </c>
      <c r="B432" s="1" t="s">
        <v>17</v>
      </c>
      <c r="C432" s="1">
        <v>29</v>
      </c>
      <c r="D432" s="1">
        <v>5</v>
      </c>
      <c r="E432" s="1" t="s">
        <v>35</v>
      </c>
      <c r="F432" s="1">
        <v>27</v>
      </c>
      <c r="G432" s="1">
        <v>2</v>
      </c>
      <c r="H432" s="1" t="s">
        <v>38</v>
      </c>
      <c r="I432" s="4">
        <v>10077</v>
      </c>
      <c r="J432" s="2">
        <v>0.10347222222222223</v>
      </c>
      <c r="K432" s="5">
        <v>1</v>
      </c>
      <c r="L432" s="5">
        <v>2</v>
      </c>
      <c r="M432">
        <v>0</v>
      </c>
      <c r="N432" s="5">
        <v>0</v>
      </c>
    </row>
    <row r="433" spans="1:14" x14ac:dyDescent="0.3">
      <c r="A433" s="3">
        <v>43440</v>
      </c>
      <c r="B433" s="1" t="s">
        <v>34</v>
      </c>
      <c r="C433" s="1">
        <v>27</v>
      </c>
      <c r="D433" s="1">
        <v>6</v>
      </c>
      <c r="E433" s="1" t="s">
        <v>31</v>
      </c>
      <c r="F433" s="1">
        <v>29</v>
      </c>
      <c r="G433" s="1">
        <v>3</v>
      </c>
      <c r="H433" s="1" t="s">
        <v>38</v>
      </c>
      <c r="I433" s="4">
        <v>17568</v>
      </c>
      <c r="J433" s="2">
        <v>0.11597222222222221</v>
      </c>
      <c r="K433" s="5">
        <v>1</v>
      </c>
      <c r="L433" s="5">
        <v>2</v>
      </c>
      <c r="M433">
        <v>0</v>
      </c>
      <c r="N433" s="5">
        <v>0</v>
      </c>
    </row>
    <row r="434" spans="1:14" x14ac:dyDescent="0.3">
      <c r="A434" s="3">
        <v>43440</v>
      </c>
      <c r="B434" s="1" t="s">
        <v>6</v>
      </c>
      <c r="C434" s="1">
        <v>29</v>
      </c>
      <c r="D434" s="1">
        <v>5</v>
      </c>
      <c r="E434" s="1" t="s">
        <v>25</v>
      </c>
      <c r="F434" s="1">
        <v>29</v>
      </c>
      <c r="G434" s="1">
        <v>2</v>
      </c>
      <c r="H434" s="1" t="s">
        <v>38</v>
      </c>
      <c r="I434" s="4">
        <v>15820</v>
      </c>
      <c r="J434" s="2">
        <v>9.9999999999999992E-2</v>
      </c>
      <c r="K434" s="5">
        <v>1</v>
      </c>
      <c r="L434" s="5">
        <v>2</v>
      </c>
      <c r="M434">
        <v>0</v>
      </c>
      <c r="N434" s="5">
        <v>0</v>
      </c>
    </row>
    <row r="435" spans="1:14" x14ac:dyDescent="0.3">
      <c r="A435" s="3">
        <v>43440</v>
      </c>
      <c r="B435" s="1" t="s">
        <v>20</v>
      </c>
      <c r="C435" s="1">
        <v>28</v>
      </c>
      <c r="D435" s="1">
        <v>4</v>
      </c>
      <c r="E435" s="1" t="s">
        <v>29</v>
      </c>
      <c r="F435" s="1">
        <v>26</v>
      </c>
      <c r="G435" s="1">
        <v>3</v>
      </c>
      <c r="H435" s="1" t="s">
        <v>8</v>
      </c>
      <c r="I435" s="4">
        <v>19428</v>
      </c>
      <c r="J435" s="2">
        <v>0.10416666666666667</v>
      </c>
      <c r="K435" s="5">
        <v>1</v>
      </c>
      <c r="L435" s="5">
        <v>2</v>
      </c>
      <c r="M435">
        <v>0</v>
      </c>
      <c r="N435" s="5">
        <v>1</v>
      </c>
    </row>
    <row r="436" spans="1:14" x14ac:dyDescent="0.3">
      <c r="A436" s="3">
        <v>43440</v>
      </c>
      <c r="B436" s="1" t="s">
        <v>14</v>
      </c>
      <c r="C436" s="1">
        <v>27</v>
      </c>
      <c r="D436" s="1">
        <v>2</v>
      </c>
      <c r="E436" s="1" t="s">
        <v>26</v>
      </c>
      <c r="F436" s="1">
        <v>27</v>
      </c>
      <c r="G436" s="1">
        <v>6</v>
      </c>
      <c r="H436" s="1" t="s">
        <v>38</v>
      </c>
      <c r="I436" s="4">
        <v>18440</v>
      </c>
      <c r="J436" s="2">
        <v>0.10069444444444443</v>
      </c>
      <c r="K436" s="5">
        <v>0</v>
      </c>
      <c r="L436" s="5">
        <v>0</v>
      </c>
      <c r="M436">
        <v>1</v>
      </c>
      <c r="N436" s="5">
        <v>2</v>
      </c>
    </row>
    <row r="437" spans="1:14" x14ac:dyDescent="0.3">
      <c r="A437" s="3">
        <v>43440</v>
      </c>
      <c r="B437" s="1" t="s">
        <v>11</v>
      </c>
      <c r="C437" s="1">
        <v>28</v>
      </c>
      <c r="D437" s="1">
        <v>2</v>
      </c>
      <c r="E437" s="1" t="s">
        <v>36</v>
      </c>
      <c r="F437" s="1">
        <v>30</v>
      </c>
      <c r="G437" s="1">
        <v>3</v>
      </c>
      <c r="H437" s="1" t="s">
        <v>38</v>
      </c>
      <c r="I437" s="4">
        <v>19092</v>
      </c>
      <c r="J437" s="2">
        <v>9.9999999999999992E-2</v>
      </c>
      <c r="K437" s="5">
        <v>0</v>
      </c>
      <c r="L437" s="5">
        <v>0</v>
      </c>
      <c r="M437">
        <v>1</v>
      </c>
      <c r="N437" s="5">
        <v>2</v>
      </c>
    </row>
    <row r="438" spans="1:14" x14ac:dyDescent="0.3">
      <c r="A438" s="3">
        <v>43440</v>
      </c>
      <c r="B438" s="1" t="s">
        <v>21</v>
      </c>
      <c r="C438" s="1">
        <v>29</v>
      </c>
      <c r="D438" s="1">
        <v>5</v>
      </c>
      <c r="E438" s="1" t="s">
        <v>7</v>
      </c>
      <c r="F438" s="1">
        <v>29</v>
      </c>
      <c r="G438" s="1">
        <v>4</v>
      </c>
      <c r="H438" s="1" t="s">
        <v>8</v>
      </c>
      <c r="I438" s="4">
        <v>19392</v>
      </c>
      <c r="J438" s="2">
        <v>0.10902777777777778</v>
      </c>
      <c r="K438" s="5">
        <v>1</v>
      </c>
      <c r="L438" s="5">
        <v>2</v>
      </c>
      <c r="M438">
        <v>0</v>
      </c>
      <c r="N438" s="5">
        <v>1</v>
      </c>
    </row>
    <row r="439" spans="1:14" x14ac:dyDescent="0.3">
      <c r="A439" s="3">
        <v>43440</v>
      </c>
      <c r="B439" s="1" t="s">
        <v>22</v>
      </c>
      <c r="C439" s="1">
        <v>29</v>
      </c>
      <c r="D439" s="1">
        <v>3</v>
      </c>
      <c r="E439" s="1" t="s">
        <v>10</v>
      </c>
      <c r="F439" s="1">
        <v>31</v>
      </c>
      <c r="G439" s="1">
        <v>5</v>
      </c>
      <c r="H439" s="1" t="s">
        <v>38</v>
      </c>
      <c r="I439" s="4">
        <v>16894</v>
      </c>
      <c r="J439" s="2">
        <v>0.10069444444444443</v>
      </c>
      <c r="K439" s="5">
        <v>0</v>
      </c>
      <c r="L439" s="5">
        <v>0</v>
      </c>
      <c r="M439">
        <v>1</v>
      </c>
      <c r="N439" s="5">
        <v>2</v>
      </c>
    </row>
    <row r="440" spans="1:14" x14ac:dyDescent="0.3">
      <c r="A440" s="3">
        <v>43440</v>
      </c>
      <c r="B440" s="1" t="s">
        <v>24</v>
      </c>
      <c r="C440" s="1">
        <v>30</v>
      </c>
      <c r="D440" s="1">
        <v>3</v>
      </c>
      <c r="E440" s="1" t="s">
        <v>30</v>
      </c>
      <c r="F440" s="1">
        <v>30</v>
      </c>
      <c r="G440" s="1">
        <v>4</v>
      </c>
      <c r="H440" s="1" t="s">
        <v>38</v>
      </c>
      <c r="I440" s="4">
        <v>18494</v>
      </c>
      <c r="J440" s="2">
        <v>0.10555555555555556</v>
      </c>
      <c r="K440" s="5">
        <v>0</v>
      </c>
      <c r="L440" s="5">
        <v>0</v>
      </c>
      <c r="M440">
        <v>1</v>
      </c>
      <c r="N440" s="5">
        <v>2</v>
      </c>
    </row>
    <row r="441" spans="1:14" x14ac:dyDescent="0.3">
      <c r="A441" s="3">
        <v>43441</v>
      </c>
      <c r="B441" s="1" t="s">
        <v>15</v>
      </c>
      <c r="C441" s="1">
        <v>28</v>
      </c>
      <c r="D441" s="1">
        <v>4</v>
      </c>
      <c r="E441" s="1" t="s">
        <v>4</v>
      </c>
      <c r="F441" s="1">
        <v>31</v>
      </c>
      <c r="G441" s="1">
        <v>1</v>
      </c>
      <c r="H441" s="1" t="s">
        <v>38</v>
      </c>
      <c r="I441" s="4">
        <v>15573</v>
      </c>
      <c r="J441" s="2">
        <v>0.1076388888888889</v>
      </c>
      <c r="K441" s="5">
        <v>1</v>
      </c>
      <c r="L441" s="5">
        <v>2</v>
      </c>
      <c r="M441">
        <v>0</v>
      </c>
      <c r="N441" s="5">
        <v>0</v>
      </c>
    </row>
    <row r="442" spans="1:14" x14ac:dyDescent="0.3">
      <c r="A442" s="3">
        <v>43441</v>
      </c>
      <c r="B442" s="1" t="s">
        <v>5</v>
      </c>
      <c r="C442" s="1">
        <v>30</v>
      </c>
      <c r="D442" s="1">
        <v>2</v>
      </c>
      <c r="E442" s="1" t="s">
        <v>19</v>
      </c>
      <c r="F442" s="1">
        <v>29</v>
      </c>
      <c r="G442" s="1">
        <v>3</v>
      </c>
      <c r="H442" s="1" t="s">
        <v>38</v>
      </c>
      <c r="I442" s="4">
        <v>18342</v>
      </c>
      <c r="J442" s="2">
        <v>0.1013888888888889</v>
      </c>
      <c r="K442" s="5">
        <v>0</v>
      </c>
      <c r="L442" s="5">
        <v>0</v>
      </c>
      <c r="M442">
        <v>1</v>
      </c>
      <c r="N442" s="5">
        <v>2</v>
      </c>
    </row>
    <row r="443" spans="1:14" x14ac:dyDescent="0.3">
      <c r="A443" s="3">
        <v>43441</v>
      </c>
      <c r="B443" s="1" t="s">
        <v>16</v>
      </c>
      <c r="C443" s="1">
        <v>29</v>
      </c>
      <c r="D443" s="1">
        <v>2</v>
      </c>
      <c r="E443" s="1" t="s">
        <v>33</v>
      </c>
      <c r="F443" s="1">
        <v>29</v>
      </c>
      <c r="G443" s="1">
        <v>7</v>
      </c>
      <c r="H443" s="1" t="s">
        <v>38</v>
      </c>
      <c r="I443" s="4">
        <v>18347</v>
      </c>
      <c r="J443" s="2">
        <v>0.10277777777777779</v>
      </c>
      <c r="K443" s="5">
        <v>0</v>
      </c>
      <c r="L443" s="5">
        <v>0</v>
      </c>
      <c r="M443">
        <v>1</v>
      </c>
      <c r="N443" s="5">
        <v>2</v>
      </c>
    </row>
    <row r="444" spans="1:14" x14ac:dyDescent="0.3">
      <c r="A444" s="3">
        <v>43441</v>
      </c>
      <c r="B444" s="1" t="s">
        <v>28</v>
      </c>
      <c r="C444" s="1">
        <v>27</v>
      </c>
      <c r="D444" s="1">
        <v>1</v>
      </c>
      <c r="E444" s="1" t="s">
        <v>27</v>
      </c>
      <c r="F444" s="1">
        <v>28</v>
      </c>
      <c r="G444" s="1">
        <v>0</v>
      </c>
      <c r="H444" s="1" t="s">
        <v>38</v>
      </c>
      <c r="I444" s="4">
        <v>15321</v>
      </c>
      <c r="J444" s="2">
        <v>0.10208333333333335</v>
      </c>
      <c r="K444" s="5">
        <v>1</v>
      </c>
      <c r="L444" s="5">
        <v>2</v>
      </c>
      <c r="M444">
        <v>0</v>
      </c>
      <c r="N444" s="5">
        <v>0</v>
      </c>
    </row>
    <row r="445" spans="1:14" x14ac:dyDescent="0.3">
      <c r="A445" s="3">
        <v>43442</v>
      </c>
      <c r="B445" s="1" t="s">
        <v>5</v>
      </c>
      <c r="C445" s="1">
        <v>31</v>
      </c>
      <c r="D445" s="1">
        <v>5</v>
      </c>
      <c r="E445" s="1" t="s">
        <v>18</v>
      </c>
      <c r="F445" s="1">
        <v>28</v>
      </c>
      <c r="G445" s="1">
        <v>3</v>
      </c>
      <c r="H445" s="1" t="s">
        <v>38</v>
      </c>
      <c r="I445" s="4">
        <v>13780</v>
      </c>
      <c r="J445" s="2">
        <v>0.10347222222222223</v>
      </c>
      <c r="K445" s="5">
        <v>1</v>
      </c>
      <c r="L445" s="5">
        <v>2</v>
      </c>
      <c r="M445">
        <v>0</v>
      </c>
      <c r="N445" s="5">
        <v>0</v>
      </c>
    </row>
    <row r="446" spans="1:14" x14ac:dyDescent="0.3">
      <c r="A446" s="3">
        <v>43442</v>
      </c>
      <c r="B446" s="1" t="s">
        <v>7</v>
      </c>
      <c r="C446" s="1">
        <v>30</v>
      </c>
      <c r="D446" s="1">
        <v>3</v>
      </c>
      <c r="E446" s="1" t="s">
        <v>11</v>
      </c>
      <c r="F446" s="1">
        <v>29</v>
      </c>
      <c r="G446" s="1">
        <v>6</v>
      </c>
      <c r="H446" s="1" t="s">
        <v>38</v>
      </c>
      <c r="I446" s="4">
        <v>17565</v>
      </c>
      <c r="J446" s="2">
        <v>0.11041666666666666</v>
      </c>
      <c r="K446" s="5">
        <v>0</v>
      </c>
      <c r="L446" s="5">
        <v>0</v>
      </c>
      <c r="M446">
        <v>1</v>
      </c>
      <c r="N446" s="5">
        <v>2</v>
      </c>
    </row>
    <row r="447" spans="1:14" x14ac:dyDescent="0.3">
      <c r="A447" s="3">
        <v>43442</v>
      </c>
      <c r="B447" s="1" t="s">
        <v>29</v>
      </c>
      <c r="C447" s="1">
        <v>27</v>
      </c>
      <c r="D447" s="1">
        <v>6</v>
      </c>
      <c r="E447" s="1" t="s">
        <v>13</v>
      </c>
      <c r="F447" s="1">
        <v>30</v>
      </c>
      <c r="G447" s="1">
        <v>2</v>
      </c>
      <c r="H447" s="1" t="s">
        <v>38</v>
      </c>
      <c r="I447" s="4">
        <v>18283</v>
      </c>
      <c r="J447" s="2">
        <v>0.10347222222222223</v>
      </c>
      <c r="K447" s="5">
        <v>1</v>
      </c>
      <c r="L447" s="5">
        <v>2</v>
      </c>
      <c r="M447">
        <v>0</v>
      </c>
      <c r="N447" s="5">
        <v>0</v>
      </c>
    </row>
    <row r="448" spans="1:14" x14ac:dyDescent="0.3">
      <c r="A448" s="3">
        <v>43442</v>
      </c>
      <c r="B448" s="1" t="s">
        <v>12</v>
      </c>
      <c r="C448" s="1">
        <v>29</v>
      </c>
      <c r="D448" s="1">
        <v>4</v>
      </c>
      <c r="E448" s="1" t="s">
        <v>20</v>
      </c>
      <c r="F448" s="1">
        <v>29</v>
      </c>
      <c r="G448" s="1">
        <v>0</v>
      </c>
      <c r="H448" s="1" t="s">
        <v>38</v>
      </c>
      <c r="I448" s="4">
        <v>18501</v>
      </c>
      <c r="J448" s="2">
        <v>0.10347222222222223</v>
      </c>
      <c r="K448" s="5">
        <v>1</v>
      </c>
      <c r="L448" s="5">
        <v>2</v>
      </c>
      <c r="M448">
        <v>0</v>
      </c>
      <c r="N448" s="5">
        <v>0</v>
      </c>
    </row>
    <row r="449" spans="1:14" x14ac:dyDescent="0.3">
      <c r="A449" s="3">
        <v>43442</v>
      </c>
      <c r="B449" s="1" t="s">
        <v>22</v>
      </c>
      <c r="C449" s="1">
        <v>30</v>
      </c>
      <c r="D449" s="1">
        <v>2</v>
      </c>
      <c r="E449" s="1" t="s">
        <v>9</v>
      </c>
      <c r="F449" s="1">
        <v>30</v>
      </c>
      <c r="G449" s="1">
        <v>5</v>
      </c>
      <c r="H449" s="1" t="s">
        <v>38</v>
      </c>
      <c r="I449" s="4">
        <v>17717</v>
      </c>
      <c r="J449" s="2">
        <v>9.5138888888888884E-2</v>
      </c>
      <c r="K449" s="5">
        <v>0</v>
      </c>
      <c r="L449" s="5">
        <v>0</v>
      </c>
      <c r="M449">
        <v>1</v>
      </c>
      <c r="N449" s="5">
        <v>2</v>
      </c>
    </row>
    <row r="450" spans="1:14" x14ac:dyDescent="0.3">
      <c r="A450" s="3">
        <v>43442</v>
      </c>
      <c r="B450" s="1" t="s">
        <v>14</v>
      </c>
      <c r="C450" s="1">
        <v>28</v>
      </c>
      <c r="D450" s="1">
        <v>3</v>
      </c>
      <c r="E450" s="1" t="s">
        <v>21</v>
      </c>
      <c r="F450" s="1">
        <v>30</v>
      </c>
      <c r="G450" s="1">
        <v>2</v>
      </c>
      <c r="H450" s="1" t="s">
        <v>38</v>
      </c>
      <c r="I450" s="4">
        <v>19515</v>
      </c>
      <c r="J450" s="2">
        <v>0.11041666666666666</v>
      </c>
      <c r="K450" s="5">
        <v>1</v>
      </c>
      <c r="L450" s="5">
        <v>2</v>
      </c>
      <c r="M450">
        <v>0</v>
      </c>
      <c r="N450" s="5">
        <v>0</v>
      </c>
    </row>
    <row r="451" spans="1:14" x14ac:dyDescent="0.3">
      <c r="A451" s="3">
        <v>43442</v>
      </c>
      <c r="B451" s="1" t="s">
        <v>23</v>
      </c>
      <c r="C451" s="1">
        <v>29</v>
      </c>
      <c r="D451" s="1">
        <v>5</v>
      </c>
      <c r="E451" s="1" t="s">
        <v>35</v>
      </c>
      <c r="F451" s="1">
        <v>28</v>
      </c>
      <c r="G451" s="1">
        <v>4</v>
      </c>
      <c r="H451" s="1" t="s">
        <v>32</v>
      </c>
      <c r="I451" s="4">
        <v>15295</v>
      </c>
      <c r="J451" s="2">
        <v>0.11319444444444444</v>
      </c>
      <c r="K451" s="5">
        <v>1</v>
      </c>
      <c r="L451" s="5">
        <v>2</v>
      </c>
      <c r="M451">
        <v>0</v>
      </c>
      <c r="N451" s="5">
        <v>1</v>
      </c>
    </row>
    <row r="452" spans="1:14" x14ac:dyDescent="0.3">
      <c r="A452" s="3">
        <v>43442</v>
      </c>
      <c r="B452" s="1" t="s">
        <v>30</v>
      </c>
      <c r="C452" s="1">
        <v>31</v>
      </c>
      <c r="D452" s="1">
        <v>1</v>
      </c>
      <c r="E452" s="1" t="s">
        <v>31</v>
      </c>
      <c r="F452" s="1">
        <v>30</v>
      </c>
      <c r="G452" s="1">
        <v>5</v>
      </c>
      <c r="H452" s="1" t="s">
        <v>38</v>
      </c>
      <c r="I452" s="4">
        <v>17631</v>
      </c>
      <c r="J452" s="2">
        <v>0.10069444444444443</v>
      </c>
      <c r="K452" s="5">
        <v>0</v>
      </c>
      <c r="L452" s="5">
        <v>0</v>
      </c>
      <c r="M452">
        <v>1</v>
      </c>
      <c r="N452" s="5">
        <v>2</v>
      </c>
    </row>
    <row r="453" spans="1:14" x14ac:dyDescent="0.3">
      <c r="A453" s="3">
        <v>43442</v>
      </c>
      <c r="B453" s="1" t="s">
        <v>26</v>
      </c>
      <c r="C453" s="1">
        <v>28</v>
      </c>
      <c r="D453" s="1">
        <v>1</v>
      </c>
      <c r="E453" s="1" t="s">
        <v>25</v>
      </c>
      <c r="F453" s="1">
        <v>30</v>
      </c>
      <c r="G453" s="1">
        <v>2</v>
      </c>
      <c r="H453" s="1" t="s">
        <v>8</v>
      </c>
      <c r="I453" s="4">
        <v>15795</v>
      </c>
      <c r="J453" s="2">
        <v>0.10277777777777779</v>
      </c>
      <c r="K453" s="5">
        <v>0</v>
      </c>
      <c r="L453" s="5">
        <v>1</v>
      </c>
      <c r="M453">
        <v>1</v>
      </c>
      <c r="N453" s="5">
        <v>2</v>
      </c>
    </row>
    <row r="454" spans="1:14" x14ac:dyDescent="0.3">
      <c r="A454" s="3">
        <v>43442</v>
      </c>
      <c r="B454" s="1" t="s">
        <v>17</v>
      </c>
      <c r="C454" s="1">
        <v>30</v>
      </c>
      <c r="D454" s="1">
        <v>1</v>
      </c>
      <c r="E454" s="1" t="s">
        <v>36</v>
      </c>
      <c r="F454" s="1">
        <v>31</v>
      </c>
      <c r="G454" s="1">
        <v>7</v>
      </c>
      <c r="H454" s="1" t="s">
        <v>38</v>
      </c>
      <c r="I454" s="4">
        <v>19092</v>
      </c>
      <c r="J454" s="2">
        <v>0.10555555555555556</v>
      </c>
      <c r="K454" s="5">
        <v>0</v>
      </c>
      <c r="L454" s="5">
        <v>0</v>
      </c>
      <c r="M454">
        <v>1</v>
      </c>
      <c r="N454" s="5">
        <v>2</v>
      </c>
    </row>
    <row r="455" spans="1:14" x14ac:dyDescent="0.3">
      <c r="A455" s="3">
        <v>43443</v>
      </c>
      <c r="B455" s="1" t="s">
        <v>34</v>
      </c>
      <c r="C455" s="1">
        <v>28</v>
      </c>
      <c r="D455" s="1">
        <v>5</v>
      </c>
      <c r="E455" s="1" t="s">
        <v>4</v>
      </c>
      <c r="F455" s="1">
        <v>32</v>
      </c>
      <c r="G455" s="1">
        <v>6</v>
      </c>
      <c r="H455" s="1" t="s">
        <v>32</v>
      </c>
      <c r="I455" s="4">
        <v>16470</v>
      </c>
      <c r="J455" s="2">
        <v>0.11458333333333333</v>
      </c>
      <c r="K455" s="5">
        <v>0</v>
      </c>
      <c r="L455" s="5">
        <v>1</v>
      </c>
      <c r="M455">
        <v>1</v>
      </c>
      <c r="N455" s="5">
        <v>2</v>
      </c>
    </row>
    <row r="456" spans="1:14" x14ac:dyDescent="0.3">
      <c r="A456" s="3">
        <v>43443</v>
      </c>
      <c r="B456" s="1" t="s">
        <v>6</v>
      </c>
      <c r="C456" s="1">
        <v>30</v>
      </c>
      <c r="D456" s="1">
        <v>3</v>
      </c>
      <c r="E456" s="1" t="s">
        <v>24</v>
      </c>
      <c r="F456" s="1">
        <v>31</v>
      </c>
      <c r="G456" s="1">
        <v>2</v>
      </c>
      <c r="H456" s="1" t="s">
        <v>38</v>
      </c>
      <c r="I456" s="4">
        <v>21057</v>
      </c>
      <c r="J456" s="2">
        <v>0.10555555555555556</v>
      </c>
      <c r="K456" s="5">
        <v>1</v>
      </c>
      <c r="L456" s="5">
        <v>2</v>
      </c>
      <c r="M456">
        <v>0</v>
      </c>
      <c r="N456" s="5">
        <v>0</v>
      </c>
    </row>
    <row r="457" spans="1:14" x14ac:dyDescent="0.3">
      <c r="A457" s="3">
        <v>43443</v>
      </c>
      <c r="B457" s="1" t="s">
        <v>9</v>
      </c>
      <c r="C457" s="1">
        <v>31</v>
      </c>
      <c r="D457" s="1">
        <v>0</v>
      </c>
      <c r="E457" s="1" t="s">
        <v>33</v>
      </c>
      <c r="F457" s="1">
        <v>30</v>
      </c>
      <c r="G457" s="1">
        <v>1</v>
      </c>
      <c r="H457" s="1" t="s">
        <v>38</v>
      </c>
      <c r="I457" s="4">
        <v>18347</v>
      </c>
      <c r="J457" s="2">
        <v>0.10069444444444443</v>
      </c>
      <c r="K457" s="5">
        <v>0</v>
      </c>
      <c r="L457" s="5">
        <v>0</v>
      </c>
      <c r="M457">
        <v>1</v>
      </c>
      <c r="N457" s="5">
        <v>2</v>
      </c>
    </row>
    <row r="458" spans="1:14" x14ac:dyDescent="0.3">
      <c r="A458" s="3">
        <v>43443</v>
      </c>
      <c r="B458" s="1" t="s">
        <v>11</v>
      </c>
      <c r="C458" s="1">
        <v>30</v>
      </c>
      <c r="D458" s="1">
        <v>2</v>
      </c>
      <c r="E458" s="1" t="s">
        <v>25</v>
      </c>
      <c r="F458" s="1">
        <v>31</v>
      </c>
      <c r="G458" s="1">
        <v>1</v>
      </c>
      <c r="H458" s="1" t="s">
        <v>8</v>
      </c>
      <c r="I458" s="4">
        <v>13148</v>
      </c>
      <c r="J458" s="2">
        <v>0.10625</v>
      </c>
      <c r="K458" s="5">
        <v>1</v>
      </c>
      <c r="L458" s="5">
        <v>2</v>
      </c>
      <c r="M458">
        <v>0</v>
      </c>
      <c r="N458" s="5">
        <v>1</v>
      </c>
    </row>
    <row r="459" spans="1:14" x14ac:dyDescent="0.3">
      <c r="A459" s="3">
        <v>43443</v>
      </c>
      <c r="B459" s="1" t="s">
        <v>10</v>
      </c>
      <c r="C459" s="1">
        <v>32</v>
      </c>
      <c r="D459" s="1">
        <v>6</v>
      </c>
      <c r="E459" s="1" t="s">
        <v>28</v>
      </c>
      <c r="F459" s="1">
        <v>28</v>
      </c>
      <c r="G459" s="1">
        <v>1</v>
      </c>
      <c r="H459" s="1" t="s">
        <v>38</v>
      </c>
      <c r="I459" s="4">
        <v>16841</v>
      </c>
      <c r="J459" s="2">
        <v>9.8611111111111108E-2</v>
      </c>
      <c r="K459" s="5">
        <v>1</v>
      </c>
      <c r="L459" s="5">
        <v>2</v>
      </c>
      <c r="M459">
        <v>0</v>
      </c>
      <c r="N459" s="5">
        <v>0</v>
      </c>
    </row>
    <row r="460" spans="1:14" x14ac:dyDescent="0.3">
      <c r="A460" s="3">
        <v>43443</v>
      </c>
      <c r="B460" s="1" t="s">
        <v>19</v>
      </c>
      <c r="C460" s="1">
        <v>30</v>
      </c>
      <c r="D460" s="1">
        <v>2</v>
      </c>
      <c r="E460" s="1" t="s">
        <v>30</v>
      </c>
      <c r="F460" s="1">
        <v>32</v>
      </c>
      <c r="G460" s="1">
        <v>4</v>
      </c>
      <c r="H460" s="1" t="s">
        <v>38</v>
      </c>
      <c r="I460" s="4">
        <v>18240</v>
      </c>
      <c r="J460" s="2">
        <v>0.10486111111111111</v>
      </c>
      <c r="K460" s="5">
        <v>0</v>
      </c>
      <c r="L460" s="5">
        <v>0</v>
      </c>
      <c r="M460">
        <v>1</v>
      </c>
      <c r="N460" s="5">
        <v>2</v>
      </c>
    </row>
    <row r="461" spans="1:14" x14ac:dyDescent="0.3">
      <c r="A461" s="3">
        <v>43443</v>
      </c>
      <c r="B461" s="1" t="s">
        <v>29</v>
      </c>
      <c r="C461" s="1">
        <v>28</v>
      </c>
      <c r="D461" s="1">
        <v>1</v>
      </c>
      <c r="E461" s="1" t="s">
        <v>27</v>
      </c>
      <c r="F461" s="1">
        <v>29</v>
      </c>
      <c r="G461" s="1">
        <v>7</v>
      </c>
      <c r="H461" s="1" t="s">
        <v>38</v>
      </c>
      <c r="I461" s="4">
        <v>15321</v>
      </c>
      <c r="J461" s="2">
        <v>0.10972222222222222</v>
      </c>
      <c r="K461" s="5">
        <v>0</v>
      </c>
      <c r="L461" s="5">
        <v>0</v>
      </c>
      <c r="M461">
        <v>1</v>
      </c>
      <c r="N461" s="5">
        <v>2</v>
      </c>
    </row>
    <row r="462" spans="1:14" x14ac:dyDescent="0.3">
      <c r="A462" s="3">
        <v>43444</v>
      </c>
      <c r="B462" s="1" t="s">
        <v>31</v>
      </c>
      <c r="C462" s="1">
        <v>31</v>
      </c>
      <c r="D462" s="1">
        <v>1</v>
      </c>
      <c r="E462" s="1" t="s">
        <v>21</v>
      </c>
      <c r="F462" s="1">
        <v>31</v>
      </c>
      <c r="G462" s="1">
        <v>3</v>
      </c>
      <c r="H462" s="1" t="s">
        <v>38</v>
      </c>
      <c r="I462" s="4">
        <v>18322</v>
      </c>
      <c r="J462" s="2">
        <v>9.9999999999999992E-2</v>
      </c>
      <c r="K462" s="5">
        <v>0</v>
      </c>
      <c r="L462" s="5">
        <v>0</v>
      </c>
      <c r="M462">
        <v>1</v>
      </c>
      <c r="N462" s="5">
        <v>2</v>
      </c>
    </row>
    <row r="463" spans="1:14" x14ac:dyDescent="0.3">
      <c r="A463" s="3">
        <v>43444</v>
      </c>
      <c r="B463" s="1" t="s">
        <v>26</v>
      </c>
      <c r="C463" s="1">
        <v>29</v>
      </c>
      <c r="D463" s="1">
        <v>2</v>
      </c>
      <c r="E463" s="1" t="s">
        <v>14</v>
      </c>
      <c r="F463" s="1">
        <v>29</v>
      </c>
      <c r="G463" s="1">
        <v>1</v>
      </c>
      <c r="H463" s="1" t="s">
        <v>32</v>
      </c>
      <c r="I463" s="4">
        <v>13917</v>
      </c>
      <c r="J463" s="2">
        <v>0.11319444444444444</v>
      </c>
      <c r="K463" s="5">
        <v>1</v>
      </c>
      <c r="L463" s="5">
        <v>2</v>
      </c>
      <c r="M463">
        <v>0</v>
      </c>
      <c r="N463" s="5">
        <v>1</v>
      </c>
    </row>
    <row r="464" spans="1:14" x14ac:dyDescent="0.3">
      <c r="A464" s="3">
        <v>43444</v>
      </c>
      <c r="B464" s="1" t="s">
        <v>34</v>
      </c>
      <c r="C464" s="1">
        <v>29</v>
      </c>
      <c r="D464" s="1">
        <v>2</v>
      </c>
      <c r="E464" s="1" t="s">
        <v>5</v>
      </c>
      <c r="F464" s="1">
        <v>32</v>
      </c>
      <c r="G464" s="1">
        <v>5</v>
      </c>
      <c r="H464" s="1" t="s">
        <v>38</v>
      </c>
      <c r="I464" s="4">
        <v>17097</v>
      </c>
      <c r="J464" s="2">
        <v>0.10277777777777779</v>
      </c>
      <c r="K464" s="5">
        <v>0</v>
      </c>
      <c r="L464" s="5">
        <v>0</v>
      </c>
      <c r="M464">
        <v>1</v>
      </c>
      <c r="N464" s="5">
        <v>2</v>
      </c>
    </row>
    <row r="465" spans="1:14" x14ac:dyDescent="0.3">
      <c r="A465" s="3">
        <v>43444</v>
      </c>
      <c r="B465" s="1" t="s">
        <v>23</v>
      </c>
      <c r="C465" s="1">
        <v>30</v>
      </c>
      <c r="D465" s="1">
        <v>3</v>
      </c>
      <c r="E465" s="1" t="s">
        <v>36</v>
      </c>
      <c r="F465" s="1">
        <v>32</v>
      </c>
      <c r="G465" s="1">
        <v>6</v>
      </c>
      <c r="H465" s="1" t="s">
        <v>38</v>
      </c>
      <c r="I465" s="4">
        <v>19092</v>
      </c>
      <c r="J465" s="2">
        <v>0.10625</v>
      </c>
      <c r="K465" s="5">
        <v>0</v>
      </c>
      <c r="L465" s="5">
        <v>0</v>
      </c>
      <c r="M465">
        <v>1</v>
      </c>
      <c r="N465" s="5">
        <v>2</v>
      </c>
    </row>
    <row r="466" spans="1:14" x14ac:dyDescent="0.3">
      <c r="A466" s="3">
        <v>43445</v>
      </c>
      <c r="B466" s="1" t="s">
        <v>18</v>
      </c>
      <c r="C466" s="1">
        <v>29</v>
      </c>
      <c r="D466" s="1">
        <v>3</v>
      </c>
      <c r="E466" s="1" t="s">
        <v>11</v>
      </c>
      <c r="F466" s="1">
        <v>31</v>
      </c>
      <c r="G466" s="1">
        <v>4</v>
      </c>
      <c r="H466" s="1" t="s">
        <v>38</v>
      </c>
      <c r="I466" s="4">
        <v>17565</v>
      </c>
      <c r="J466" s="2">
        <v>0.1076388888888889</v>
      </c>
      <c r="K466" s="5">
        <v>0</v>
      </c>
      <c r="L466" s="5">
        <v>0</v>
      </c>
      <c r="M466">
        <v>1</v>
      </c>
      <c r="N466" s="5">
        <v>2</v>
      </c>
    </row>
    <row r="467" spans="1:14" x14ac:dyDescent="0.3">
      <c r="A467" s="3">
        <v>43445</v>
      </c>
      <c r="B467" s="1" t="s">
        <v>31</v>
      </c>
      <c r="C467" s="1">
        <v>32</v>
      </c>
      <c r="D467" s="1">
        <v>3</v>
      </c>
      <c r="E467" s="1" t="s">
        <v>13</v>
      </c>
      <c r="F467" s="1">
        <v>31</v>
      </c>
      <c r="G467" s="1">
        <v>4</v>
      </c>
      <c r="H467" s="1" t="s">
        <v>8</v>
      </c>
      <c r="I467" s="4">
        <v>17897</v>
      </c>
      <c r="J467" s="2">
        <v>0.11805555555555557</v>
      </c>
      <c r="K467" s="5">
        <v>0</v>
      </c>
      <c r="L467" s="5">
        <v>1</v>
      </c>
      <c r="M467">
        <v>1</v>
      </c>
      <c r="N467" s="5">
        <v>2</v>
      </c>
    </row>
    <row r="468" spans="1:14" x14ac:dyDescent="0.3">
      <c r="A468" s="3">
        <v>43445</v>
      </c>
      <c r="B468" s="1" t="s">
        <v>7</v>
      </c>
      <c r="C468" s="1">
        <v>31</v>
      </c>
      <c r="D468" s="1">
        <v>4</v>
      </c>
      <c r="E468" s="1" t="s">
        <v>15</v>
      </c>
      <c r="F468" s="1">
        <v>29</v>
      </c>
      <c r="G468" s="1">
        <v>1</v>
      </c>
      <c r="H468" s="1" t="s">
        <v>38</v>
      </c>
      <c r="I468" s="4">
        <v>11907</v>
      </c>
      <c r="J468" s="2">
        <v>9.7916666666666666E-2</v>
      </c>
      <c r="K468" s="5">
        <v>1</v>
      </c>
      <c r="L468" s="5">
        <v>2</v>
      </c>
      <c r="M468">
        <v>0</v>
      </c>
      <c r="N468" s="5">
        <v>0</v>
      </c>
    </row>
    <row r="469" spans="1:14" x14ac:dyDescent="0.3">
      <c r="A469" s="3">
        <v>43445</v>
      </c>
      <c r="B469" s="1" t="s">
        <v>10</v>
      </c>
      <c r="C469" s="1">
        <v>33</v>
      </c>
      <c r="D469" s="1">
        <v>3</v>
      </c>
      <c r="E469" s="1" t="s">
        <v>20</v>
      </c>
      <c r="F469" s="1">
        <v>30</v>
      </c>
      <c r="G469" s="1">
        <v>2</v>
      </c>
      <c r="H469" s="1" t="s">
        <v>38</v>
      </c>
      <c r="I469" s="4">
        <v>14689</v>
      </c>
      <c r="J469" s="2">
        <v>0.10277777777777779</v>
      </c>
      <c r="K469" s="5">
        <v>1</v>
      </c>
      <c r="L469" s="5">
        <v>2</v>
      </c>
      <c r="M469">
        <v>0</v>
      </c>
      <c r="N469" s="5">
        <v>0</v>
      </c>
    </row>
    <row r="470" spans="1:14" x14ac:dyDescent="0.3">
      <c r="A470" s="3">
        <v>43445</v>
      </c>
      <c r="B470" s="1" t="s">
        <v>33</v>
      </c>
      <c r="C470" s="1">
        <v>31</v>
      </c>
      <c r="D470" s="1">
        <v>6</v>
      </c>
      <c r="E470" s="1" t="s">
        <v>17</v>
      </c>
      <c r="F470" s="1">
        <v>31</v>
      </c>
      <c r="G470" s="1">
        <v>4</v>
      </c>
      <c r="H470" s="1" t="s">
        <v>38</v>
      </c>
      <c r="I470" s="4">
        <v>15809</v>
      </c>
      <c r="J470" s="2">
        <v>0.10833333333333334</v>
      </c>
      <c r="K470" s="5">
        <v>1</v>
      </c>
      <c r="L470" s="5">
        <v>2</v>
      </c>
      <c r="M470">
        <v>0</v>
      </c>
      <c r="N470" s="5">
        <v>0</v>
      </c>
    </row>
    <row r="471" spans="1:14" x14ac:dyDescent="0.3">
      <c r="A471" s="3">
        <v>43445</v>
      </c>
      <c r="B471" s="1" t="s">
        <v>6</v>
      </c>
      <c r="C471" s="1">
        <v>31</v>
      </c>
      <c r="D471" s="1">
        <v>1</v>
      </c>
      <c r="E471" s="1" t="s">
        <v>16</v>
      </c>
      <c r="F471" s="1">
        <v>30</v>
      </c>
      <c r="G471" s="1">
        <v>7</v>
      </c>
      <c r="H471" s="1" t="s">
        <v>38</v>
      </c>
      <c r="I471" s="4">
        <v>18681</v>
      </c>
      <c r="J471" s="2">
        <v>9.9999999999999992E-2</v>
      </c>
      <c r="K471" s="5">
        <v>0</v>
      </c>
      <c r="L471" s="5">
        <v>0</v>
      </c>
      <c r="M471">
        <v>1</v>
      </c>
      <c r="N471" s="5">
        <v>2</v>
      </c>
    </row>
    <row r="472" spans="1:14" x14ac:dyDescent="0.3">
      <c r="A472" s="3">
        <v>43445</v>
      </c>
      <c r="B472" s="1" t="s">
        <v>25</v>
      </c>
      <c r="C472" s="1">
        <v>32</v>
      </c>
      <c r="D472" s="1">
        <v>1</v>
      </c>
      <c r="E472" s="1" t="s">
        <v>22</v>
      </c>
      <c r="F472" s="1">
        <v>31</v>
      </c>
      <c r="G472" s="1">
        <v>3</v>
      </c>
      <c r="H472" s="1" t="s">
        <v>38</v>
      </c>
      <c r="I472" s="4">
        <v>17162</v>
      </c>
      <c r="J472" s="2">
        <v>9.9999999999999992E-2</v>
      </c>
      <c r="K472" s="5">
        <v>0</v>
      </c>
      <c r="L472" s="5">
        <v>0</v>
      </c>
      <c r="M472">
        <v>1</v>
      </c>
      <c r="N472" s="5">
        <v>2</v>
      </c>
    </row>
    <row r="473" spans="1:14" x14ac:dyDescent="0.3">
      <c r="A473" s="3">
        <v>43445</v>
      </c>
      <c r="B473" s="1" t="s">
        <v>35</v>
      </c>
      <c r="C473" s="1">
        <v>29</v>
      </c>
      <c r="D473" s="1">
        <v>3</v>
      </c>
      <c r="E473" s="1" t="s">
        <v>28</v>
      </c>
      <c r="F473" s="1">
        <v>29</v>
      </c>
      <c r="G473" s="1">
        <v>4</v>
      </c>
      <c r="H473" s="1" t="s">
        <v>38</v>
      </c>
      <c r="I473" s="4">
        <v>16255</v>
      </c>
      <c r="J473" s="2">
        <v>0.10972222222222222</v>
      </c>
      <c r="K473" s="5">
        <v>0</v>
      </c>
      <c r="L473" s="5">
        <v>0</v>
      </c>
      <c r="M473">
        <v>1</v>
      </c>
      <c r="N473" s="5">
        <v>2</v>
      </c>
    </row>
    <row r="474" spans="1:14" x14ac:dyDescent="0.3">
      <c r="A474" s="3">
        <v>43445</v>
      </c>
      <c r="B474" s="1" t="s">
        <v>24</v>
      </c>
      <c r="C474" s="1">
        <v>32</v>
      </c>
      <c r="D474" s="1">
        <v>3</v>
      </c>
      <c r="E474" s="1" t="s">
        <v>27</v>
      </c>
      <c r="F474" s="1">
        <v>30</v>
      </c>
      <c r="G474" s="1">
        <v>6</v>
      </c>
      <c r="H474" s="1" t="s">
        <v>38</v>
      </c>
      <c r="I474" s="4">
        <v>15321</v>
      </c>
      <c r="J474" s="2">
        <v>9.930555555555555E-2</v>
      </c>
      <c r="K474" s="5">
        <v>0</v>
      </c>
      <c r="L474" s="5">
        <v>0</v>
      </c>
      <c r="M474">
        <v>1</v>
      </c>
      <c r="N474" s="5">
        <v>2</v>
      </c>
    </row>
    <row r="475" spans="1:14" x14ac:dyDescent="0.3">
      <c r="A475" s="3">
        <v>43445</v>
      </c>
      <c r="B475" s="1" t="s">
        <v>21</v>
      </c>
      <c r="C475" s="1">
        <v>32</v>
      </c>
      <c r="D475" s="1">
        <v>2</v>
      </c>
      <c r="E475" s="1" t="s">
        <v>12</v>
      </c>
      <c r="F475" s="1">
        <v>30</v>
      </c>
      <c r="G475" s="1">
        <v>6</v>
      </c>
      <c r="H475" s="1" t="s">
        <v>38</v>
      </c>
      <c r="I475" s="4">
        <v>18506</v>
      </c>
      <c r="J475" s="2">
        <v>0.1076388888888889</v>
      </c>
      <c r="K475" s="5">
        <v>0</v>
      </c>
      <c r="L475" s="5">
        <v>0</v>
      </c>
      <c r="M475">
        <v>1</v>
      </c>
      <c r="N475" s="5">
        <v>2</v>
      </c>
    </row>
    <row r="476" spans="1:14" x14ac:dyDescent="0.3">
      <c r="A476" s="3">
        <v>43446</v>
      </c>
      <c r="B476" s="1" t="s">
        <v>19</v>
      </c>
      <c r="C476" s="1">
        <v>31</v>
      </c>
      <c r="D476" s="1">
        <v>3</v>
      </c>
      <c r="E476" s="1" t="s">
        <v>4</v>
      </c>
      <c r="F476" s="1">
        <v>33</v>
      </c>
      <c r="G476" s="1">
        <v>6</v>
      </c>
      <c r="H476" s="1" t="s">
        <v>38</v>
      </c>
      <c r="I476" s="4">
        <v>16810</v>
      </c>
      <c r="J476" s="2">
        <v>0.10555555555555556</v>
      </c>
      <c r="K476" s="5">
        <v>0</v>
      </c>
      <c r="L476" s="5">
        <v>0</v>
      </c>
      <c r="M476">
        <v>1</v>
      </c>
      <c r="N476" s="5">
        <v>2</v>
      </c>
    </row>
    <row r="477" spans="1:14" x14ac:dyDescent="0.3">
      <c r="A477" s="3">
        <v>43446</v>
      </c>
      <c r="B477" s="1" t="s">
        <v>29</v>
      </c>
      <c r="C477" s="1">
        <v>29</v>
      </c>
      <c r="D477" s="1">
        <v>5</v>
      </c>
      <c r="E477" s="1" t="s">
        <v>9</v>
      </c>
      <c r="F477" s="1">
        <v>32</v>
      </c>
      <c r="G477" s="1">
        <v>6</v>
      </c>
      <c r="H477" s="1" t="s">
        <v>8</v>
      </c>
      <c r="I477" s="4">
        <v>17763</v>
      </c>
      <c r="J477" s="2">
        <v>0.10486111111111111</v>
      </c>
      <c r="K477" s="5">
        <v>0</v>
      </c>
      <c r="L477" s="5">
        <v>1</v>
      </c>
      <c r="M477">
        <v>1</v>
      </c>
      <c r="N477" s="5">
        <v>2</v>
      </c>
    </row>
    <row r="478" spans="1:14" x14ac:dyDescent="0.3">
      <c r="A478" s="3">
        <v>43446</v>
      </c>
      <c r="B478" s="1" t="s">
        <v>26</v>
      </c>
      <c r="C478" s="1">
        <v>30</v>
      </c>
      <c r="D478" s="1">
        <v>3</v>
      </c>
      <c r="E478" s="1" t="s">
        <v>24</v>
      </c>
      <c r="F478" s="1">
        <v>33</v>
      </c>
      <c r="G478" s="1">
        <v>6</v>
      </c>
      <c r="H478" s="1" t="s">
        <v>38</v>
      </c>
      <c r="I478" s="4">
        <v>21232</v>
      </c>
      <c r="J478" s="2">
        <v>0.10277777777777779</v>
      </c>
      <c r="K478" s="5">
        <v>0</v>
      </c>
      <c r="L478" s="5">
        <v>0</v>
      </c>
      <c r="M478">
        <v>1</v>
      </c>
      <c r="N478" s="5">
        <v>2</v>
      </c>
    </row>
    <row r="479" spans="1:14" x14ac:dyDescent="0.3">
      <c r="A479" s="3">
        <v>43446</v>
      </c>
      <c r="B479" s="1" t="s">
        <v>30</v>
      </c>
      <c r="C479" s="1">
        <v>33</v>
      </c>
      <c r="D479" s="1">
        <v>3</v>
      </c>
      <c r="E479" s="1" t="s">
        <v>14</v>
      </c>
      <c r="F479" s="1">
        <v>30</v>
      </c>
      <c r="G479" s="1">
        <v>2</v>
      </c>
      <c r="H479" s="1" t="s">
        <v>38</v>
      </c>
      <c r="I479" s="4">
        <v>9182</v>
      </c>
      <c r="J479" s="2">
        <v>0.11041666666666666</v>
      </c>
      <c r="K479" s="5">
        <v>1</v>
      </c>
      <c r="L479" s="5">
        <v>2</v>
      </c>
      <c r="M479">
        <v>0</v>
      </c>
      <c r="N479" s="5">
        <v>0</v>
      </c>
    </row>
    <row r="480" spans="1:14" x14ac:dyDescent="0.3">
      <c r="A480" s="3">
        <v>43447</v>
      </c>
      <c r="B480" s="1" t="s">
        <v>18</v>
      </c>
      <c r="C480" s="1">
        <v>30</v>
      </c>
      <c r="D480" s="1">
        <v>1</v>
      </c>
      <c r="E480" s="1" t="s">
        <v>13</v>
      </c>
      <c r="F480" s="1">
        <v>32</v>
      </c>
      <c r="G480" s="1">
        <v>3</v>
      </c>
      <c r="H480" s="1" t="s">
        <v>38</v>
      </c>
      <c r="I480" s="4">
        <v>16872</v>
      </c>
      <c r="J480" s="2">
        <v>0.10625</v>
      </c>
      <c r="K480" s="5">
        <v>0</v>
      </c>
      <c r="L480" s="5">
        <v>0</v>
      </c>
      <c r="M480">
        <v>1</v>
      </c>
      <c r="N480" s="5">
        <v>2</v>
      </c>
    </row>
    <row r="481" spans="1:14" x14ac:dyDescent="0.3">
      <c r="A481" s="3">
        <v>43447</v>
      </c>
      <c r="B481" s="1" t="s">
        <v>31</v>
      </c>
      <c r="C481" s="1">
        <v>33</v>
      </c>
      <c r="D481" s="1">
        <v>1</v>
      </c>
      <c r="E481" s="1" t="s">
        <v>20</v>
      </c>
      <c r="F481" s="1">
        <v>31</v>
      </c>
      <c r="G481" s="1">
        <v>4</v>
      </c>
      <c r="H481" s="1" t="s">
        <v>38</v>
      </c>
      <c r="I481" s="4">
        <v>15087</v>
      </c>
      <c r="J481" s="2">
        <v>0.10416666666666667</v>
      </c>
      <c r="K481" s="5">
        <v>0</v>
      </c>
      <c r="L481" s="5">
        <v>0</v>
      </c>
      <c r="M481">
        <v>1</v>
      </c>
      <c r="N481" s="5">
        <v>2</v>
      </c>
    </row>
    <row r="482" spans="1:14" x14ac:dyDescent="0.3">
      <c r="A482" s="3">
        <v>43447</v>
      </c>
      <c r="B482" s="1" t="s">
        <v>35</v>
      </c>
      <c r="C482" s="1">
        <v>30</v>
      </c>
      <c r="D482" s="1">
        <v>1</v>
      </c>
      <c r="E482" s="1" t="s">
        <v>16</v>
      </c>
      <c r="F482" s="1">
        <v>31</v>
      </c>
      <c r="G482" s="1">
        <v>5</v>
      </c>
      <c r="H482" s="1" t="s">
        <v>38</v>
      </c>
      <c r="I482" s="4">
        <v>18714</v>
      </c>
      <c r="J482" s="2">
        <v>0.10555555555555556</v>
      </c>
      <c r="K482" s="5">
        <v>0</v>
      </c>
      <c r="L482" s="5">
        <v>0</v>
      </c>
      <c r="M482">
        <v>1</v>
      </c>
      <c r="N482" s="5">
        <v>2</v>
      </c>
    </row>
    <row r="483" spans="1:14" x14ac:dyDescent="0.3">
      <c r="A483" s="3">
        <v>43447</v>
      </c>
      <c r="B483" s="1" t="s">
        <v>15</v>
      </c>
      <c r="C483" s="1">
        <v>30</v>
      </c>
      <c r="D483" s="1">
        <v>4</v>
      </c>
      <c r="E483" s="1" t="s">
        <v>6</v>
      </c>
      <c r="F483" s="1">
        <v>32</v>
      </c>
      <c r="G483" s="1">
        <v>6</v>
      </c>
      <c r="H483" s="1" t="s">
        <v>38</v>
      </c>
      <c r="I483" s="4">
        <v>20407</v>
      </c>
      <c r="J483" s="2">
        <v>0.10625</v>
      </c>
      <c r="K483" s="5">
        <v>0</v>
      </c>
      <c r="L483" s="5">
        <v>0</v>
      </c>
      <c r="M483">
        <v>1</v>
      </c>
      <c r="N483" s="5">
        <v>2</v>
      </c>
    </row>
    <row r="484" spans="1:14" x14ac:dyDescent="0.3">
      <c r="A484" s="3">
        <v>43447</v>
      </c>
      <c r="B484" s="1" t="s">
        <v>10</v>
      </c>
      <c r="C484" s="1">
        <v>34</v>
      </c>
      <c r="D484" s="1">
        <v>3</v>
      </c>
      <c r="E484" s="1" t="s">
        <v>22</v>
      </c>
      <c r="F484" s="1">
        <v>32</v>
      </c>
      <c r="G484" s="1">
        <v>4</v>
      </c>
      <c r="H484" s="1" t="s">
        <v>8</v>
      </c>
      <c r="I484" s="4">
        <v>17206</v>
      </c>
      <c r="J484" s="2">
        <v>0.11180555555555556</v>
      </c>
      <c r="K484" s="5">
        <v>0</v>
      </c>
      <c r="L484" s="5">
        <v>1</v>
      </c>
      <c r="M484">
        <v>1</v>
      </c>
      <c r="N484" s="5">
        <v>2</v>
      </c>
    </row>
    <row r="485" spans="1:14" x14ac:dyDescent="0.3">
      <c r="A485" s="3">
        <v>43447</v>
      </c>
      <c r="B485" s="1" t="s">
        <v>19</v>
      </c>
      <c r="C485" s="1">
        <v>32</v>
      </c>
      <c r="D485" s="1">
        <v>2</v>
      </c>
      <c r="E485" s="1" t="s">
        <v>5</v>
      </c>
      <c r="F485" s="1">
        <v>33</v>
      </c>
      <c r="G485" s="1">
        <v>3</v>
      </c>
      <c r="H485" s="1" t="s">
        <v>38</v>
      </c>
      <c r="I485" s="4">
        <v>17185</v>
      </c>
      <c r="J485" s="2">
        <v>0.10416666666666667</v>
      </c>
      <c r="K485" s="5">
        <v>0</v>
      </c>
      <c r="L485" s="5">
        <v>0</v>
      </c>
      <c r="M485">
        <v>1</v>
      </c>
      <c r="N485" s="5">
        <v>2</v>
      </c>
    </row>
    <row r="486" spans="1:14" x14ac:dyDescent="0.3">
      <c r="A486" s="3">
        <v>43447</v>
      </c>
      <c r="B486" s="1" t="s">
        <v>7</v>
      </c>
      <c r="C486" s="1">
        <v>32</v>
      </c>
      <c r="D486" s="1">
        <v>1</v>
      </c>
      <c r="E486" s="1" t="s">
        <v>36</v>
      </c>
      <c r="F486" s="1">
        <v>33</v>
      </c>
      <c r="G486" s="1">
        <v>4</v>
      </c>
      <c r="H486" s="1" t="s">
        <v>38</v>
      </c>
      <c r="I486" s="4">
        <v>19092</v>
      </c>
      <c r="J486" s="2">
        <v>0.11041666666666666</v>
      </c>
      <c r="K486" s="5">
        <v>0</v>
      </c>
      <c r="L486" s="5">
        <v>0</v>
      </c>
      <c r="M486">
        <v>1</v>
      </c>
      <c r="N486" s="5">
        <v>2</v>
      </c>
    </row>
    <row r="487" spans="1:14" x14ac:dyDescent="0.3">
      <c r="A487" s="3">
        <v>43447</v>
      </c>
      <c r="B487" s="1" t="s">
        <v>33</v>
      </c>
      <c r="C487" s="1">
        <v>32</v>
      </c>
      <c r="D487" s="1">
        <v>4</v>
      </c>
      <c r="E487" s="1" t="s">
        <v>27</v>
      </c>
      <c r="F487" s="1">
        <v>31</v>
      </c>
      <c r="G487" s="1">
        <v>5</v>
      </c>
      <c r="H487" s="1" t="s">
        <v>8</v>
      </c>
      <c r="I487" s="4">
        <v>15321</v>
      </c>
      <c r="J487" s="2">
        <v>0.1076388888888889</v>
      </c>
      <c r="K487" s="5">
        <v>0</v>
      </c>
      <c r="L487" s="5">
        <v>1</v>
      </c>
      <c r="M487">
        <v>1</v>
      </c>
      <c r="N487" s="5">
        <v>2</v>
      </c>
    </row>
    <row r="488" spans="1:14" x14ac:dyDescent="0.3">
      <c r="A488" s="3">
        <v>43448</v>
      </c>
      <c r="B488" s="1" t="s">
        <v>12</v>
      </c>
      <c r="C488" s="1">
        <v>31</v>
      </c>
      <c r="D488" s="1">
        <v>6</v>
      </c>
      <c r="E488" s="1" t="s">
        <v>15</v>
      </c>
      <c r="F488" s="1">
        <v>31</v>
      </c>
      <c r="G488" s="1">
        <v>5</v>
      </c>
      <c r="H488" s="1" t="s">
        <v>32</v>
      </c>
      <c r="I488" s="4">
        <v>14446</v>
      </c>
      <c r="J488" s="2">
        <v>0.11458333333333333</v>
      </c>
      <c r="K488" s="5">
        <v>1</v>
      </c>
      <c r="L488" s="5">
        <v>2</v>
      </c>
      <c r="M488">
        <v>0</v>
      </c>
      <c r="N488" s="5">
        <v>1</v>
      </c>
    </row>
    <row r="489" spans="1:14" x14ac:dyDescent="0.3">
      <c r="A489" s="3">
        <v>43448</v>
      </c>
      <c r="B489" s="1" t="s">
        <v>27</v>
      </c>
      <c r="C489" s="1">
        <v>32</v>
      </c>
      <c r="D489" s="1">
        <v>4</v>
      </c>
      <c r="E489" s="1" t="s">
        <v>24</v>
      </c>
      <c r="F489" s="1">
        <v>34</v>
      </c>
      <c r="G489" s="1">
        <v>3</v>
      </c>
      <c r="H489" s="1" t="s">
        <v>8</v>
      </c>
      <c r="I489" s="4">
        <v>21235</v>
      </c>
      <c r="J489" s="2">
        <v>0.10625</v>
      </c>
      <c r="K489" s="5">
        <v>1</v>
      </c>
      <c r="L489" s="5">
        <v>2</v>
      </c>
      <c r="M489">
        <v>0</v>
      </c>
      <c r="N489" s="5">
        <v>1</v>
      </c>
    </row>
    <row r="490" spans="1:14" x14ac:dyDescent="0.3">
      <c r="A490" s="3">
        <v>43448</v>
      </c>
      <c r="B490" s="1" t="s">
        <v>25</v>
      </c>
      <c r="C490" s="1">
        <v>33</v>
      </c>
      <c r="D490" s="1">
        <v>4</v>
      </c>
      <c r="E490" s="1" t="s">
        <v>21</v>
      </c>
      <c r="F490" s="1">
        <v>33</v>
      </c>
      <c r="G490" s="1">
        <v>2</v>
      </c>
      <c r="H490" s="1" t="s">
        <v>38</v>
      </c>
      <c r="I490" s="4">
        <v>18330</v>
      </c>
      <c r="J490" s="2">
        <v>0.10555555555555556</v>
      </c>
      <c r="K490" s="5">
        <v>1</v>
      </c>
      <c r="L490" s="5">
        <v>2</v>
      </c>
      <c r="M490">
        <v>0</v>
      </c>
      <c r="N490" s="5">
        <v>0</v>
      </c>
    </row>
    <row r="491" spans="1:14" x14ac:dyDescent="0.3">
      <c r="A491" s="3">
        <v>43448</v>
      </c>
      <c r="B491" s="1" t="s">
        <v>29</v>
      </c>
      <c r="C491" s="1">
        <v>30</v>
      </c>
      <c r="D491" s="1">
        <v>1</v>
      </c>
      <c r="E491" s="1" t="s">
        <v>33</v>
      </c>
      <c r="F491" s="1">
        <v>33</v>
      </c>
      <c r="G491" s="1">
        <v>4</v>
      </c>
      <c r="H491" s="1" t="s">
        <v>38</v>
      </c>
      <c r="I491" s="4">
        <v>18347</v>
      </c>
      <c r="J491" s="2">
        <v>9.9999999999999992E-2</v>
      </c>
      <c r="K491" s="5">
        <v>0</v>
      </c>
      <c r="L491" s="5">
        <v>0</v>
      </c>
      <c r="M491">
        <v>1</v>
      </c>
      <c r="N491" s="5">
        <v>2</v>
      </c>
    </row>
    <row r="492" spans="1:14" x14ac:dyDescent="0.3">
      <c r="A492" s="3">
        <v>43448</v>
      </c>
      <c r="B492" s="1" t="s">
        <v>30</v>
      </c>
      <c r="C492" s="1">
        <v>34</v>
      </c>
      <c r="D492" s="1">
        <v>4</v>
      </c>
      <c r="E492" s="1" t="s">
        <v>34</v>
      </c>
      <c r="F492" s="1">
        <v>30</v>
      </c>
      <c r="G492" s="1">
        <v>5</v>
      </c>
      <c r="H492" s="1" t="s">
        <v>8</v>
      </c>
      <c r="I492" s="4">
        <v>14076</v>
      </c>
      <c r="J492" s="2">
        <v>0.10486111111111111</v>
      </c>
      <c r="K492" s="5">
        <v>0</v>
      </c>
      <c r="L492" s="5">
        <v>1</v>
      </c>
      <c r="M492">
        <v>1</v>
      </c>
      <c r="N492" s="5">
        <v>2</v>
      </c>
    </row>
    <row r="493" spans="1:14" x14ac:dyDescent="0.3">
      <c r="A493" s="3">
        <v>43448</v>
      </c>
      <c r="B493" s="1" t="s">
        <v>18</v>
      </c>
      <c r="C493" s="1">
        <v>31</v>
      </c>
      <c r="D493" s="1">
        <v>4</v>
      </c>
      <c r="E493" s="1" t="s">
        <v>23</v>
      </c>
      <c r="F493" s="1">
        <v>31</v>
      </c>
      <c r="G493" s="1">
        <v>3</v>
      </c>
      <c r="H493" s="1" t="s">
        <v>8</v>
      </c>
      <c r="I493" s="4">
        <v>17441</v>
      </c>
      <c r="J493" s="2">
        <v>0.10625</v>
      </c>
      <c r="K493" s="5">
        <v>1</v>
      </c>
      <c r="L493" s="5">
        <v>2</v>
      </c>
      <c r="M493">
        <v>0</v>
      </c>
      <c r="N493" s="5">
        <v>1</v>
      </c>
    </row>
    <row r="494" spans="1:14" x14ac:dyDescent="0.3">
      <c r="A494" s="3">
        <v>43448</v>
      </c>
      <c r="B494" s="1" t="s">
        <v>11</v>
      </c>
      <c r="C494" s="1">
        <v>32</v>
      </c>
      <c r="D494" s="1">
        <v>3</v>
      </c>
      <c r="E494" s="1" t="s">
        <v>26</v>
      </c>
      <c r="F494" s="1">
        <v>31</v>
      </c>
      <c r="G494" s="1">
        <v>5</v>
      </c>
      <c r="H494" s="1" t="s">
        <v>38</v>
      </c>
      <c r="I494" s="4">
        <v>18549</v>
      </c>
      <c r="J494" s="2">
        <v>0.10555555555555556</v>
      </c>
      <c r="K494" s="5">
        <v>0</v>
      </c>
      <c r="L494" s="5">
        <v>0</v>
      </c>
      <c r="M494">
        <v>1</v>
      </c>
      <c r="N494" s="5">
        <v>2</v>
      </c>
    </row>
    <row r="495" spans="1:14" x14ac:dyDescent="0.3">
      <c r="A495" s="3">
        <v>43448</v>
      </c>
      <c r="B495" s="1" t="s">
        <v>17</v>
      </c>
      <c r="C495" s="1">
        <v>32</v>
      </c>
      <c r="D495" s="1">
        <v>3</v>
      </c>
      <c r="E495" s="1" t="s">
        <v>28</v>
      </c>
      <c r="F495" s="1">
        <v>30</v>
      </c>
      <c r="G495" s="1">
        <v>4</v>
      </c>
      <c r="H495" s="1" t="s">
        <v>8</v>
      </c>
      <c r="I495" s="4">
        <v>16366</v>
      </c>
      <c r="J495" s="2">
        <v>0.11041666666666666</v>
      </c>
      <c r="K495" s="5">
        <v>0</v>
      </c>
      <c r="L495" s="5">
        <v>1</v>
      </c>
      <c r="M495">
        <v>1</v>
      </c>
      <c r="N495" s="5">
        <v>2</v>
      </c>
    </row>
    <row r="496" spans="1:14" x14ac:dyDescent="0.3">
      <c r="A496" s="3">
        <v>43449</v>
      </c>
      <c r="B496" s="1" t="s">
        <v>4</v>
      </c>
      <c r="C496" s="1">
        <v>34</v>
      </c>
      <c r="D496" s="1">
        <v>2</v>
      </c>
      <c r="E496" s="1" t="s">
        <v>20</v>
      </c>
      <c r="F496" s="1">
        <v>32</v>
      </c>
      <c r="G496" s="1">
        <v>1</v>
      </c>
      <c r="H496" s="1" t="s">
        <v>8</v>
      </c>
      <c r="I496" s="4">
        <v>16171</v>
      </c>
      <c r="J496" s="2">
        <v>0.10625</v>
      </c>
      <c r="K496" s="5">
        <v>1</v>
      </c>
      <c r="L496" s="5">
        <v>2</v>
      </c>
      <c r="M496">
        <v>0</v>
      </c>
      <c r="N496" s="5">
        <v>1</v>
      </c>
    </row>
    <row r="497" spans="1:14" x14ac:dyDescent="0.3">
      <c r="A497" s="3">
        <v>43449</v>
      </c>
      <c r="B497" s="1" t="s">
        <v>19</v>
      </c>
      <c r="C497" s="1">
        <v>33</v>
      </c>
      <c r="D497" s="1">
        <v>4</v>
      </c>
      <c r="E497" s="1" t="s">
        <v>17</v>
      </c>
      <c r="F497" s="1">
        <v>33</v>
      </c>
      <c r="G497" s="1">
        <v>6</v>
      </c>
      <c r="H497" s="1" t="s">
        <v>38</v>
      </c>
      <c r="I497" s="4">
        <v>17626</v>
      </c>
      <c r="J497" s="2">
        <v>0.12083333333333333</v>
      </c>
      <c r="K497" s="5">
        <v>0</v>
      </c>
      <c r="L497" s="5">
        <v>0</v>
      </c>
      <c r="M497">
        <v>1</v>
      </c>
      <c r="N497" s="5">
        <v>2</v>
      </c>
    </row>
    <row r="498" spans="1:14" x14ac:dyDescent="0.3">
      <c r="A498" s="3">
        <v>43449</v>
      </c>
      <c r="B498" s="1" t="s">
        <v>7</v>
      </c>
      <c r="C498" s="1">
        <v>33</v>
      </c>
      <c r="D498" s="1">
        <v>3</v>
      </c>
      <c r="E498" s="1" t="s">
        <v>35</v>
      </c>
      <c r="F498" s="1">
        <v>31</v>
      </c>
      <c r="G498" s="1">
        <v>4</v>
      </c>
      <c r="H498" s="1" t="s">
        <v>8</v>
      </c>
      <c r="I498" s="4">
        <v>14177</v>
      </c>
      <c r="J498" s="2">
        <v>0.11666666666666665</v>
      </c>
      <c r="K498" s="5">
        <v>0</v>
      </c>
      <c r="L498" s="5">
        <v>1</v>
      </c>
      <c r="M498">
        <v>1</v>
      </c>
      <c r="N498" s="5">
        <v>2</v>
      </c>
    </row>
    <row r="499" spans="1:14" x14ac:dyDescent="0.3">
      <c r="A499" s="3">
        <v>43449</v>
      </c>
      <c r="B499" s="1" t="s">
        <v>9</v>
      </c>
      <c r="C499" s="1">
        <v>33</v>
      </c>
      <c r="D499" s="1">
        <v>2</v>
      </c>
      <c r="E499" s="1" t="s">
        <v>16</v>
      </c>
      <c r="F499" s="1">
        <v>32</v>
      </c>
      <c r="G499" s="1">
        <v>1</v>
      </c>
      <c r="H499" s="1" t="s">
        <v>38</v>
      </c>
      <c r="I499" s="4">
        <v>18882</v>
      </c>
      <c r="J499" s="2">
        <v>0.10069444444444443</v>
      </c>
      <c r="K499" s="5">
        <v>1</v>
      </c>
      <c r="L499" s="5">
        <v>2</v>
      </c>
      <c r="M499">
        <v>0</v>
      </c>
      <c r="N499" s="5">
        <v>0</v>
      </c>
    </row>
    <row r="500" spans="1:14" x14ac:dyDescent="0.3">
      <c r="A500" s="3">
        <v>43449</v>
      </c>
      <c r="B500" s="1" t="s">
        <v>25</v>
      </c>
      <c r="C500" s="1">
        <v>34</v>
      </c>
      <c r="D500" s="1">
        <v>2</v>
      </c>
      <c r="E500" s="1" t="s">
        <v>6</v>
      </c>
      <c r="F500" s="1">
        <v>33</v>
      </c>
      <c r="G500" s="1">
        <v>5</v>
      </c>
      <c r="H500" s="1" t="s">
        <v>38</v>
      </c>
      <c r="I500" s="4">
        <v>21302</v>
      </c>
      <c r="J500" s="2">
        <v>0.10625</v>
      </c>
      <c r="K500" s="5">
        <v>0</v>
      </c>
      <c r="L500" s="5">
        <v>0</v>
      </c>
      <c r="M500">
        <v>1</v>
      </c>
      <c r="N500" s="5">
        <v>2</v>
      </c>
    </row>
    <row r="501" spans="1:14" x14ac:dyDescent="0.3">
      <c r="A501" s="3">
        <v>43449</v>
      </c>
      <c r="B501" s="1" t="s">
        <v>34</v>
      </c>
      <c r="C501" s="1">
        <v>31</v>
      </c>
      <c r="D501" s="1">
        <v>1</v>
      </c>
      <c r="E501" s="1" t="s">
        <v>22</v>
      </c>
      <c r="F501" s="1">
        <v>33</v>
      </c>
      <c r="G501" s="1">
        <v>2</v>
      </c>
      <c r="H501" s="1" t="s">
        <v>32</v>
      </c>
      <c r="I501" s="4">
        <v>17446</v>
      </c>
      <c r="J501" s="2">
        <v>0.12291666666666667</v>
      </c>
      <c r="K501" s="5">
        <v>0</v>
      </c>
      <c r="L501" s="5">
        <v>1</v>
      </c>
      <c r="M501">
        <v>1</v>
      </c>
      <c r="N501" s="5">
        <v>2</v>
      </c>
    </row>
    <row r="502" spans="1:14" x14ac:dyDescent="0.3">
      <c r="A502" s="3">
        <v>43449</v>
      </c>
      <c r="B502" s="1" t="s">
        <v>21</v>
      </c>
      <c r="C502" s="1">
        <v>34</v>
      </c>
      <c r="D502" s="1">
        <v>3</v>
      </c>
      <c r="E502" s="1" t="s">
        <v>14</v>
      </c>
      <c r="F502" s="1">
        <v>31</v>
      </c>
      <c r="G502" s="1">
        <v>4</v>
      </c>
      <c r="H502" s="1" t="s">
        <v>32</v>
      </c>
      <c r="I502" s="4">
        <v>13917</v>
      </c>
      <c r="J502" s="2">
        <v>0.11597222222222221</v>
      </c>
      <c r="K502" s="5">
        <v>0</v>
      </c>
      <c r="L502" s="5">
        <v>1</v>
      </c>
      <c r="M502">
        <v>1</v>
      </c>
      <c r="N502" s="5">
        <v>2</v>
      </c>
    </row>
    <row r="503" spans="1:14" x14ac:dyDescent="0.3">
      <c r="A503" s="3">
        <v>43449</v>
      </c>
      <c r="B503" s="1" t="s">
        <v>31</v>
      </c>
      <c r="C503" s="1">
        <v>34</v>
      </c>
      <c r="D503" s="1">
        <v>3</v>
      </c>
      <c r="E503" s="1" t="s">
        <v>26</v>
      </c>
      <c r="F503" s="1">
        <v>32</v>
      </c>
      <c r="G503" s="1">
        <v>4</v>
      </c>
      <c r="H503" s="1" t="s">
        <v>8</v>
      </c>
      <c r="I503" s="4">
        <v>18627</v>
      </c>
      <c r="J503" s="2">
        <v>0.10555555555555556</v>
      </c>
      <c r="K503" s="5">
        <v>0</v>
      </c>
      <c r="L503" s="5">
        <v>1</v>
      </c>
      <c r="M503">
        <v>1</v>
      </c>
      <c r="N503" s="5">
        <v>2</v>
      </c>
    </row>
    <row r="504" spans="1:14" x14ac:dyDescent="0.3">
      <c r="A504" s="3">
        <v>43449</v>
      </c>
      <c r="B504" s="1" t="s">
        <v>29</v>
      </c>
      <c r="C504" s="1">
        <v>31</v>
      </c>
      <c r="D504" s="1">
        <v>1</v>
      </c>
      <c r="E504" s="1" t="s">
        <v>10</v>
      </c>
      <c r="F504" s="1">
        <v>35</v>
      </c>
      <c r="G504" s="1">
        <v>5</v>
      </c>
      <c r="H504" s="1" t="s">
        <v>38</v>
      </c>
      <c r="I504" s="4">
        <v>17238</v>
      </c>
      <c r="J504" s="2">
        <v>9.930555555555555E-2</v>
      </c>
      <c r="K504" s="5">
        <v>0</v>
      </c>
      <c r="L504" s="5">
        <v>0</v>
      </c>
      <c r="M504">
        <v>1</v>
      </c>
      <c r="N504" s="5">
        <v>2</v>
      </c>
    </row>
    <row r="505" spans="1:14" x14ac:dyDescent="0.3">
      <c r="A505" s="3">
        <v>43449</v>
      </c>
      <c r="B505" s="1" t="s">
        <v>13</v>
      </c>
      <c r="C505" s="1">
        <v>33</v>
      </c>
      <c r="D505" s="1">
        <v>3</v>
      </c>
      <c r="E505" s="1" t="s">
        <v>12</v>
      </c>
      <c r="F505" s="1">
        <v>32</v>
      </c>
      <c r="G505" s="1">
        <v>4</v>
      </c>
      <c r="H505" s="1" t="s">
        <v>32</v>
      </c>
      <c r="I505" s="4">
        <v>18506</v>
      </c>
      <c r="J505" s="2">
        <v>0.11319444444444444</v>
      </c>
      <c r="K505" s="5">
        <v>0</v>
      </c>
      <c r="L505" s="5">
        <v>1</v>
      </c>
      <c r="M505">
        <v>1</v>
      </c>
      <c r="N505" s="5">
        <v>2</v>
      </c>
    </row>
    <row r="506" spans="1:14" x14ac:dyDescent="0.3">
      <c r="A506" s="3">
        <v>43450</v>
      </c>
      <c r="B506" s="1" t="s">
        <v>13</v>
      </c>
      <c r="C506" s="1">
        <v>34</v>
      </c>
      <c r="D506" s="1">
        <v>4</v>
      </c>
      <c r="E506" s="1" t="s">
        <v>11</v>
      </c>
      <c r="F506" s="1">
        <v>33</v>
      </c>
      <c r="G506" s="1">
        <v>2</v>
      </c>
      <c r="H506" s="1" t="s">
        <v>38</v>
      </c>
      <c r="I506" s="4">
        <v>17565</v>
      </c>
      <c r="J506" s="2">
        <v>0.10694444444444444</v>
      </c>
      <c r="K506" s="5">
        <v>1</v>
      </c>
      <c r="L506" s="5">
        <v>2</v>
      </c>
      <c r="M506">
        <v>0</v>
      </c>
      <c r="N506" s="5">
        <v>0</v>
      </c>
    </row>
    <row r="507" spans="1:14" x14ac:dyDescent="0.3">
      <c r="A507" s="3">
        <v>43450</v>
      </c>
      <c r="B507" s="1" t="s">
        <v>18</v>
      </c>
      <c r="C507" s="1">
        <v>32</v>
      </c>
      <c r="D507" s="1">
        <v>0</v>
      </c>
      <c r="E507" s="1" t="s">
        <v>15</v>
      </c>
      <c r="F507" s="1">
        <v>32</v>
      </c>
      <c r="G507" s="1">
        <v>3</v>
      </c>
      <c r="H507" s="1" t="s">
        <v>38</v>
      </c>
      <c r="I507" s="4">
        <v>13051</v>
      </c>
      <c r="J507" s="2">
        <v>0.10069444444444443</v>
      </c>
      <c r="K507" s="5">
        <v>0</v>
      </c>
      <c r="L507" s="5">
        <v>0</v>
      </c>
      <c r="M507">
        <v>1</v>
      </c>
      <c r="N507" s="5">
        <v>2</v>
      </c>
    </row>
    <row r="508" spans="1:14" x14ac:dyDescent="0.3">
      <c r="A508" s="3">
        <v>43450</v>
      </c>
      <c r="B508" s="1" t="s">
        <v>5</v>
      </c>
      <c r="C508" s="1">
        <v>34</v>
      </c>
      <c r="D508" s="1">
        <v>7</v>
      </c>
      <c r="E508" s="1" t="s">
        <v>24</v>
      </c>
      <c r="F508" s="1">
        <v>35</v>
      </c>
      <c r="G508" s="1">
        <v>3</v>
      </c>
      <c r="H508" s="1" t="s">
        <v>38</v>
      </c>
      <c r="I508" s="4">
        <v>21237</v>
      </c>
      <c r="J508" s="2">
        <v>0.1013888888888889</v>
      </c>
      <c r="K508" s="5">
        <v>1</v>
      </c>
      <c r="L508" s="5">
        <v>2</v>
      </c>
      <c r="M508">
        <v>0</v>
      </c>
      <c r="N508" s="5">
        <v>0</v>
      </c>
    </row>
    <row r="509" spans="1:14" x14ac:dyDescent="0.3">
      <c r="A509" s="3">
        <v>43450</v>
      </c>
      <c r="B509" s="1" t="s">
        <v>30</v>
      </c>
      <c r="C509" s="1">
        <v>35</v>
      </c>
      <c r="D509" s="1">
        <v>4</v>
      </c>
      <c r="E509" s="1" t="s">
        <v>23</v>
      </c>
      <c r="F509" s="1">
        <v>32</v>
      </c>
      <c r="G509" s="1">
        <v>3</v>
      </c>
      <c r="H509" s="1" t="s">
        <v>8</v>
      </c>
      <c r="I509" s="4">
        <v>17660</v>
      </c>
      <c r="J509" s="2">
        <v>0.10972222222222222</v>
      </c>
      <c r="K509" s="5">
        <v>1</v>
      </c>
      <c r="L509" s="5">
        <v>2</v>
      </c>
      <c r="M509">
        <v>0</v>
      </c>
      <c r="N509" s="5">
        <v>1</v>
      </c>
    </row>
    <row r="510" spans="1:14" x14ac:dyDescent="0.3">
      <c r="A510" s="3">
        <v>43450</v>
      </c>
      <c r="B510" s="1" t="s">
        <v>9</v>
      </c>
      <c r="C510" s="1">
        <v>34</v>
      </c>
      <c r="D510" s="1">
        <v>7</v>
      </c>
      <c r="E510" s="1" t="s">
        <v>28</v>
      </c>
      <c r="F510" s="1">
        <v>31</v>
      </c>
      <c r="G510" s="1">
        <v>2</v>
      </c>
      <c r="H510" s="1" t="s">
        <v>38</v>
      </c>
      <c r="I510" s="4">
        <v>17064</v>
      </c>
      <c r="J510" s="2">
        <v>0.1013888888888889</v>
      </c>
      <c r="K510" s="5">
        <v>1</v>
      </c>
      <c r="L510" s="5">
        <v>2</v>
      </c>
      <c r="M510">
        <v>0</v>
      </c>
      <c r="N510" s="5">
        <v>0</v>
      </c>
    </row>
    <row r="511" spans="1:14" x14ac:dyDescent="0.3">
      <c r="A511" s="3">
        <v>43450</v>
      </c>
      <c r="B511" s="1" t="s">
        <v>33</v>
      </c>
      <c r="C511" s="1">
        <v>34</v>
      </c>
      <c r="D511" s="1">
        <v>2</v>
      </c>
      <c r="E511" s="1" t="s">
        <v>10</v>
      </c>
      <c r="F511" s="1">
        <v>36</v>
      </c>
      <c r="G511" s="1">
        <v>4</v>
      </c>
      <c r="H511" s="1" t="s">
        <v>38</v>
      </c>
      <c r="I511" s="4">
        <v>18036</v>
      </c>
      <c r="J511" s="2">
        <v>9.930555555555555E-2</v>
      </c>
      <c r="K511" s="5">
        <v>0</v>
      </c>
      <c r="L511" s="5">
        <v>0</v>
      </c>
      <c r="M511">
        <v>1</v>
      </c>
      <c r="N511" s="5">
        <v>2</v>
      </c>
    </row>
    <row r="512" spans="1:14" x14ac:dyDescent="0.3">
      <c r="A512" s="3">
        <v>43450</v>
      </c>
      <c r="B512" s="1" t="s">
        <v>36</v>
      </c>
      <c r="C512" s="1">
        <v>34</v>
      </c>
      <c r="D512" s="1">
        <v>4</v>
      </c>
      <c r="E512" s="1" t="s">
        <v>27</v>
      </c>
      <c r="F512" s="1">
        <v>33</v>
      </c>
      <c r="G512" s="1">
        <v>5</v>
      </c>
      <c r="H512" s="1" t="s">
        <v>8</v>
      </c>
      <c r="I512" s="4">
        <v>15321</v>
      </c>
      <c r="J512" s="2">
        <v>0.10972222222222222</v>
      </c>
      <c r="K512" s="5">
        <v>0</v>
      </c>
      <c r="L512" s="5">
        <v>1</v>
      </c>
      <c r="M512">
        <v>1</v>
      </c>
      <c r="N512" s="5">
        <v>2</v>
      </c>
    </row>
    <row r="513" spans="1:14" x14ac:dyDescent="0.3">
      <c r="A513" s="3">
        <v>43451</v>
      </c>
      <c r="B513" s="1" t="s">
        <v>30</v>
      </c>
      <c r="C513" s="1">
        <v>36</v>
      </c>
      <c r="D513" s="1">
        <v>0</v>
      </c>
      <c r="E513" s="1" t="s">
        <v>20</v>
      </c>
      <c r="F513" s="1">
        <v>33</v>
      </c>
      <c r="G513" s="1">
        <v>1</v>
      </c>
      <c r="H513" s="1" t="s">
        <v>38</v>
      </c>
      <c r="I513" s="4">
        <v>15008</v>
      </c>
      <c r="J513" s="2">
        <v>9.7916666666666666E-2</v>
      </c>
      <c r="K513" s="5">
        <v>0</v>
      </c>
      <c r="L513" s="5">
        <v>0</v>
      </c>
      <c r="M513">
        <v>1</v>
      </c>
      <c r="N513" s="5">
        <v>2</v>
      </c>
    </row>
    <row r="514" spans="1:14" x14ac:dyDescent="0.3">
      <c r="A514" s="3">
        <v>43451</v>
      </c>
      <c r="B514" s="1" t="s">
        <v>14</v>
      </c>
      <c r="C514" s="1">
        <v>32</v>
      </c>
      <c r="D514" s="1">
        <v>4</v>
      </c>
      <c r="E514" s="1" t="s">
        <v>17</v>
      </c>
      <c r="F514" s="1">
        <v>34</v>
      </c>
      <c r="G514" s="1">
        <v>1</v>
      </c>
      <c r="H514" s="1" t="s">
        <v>38</v>
      </c>
      <c r="I514" s="4">
        <v>15066</v>
      </c>
      <c r="J514" s="2">
        <v>0.10347222222222223</v>
      </c>
      <c r="K514" s="5">
        <v>1</v>
      </c>
      <c r="L514" s="5">
        <v>2</v>
      </c>
      <c r="M514">
        <v>0</v>
      </c>
      <c r="N514" s="5">
        <v>0</v>
      </c>
    </row>
    <row r="515" spans="1:14" x14ac:dyDescent="0.3">
      <c r="A515" s="3">
        <v>43451</v>
      </c>
      <c r="B515" s="1" t="s">
        <v>11</v>
      </c>
      <c r="C515" s="1">
        <v>34</v>
      </c>
      <c r="D515" s="1">
        <v>4</v>
      </c>
      <c r="E515" s="1" t="s">
        <v>6</v>
      </c>
      <c r="F515" s="1">
        <v>34</v>
      </c>
      <c r="G515" s="1">
        <v>0</v>
      </c>
      <c r="H515" s="1" t="s">
        <v>38</v>
      </c>
      <c r="I515" s="4">
        <v>21302</v>
      </c>
      <c r="J515" s="2">
        <v>9.8611111111111108E-2</v>
      </c>
      <c r="K515" s="5">
        <v>1</v>
      </c>
      <c r="L515" s="5">
        <v>2</v>
      </c>
      <c r="M515">
        <v>0</v>
      </c>
      <c r="N515" s="5">
        <v>0</v>
      </c>
    </row>
    <row r="516" spans="1:14" x14ac:dyDescent="0.3">
      <c r="A516" s="3">
        <v>43451</v>
      </c>
      <c r="B516" s="1" t="s">
        <v>22</v>
      </c>
      <c r="C516" s="1">
        <v>34</v>
      </c>
      <c r="D516" s="1">
        <v>3</v>
      </c>
      <c r="E516" s="1" t="s">
        <v>25</v>
      </c>
      <c r="F516" s="1">
        <v>35</v>
      </c>
      <c r="G516" s="1">
        <v>4</v>
      </c>
      <c r="H516" s="1" t="s">
        <v>8</v>
      </c>
      <c r="I516" s="4">
        <v>14492</v>
      </c>
      <c r="J516" s="2">
        <v>0.10902777777777778</v>
      </c>
      <c r="K516" s="5">
        <v>0</v>
      </c>
      <c r="L516" s="5">
        <v>1</v>
      </c>
      <c r="M516">
        <v>1</v>
      </c>
      <c r="N516" s="5">
        <v>2</v>
      </c>
    </row>
    <row r="517" spans="1:14" x14ac:dyDescent="0.3">
      <c r="A517" s="3">
        <v>43451</v>
      </c>
      <c r="B517" s="1" t="s">
        <v>4</v>
      </c>
      <c r="C517" s="1">
        <v>35</v>
      </c>
      <c r="D517" s="1">
        <v>4</v>
      </c>
      <c r="E517" s="1" t="s">
        <v>26</v>
      </c>
      <c r="F517" s="1">
        <v>33</v>
      </c>
      <c r="G517" s="1">
        <v>2</v>
      </c>
      <c r="H517" s="1" t="s">
        <v>38</v>
      </c>
      <c r="I517" s="4">
        <v>18575</v>
      </c>
      <c r="J517" s="2">
        <v>9.930555555555555E-2</v>
      </c>
      <c r="K517" s="5">
        <v>1</v>
      </c>
      <c r="L517" s="5">
        <v>2</v>
      </c>
      <c r="M517">
        <v>0</v>
      </c>
      <c r="N517" s="5">
        <v>0</v>
      </c>
    </row>
    <row r="518" spans="1:14" x14ac:dyDescent="0.3">
      <c r="A518" s="3">
        <v>43452</v>
      </c>
      <c r="B518" s="1" t="s">
        <v>14</v>
      </c>
      <c r="C518" s="1">
        <v>33</v>
      </c>
      <c r="D518" s="1">
        <v>3</v>
      </c>
      <c r="E518" s="1" t="s">
        <v>18</v>
      </c>
      <c r="F518" s="1">
        <v>33</v>
      </c>
      <c r="G518" s="1">
        <v>1</v>
      </c>
      <c r="H518" s="1" t="s">
        <v>38</v>
      </c>
      <c r="I518" s="4">
        <v>11640</v>
      </c>
      <c r="J518" s="2">
        <v>0.10069444444444443</v>
      </c>
      <c r="K518" s="5">
        <v>1</v>
      </c>
      <c r="L518" s="5">
        <v>2</v>
      </c>
      <c r="M518">
        <v>0</v>
      </c>
      <c r="N518" s="5">
        <v>0</v>
      </c>
    </row>
    <row r="519" spans="1:14" x14ac:dyDescent="0.3">
      <c r="A519" s="3">
        <v>43452</v>
      </c>
      <c r="B519" s="1" t="s">
        <v>35</v>
      </c>
      <c r="C519" s="1">
        <v>32</v>
      </c>
      <c r="D519" s="1">
        <v>5</v>
      </c>
      <c r="E519" s="1" t="s">
        <v>13</v>
      </c>
      <c r="F519" s="1">
        <v>35</v>
      </c>
      <c r="G519" s="1">
        <v>2</v>
      </c>
      <c r="H519" s="1" t="s">
        <v>38</v>
      </c>
      <c r="I519" s="4">
        <v>17602</v>
      </c>
      <c r="J519" s="2">
        <v>0.10208333333333335</v>
      </c>
      <c r="K519" s="5">
        <v>1</v>
      </c>
      <c r="L519" s="5">
        <v>2</v>
      </c>
      <c r="M519">
        <v>0</v>
      </c>
      <c r="N519" s="5">
        <v>0</v>
      </c>
    </row>
    <row r="520" spans="1:14" x14ac:dyDescent="0.3">
      <c r="A520" s="3">
        <v>43452</v>
      </c>
      <c r="B520" s="1" t="s">
        <v>22</v>
      </c>
      <c r="C520" s="1">
        <v>35</v>
      </c>
      <c r="D520" s="1">
        <v>1</v>
      </c>
      <c r="E520" s="1" t="s">
        <v>24</v>
      </c>
      <c r="F520" s="1">
        <v>36</v>
      </c>
      <c r="G520" s="1">
        <v>2</v>
      </c>
      <c r="H520" s="1" t="s">
        <v>38</v>
      </c>
      <c r="I520" s="4">
        <v>21223</v>
      </c>
      <c r="J520" s="2">
        <v>0.10347222222222223</v>
      </c>
      <c r="K520" s="5">
        <v>0</v>
      </c>
      <c r="L520" s="5">
        <v>0</v>
      </c>
      <c r="M520">
        <v>1</v>
      </c>
      <c r="N520" s="5">
        <v>2</v>
      </c>
    </row>
    <row r="521" spans="1:14" x14ac:dyDescent="0.3">
      <c r="A521" s="3">
        <v>43452</v>
      </c>
      <c r="B521" s="1" t="s">
        <v>9</v>
      </c>
      <c r="C521" s="1">
        <v>35</v>
      </c>
      <c r="D521" s="1">
        <v>0</v>
      </c>
      <c r="E521" s="1" t="s">
        <v>19</v>
      </c>
      <c r="F521" s="1">
        <v>34</v>
      </c>
      <c r="G521" s="1">
        <v>2</v>
      </c>
      <c r="H521" s="1" t="s">
        <v>38</v>
      </c>
      <c r="I521" s="4">
        <v>18127</v>
      </c>
      <c r="J521" s="2">
        <v>0.10555555555555556</v>
      </c>
      <c r="K521" s="5">
        <v>0</v>
      </c>
      <c r="L521" s="5">
        <v>0</v>
      </c>
      <c r="M521">
        <v>1</v>
      </c>
      <c r="N521" s="5">
        <v>2</v>
      </c>
    </row>
    <row r="522" spans="1:14" x14ac:dyDescent="0.3">
      <c r="A522" s="3">
        <v>43452</v>
      </c>
      <c r="B522" s="1" t="s">
        <v>28</v>
      </c>
      <c r="C522" s="1">
        <v>32</v>
      </c>
      <c r="D522" s="1">
        <v>4</v>
      </c>
      <c r="E522" s="1" t="s">
        <v>33</v>
      </c>
      <c r="F522" s="1">
        <v>35</v>
      </c>
      <c r="G522" s="1">
        <v>1</v>
      </c>
      <c r="H522" s="1" t="s">
        <v>38</v>
      </c>
      <c r="I522" s="4">
        <v>18347</v>
      </c>
      <c r="J522" s="2">
        <v>0.10625</v>
      </c>
      <c r="K522" s="5">
        <v>1</v>
      </c>
      <c r="L522" s="5">
        <v>2</v>
      </c>
      <c r="M522">
        <v>0</v>
      </c>
      <c r="N522" s="5">
        <v>0</v>
      </c>
    </row>
    <row r="523" spans="1:14" x14ac:dyDescent="0.3">
      <c r="A523" s="3">
        <v>43452</v>
      </c>
      <c r="B523" s="1" t="s">
        <v>27</v>
      </c>
      <c r="C523" s="1">
        <v>34</v>
      </c>
      <c r="D523" s="1">
        <v>1</v>
      </c>
      <c r="E523" s="1" t="s">
        <v>31</v>
      </c>
      <c r="F523" s="1">
        <v>35</v>
      </c>
      <c r="G523" s="1">
        <v>4</v>
      </c>
      <c r="H523" s="1" t="s">
        <v>38</v>
      </c>
      <c r="I523" s="4">
        <v>17405</v>
      </c>
      <c r="J523" s="2">
        <v>0.10416666666666667</v>
      </c>
      <c r="K523" s="5">
        <v>0</v>
      </c>
      <c r="L523" s="5">
        <v>0</v>
      </c>
      <c r="M523">
        <v>1</v>
      </c>
      <c r="N523" s="5">
        <v>2</v>
      </c>
    </row>
    <row r="524" spans="1:14" x14ac:dyDescent="0.3">
      <c r="A524" s="3">
        <v>43452</v>
      </c>
      <c r="B524" s="1" t="s">
        <v>5</v>
      </c>
      <c r="C524" s="1">
        <v>35</v>
      </c>
      <c r="D524" s="1">
        <v>4</v>
      </c>
      <c r="E524" s="1" t="s">
        <v>16</v>
      </c>
      <c r="F524" s="1">
        <v>33</v>
      </c>
      <c r="G524" s="1">
        <v>0</v>
      </c>
      <c r="H524" s="1" t="s">
        <v>38</v>
      </c>
      <c r="I524" s="4">
        <v>18870</v>
      </c>
      <c r="J524" s="2">
        <v>9.930555555555555E-2</v>
      </c>
      <c r="K524" s="5">
        <v>1</v>
      </c>
      <c r="L524" s="5">
        <v>2</v>
      </c>
      <c r="M524">
        <v>0</v>
      </c>
      <c r="N524" s="5">
        <v>0</v>
      </c>
    </row>
    <row r="525" spans="1:14" x14ac:dyDescent="0.3">
      <c r="A525" s="3">
        <v>43452</v>
      </c>
      <c r="B525" s="1" t="s">
        <v>7</v>
      </c>
      <c r="C525" s="1">
        <v>34</v>
      </c>
      <c r="D525" s="1">
        <v>7</v>
      </c>
      <c r="E525" s="1" t="s">
        <v>34</v>
      </c>
      <c r="F525" s="1">
        <v>32</v>
      </c>
      <c r="G525" s="1">
        <v>2</v>
      </c>
      <c r="H525" s="1" t="s">
        <v>38</v>
      </c>
      <c r="I525" s="4">
        <v>14586</v>
      </c>
      <c r="J525" s="2">
        <v>0.10416666666666667</v>
      </c>
      <c r="K525" s="5">
        <v>1</v>
      </c>
      <c r="L525" s="5">
        <v>2</v>
      </c>
      <c r="M525">
        <v>0</v>
      </c>
      <c r="N525" s="5">
        <v>0</v>
      </c>
    </row>
    <row r="526" spans="1:14" x14ac:dyDescent="0.3">
      <c r="A526" s="3">
        <v>43452</v>
      </c>
      <c r="B526" s="1" t="s">
        <v>4</v>
      </c>
      <c r="C526" s="1">
        <v>36</v>
      </c>
      <c r="D526" s="1">
        <v>1</v>
      </c>
      <c r="E526" s="1" t="s">
        <v>23</v>
      </c>
      <c r="F526" s="1">
        <v>33</v>
      </c>
      <c r="G526" s="1">
        <v>3</v>
      </c>
      <c r="H526" s="1" t="s">
        <v>38</v>
      </c>
      <c r="I526" s="4">
        <v>17590</v>
      </c>
      <c r="J526" s="2">
        <v>0.10208333333333335</v>
      </c>
      <c r="K526" s="5">
        <v>0</v>
      </c>
      <c r="L526" s="5">
        <v>0</v>
      </c>
      <c r="M526">
        <v>1</v>
      </c>
      <c r="N526" s="5">
        <v>2</v>
      </c>
    </row>
    <row r="527" spans="1:14" x14ac:dyDescent="0.3">
      <c r="A527" s="3">
        <v>43452</v>
      </c>
      <c r="B527" s="1" t="s">
        <v>21</v>
      </c>
      <c r="C527" s="1">
        <v>35</v>
      </c>
      <c r="D527" s="1">
        <v>2</v>
      </c>
      <c r="E527" s="1" t="s">
        <v>29</v>
      </c>
      <c r="F527" s="1">
        <v>32</v>
      </c>
      <c r="G527" s="1">
        <v>3</v>
      </c>
      <c r="H527" s="1" t="s">
        <v>38</v>
      </c>
      <c r="I527" s="4">
        <v>19255</v>
      </c>
      <c r="J527" s="2">
        <v>0.10416666666666667</v>
      </c>
      <c r="K527" s="5">
        <v>0</v>
      </c>
      <c r="L527" s="5">
        <v>0</v>
      </c>
      <c r="M527">
        <v>1</v>
      </c>
      <c r="N527" s="5">
        <v>2</v>
      </c>
    </row>
    <row r="528" spans="1:14" x14ac:dyDescent="0.3">
      <c r="A528" s="3">
        <v>43452</v>
      </c>
      <c r="B528" s="1" t="s">
        <v>36</v>
      </c>
      <c r="C528" s="1">
        <v>35</v>
      </c>
      <c r="D528" s="1">
        <v>5</v>
      </c>
      <c r="E528" s="1" t="s">
        <v>10</v>
      </c>
      <c r="F528" s="1">
        <v>37</v>
      </c>
      <c r="G528" s="1">
        <v>2</v>
      </c>
      <c r="H528" s="1" t="s">
        <v>38</v>
      </c>
      <c r="I528" s="4">
        <v>17193</v>
      </c>
      <c r="J528" s="2">
        <v>0.1125</v>
      </c>
      <c r="K528" s="5">
        <v>1</v>
      </c>
      <c r="L528" s="5">
        <v>2</v>
      </c>
      <c r="M528">
        <v>0</v>
      </c>
      <c r="N528" s="5">
        <v>0</v>
      </c>
    </row>
    <row r="529" spans="1:14" x14ac:dyDescent="0.3">
      <c r="A529" s="3">
        <v>43453</v>
      </c>
      <c r="B529" s="1" t="s">
        <v>6</v>
      </c>
      <c r="C529" s="1">
        <v>35</v>
      </c>
      <c r="D529" s="1">
        <v>1</v>
      </c>
      <c r="E529" s="1" t="s">
        <v>17</v>
      </c>
      <c r="F529" s="1">
        <v>35</v>
      </c>
      <c r="G529" s="1">
        <v>2</v>
      </c>
      <c r="H529" s="1" t="s">
        <v>38</v>
      </c>
      <c r="I529" s="4">
        <v>15469</v>
      </c>
      <c r="J529" s="2">
        <v>0.10555555555555556</v>
      </c>
      <c r="K529" s="5">
        <v>0</v>
      </c>
      <c r="L529" s="5">
        <v>0</v>
      </c>
      <c r="M529">
        <v>1</v>
      </c>
      <c r="N529" s="5">
        <v>2</v>
      </c>
    </row>
    <row r="530" spans="1:14" x14ac:dyDescent="0.3">
      <c r="A530" s="3">
        <v>43453</v>
      </c>
      <c r="B530" s="1" t="s">
        <v>26</v>
      </c>
      <c r="C530" s="1">
        <v>34</v>
      </c>
      <c r="D530" s="1">
        <v>2</v>
      </c>
      <c r="E530" s="1" t="s">
        <v>12</v>
      </c>
      <c r="F530" s="1">
        <v>33</v>
      </c>
      <c r="G530" s="1">
        <v>1</v>
      </c>
      <c r="H530" s="1" t="s">
        <v>38</v>
      </c>
      <c r="I530" s="4">
        <v>18506</v>
      </c>
      <c r="J530" s="2">
        <v>0.10694444444444444</v>
      </c>
      <c r="K530" s="5">
        <v>1</v>
      </c>
      <c r="L530" s="5">
        <v>2</v>
      </c>
      <c r="M530">
        <v>0</v>
      </c>
      <c r="N530" s="5">
        <v>0</v>
      </c>
    </row>
    <row r="531" spans="1:14" x14ac:dyDescent="0.3">
      <c r="A531" s="3">
        <v>43454</v>
      </c>
      <c r="B531" s="1" t="s">
        <v>6</v>
      </c>
      <c r="C531" s="1">
        <v>36</v>
      </c>
      <c r="D531" s="1">
        <v>2</v>
      </c>
      <c r="E531" s="1" t="s">
        <v>18</v>
      </c>
      <c r="F531" s="1">
        <v>34</v>
      </c>
      <c r="G531" s="1">
        <v>1</v>
      </c>
      <c r="H531" s="1" t="s">
        <v>38</v>
      </c>
      <c r="I531" s="4">
        <v>11149</v>
      </c>
      <c r="J531" s="2">
        <v>0.10347222222222223</v>
      </c>
      <c r="K531" s="5">
        <v>1</v>
      </c>
      <c r="L531" s="5">
        <v>2</v>
      </c>
      <c r="M531">
        <v>0</v>
      </c>
      <c r="N531" s="5">
        <v>0</v>
      </c>
    </row>
    <row r="532" spans="1:14" x14ac:dyDescent="0.3">
      <c r="A532" s="3">
        <v>43454</v>
      </c>
      <c r="B532" s="1" t="s">
        <v>4</v>
      </c>
      <c r="C532" s="1">
        <v>37</v>
      </c>
      <c r="D532" s="1">
        <v>1</v>
      </c>
      <c r="E532" s="1" t="s">
        <v>11</v>
      </c>
      <c r="F532" s="1">
        <v>35</v>
      </c>
      <c r="G532" s="1">
        <v>3</v>
      </c>
      <c r="H532" s="1" t="s">
        <v>38</v>
      </c>
      <c r="I532" s="4">
        <v>17565</v>
      </c>
      <c r="J532" s="2">
        <v>0.10416666666666667</v>
      </c>
      <c r="K532" s="5">
        <v>0</v>
      </c>
      <c r="L532" s="5">
        <v>0</v>
      </c>
      <c r="M532">
        <v>1</v>
      </c>
      <c r="N532" s="5">
        <v>2</v>
      </c>
    </row>
    <row r="533" spans="1:14" x14ac:dyDescent="0.3">
      <c r="A533" s="3">
        <v>43454</v>
      </c>
      <c r="B533" s="1" t="s">
        <v>21</v>
      </c>
      <c r="C533" s="1">
        <v>36</v>
      </c>
      <c r="D533" s="1">
        <v>4</v>
      </c>
      <c r="E533" s="1" t="s">
        <v>15</v>
      </c>
      <c r="F533" s="1">
        <v>33</v>
      </c>
      <c r="G533" s="1">
        <v>1</v>
      </c>
      <c r="H533" s="1" t="s">
        <v>38</v>
      </c>
      <c r="I533" s="4">
        <v>13548</v>
      </c>
      <c r="J533" s="2">
        <v>0.10833333333333334</v>
      </c>
      <c r="K533" s="5">
        <v>1</v>
      </c>
      <c r="L533" s="5">
        <v>2</v>
      </c>
      <c r="M533">
        <v>0</v>
      </c>
      <c r="N533" s="5">
        <v>0</v>
      </c>
    </row>
    <row r="534" spans="1:14" x14ac:dyDescent="0.3">
      <c r="A534" s="3">
        <v>43454</v>
      </c>
      <c r="B534" s="1" t="s">
        <v>34</v>
      </c>
      <c r="C534" s="1">
        <v>33</v>
      </c>
      <c r="D534" s="1">
        <v>1</v>
      </c>
      <c r="E534" s="1" t="s">
        <v>20</v>
      </c>
      <c r="F534" s="1">
        <v>34</v>
      </c>
      <c r="G534" s="1">
        <v>2</v>
      </c>
      <c r="H534" s="1" t="s">
        <v>38</v>
      </c>
      <c r="I534" s="4">
        <v>15595</v>
      </c>
      <c r="J534" s="2">
        <v>0.10416666666666667</v>
      </c>
      <c r="K534" s="5">
        <v>0</v>
      </c>
      <c r="L534" s="5">
        <v>0</v>
      </c>
      <c r="M534">
        <v>1</v>
      </c>
      <c r="N534" s="5">
        <v>2</v>
      </c>
    </row>
    <row r="535" spans="1:14" x14ac:dyDescent="0.3">
      <c r="A535" s="3">
        <v>43454</v>
      </c>
      <c r="B535" s="1" t="s">
        <v>36</v>
      </c>
      <c r="C535" s="1">
        <v>36</v>
      </c>
      <c r="D535" s="1">
        <v>5</v>
      </c>
      <c r="E535" s="1" t="s">
        <v>9</v>
      </c>
      <c r="F535" s="1">
        <v>36</v>
      </c>
      <c r="G535" s="1">
        <v>4</v>
      </c>
      <c r="H535" s="1" t="s">
        <v>32</v>
      </c>
      <c r="I535" s="4">
        <v>19289</v>
      </c>
      <c r="J535" s="2">
        <v>0.11805555555555557</v>
      </c>
      <c r="K535" s="5">
        <v>1</v>
      </c>
      <c r="L535" s="5">
        <v>2</v>
      </c>
      <c r="M535">
        <v>0</v>
      </c>
      <c r="N535" s="5">
        <v>1</v>
      </c>
    </row>
    <row r="536" spans="1:14" x14ac:dyDescent="0.3">
      <c r="A536" s="3">
        <v>43454</v>
      </c>
      <c r="B536" s="1" t="s">
        <v>24</v>
      </c>
      <c r="C536" s="1">
        <v>37</v>
      </c>
      <c r="D536" s="1">
        <v>5</v>
      </c>
      <c r="E536" s="1" t="s">
        <v>19</v>
      </c>
      <c r="F536" s="1">
        <v>35</v>
      </c>
      <c r="G536" s="1">
        <v>2</v>
      </c>
      <c r="H536" s="1" t="s">
        <v>38</v>
      </c>
      <c r="I536" s="4">
        <v>18532</v>
      </c>
      <c r="J536" s="2">
        <v>0.10486111111111111</v>
      </c>
      <c r="K536" s="5">
        <v>1</v>
      </c>
      <c r="L536" s="5">
        <v>2</v>
      </c>
      <c r="M536">
        <v>0</v>
      </c>
      <c r="N536" s="5">
        <v>0</v>
      </c>
    </row>
    <row r="537" spans="1:14" x14ac:dyDescent="0.3">
      <c r="A537" s="3">
        <v>43454</v>
      </c>
      <c r="B537" s="1" t="s">
        <v>22</v>
      </c>
      <c r="C537" s="1">
        <v>36</v>
      </c>
      <c r="D537" s="1">
        <v>1</v>
      </c>
      <c r="E537" s="1" t="s">
        <v>29</v>
      </c>
      <c r="F537" s="1">
        <v>33</v>
      </c>
      <c r="G537" s="1">
        <v>2</v>
      </c>
      <c r="H537" s="1" t="s">
        <v>38</v>
      </c>
      <c r="I537" s="4">
        <v>19142</v>
      </c>
      <c r="J537" s="2">
        <v>9.930555555555555E-2</v>
      </c>
      <c r="K537" s="5">
        <v>0</v>
      </c>
      <c r="L537" s="5">
        <v>0</v>
      </c>
      <c r="M537">
        <v>1</v>
      </c>
      <c r="N537" s="5">
        <v>2</v>
      </c>
    </row>
    <row r="538" spans="1:14" x14ac:dyDescent="0.3">
      <c r="A538" s="3">
        <v>43454</v>
      </c>
      <c r="B538" s="1" t="s">
        <v>16</v>
      </c>
      <c r="C538" s="1">
        <v>34</v>
      </c>
      <c r="D538" s="1">
        <v>1</v>
      </c>
      <c r="E538" s="1" t="s">
        <v>26</v>
      </c>
      <c r="F538" s="1">
        <v>35</v>
      </c>
      <c r="G538" s="1">
        <v>2</v>
      </c>
      <c r="H538" s="1" t="s">
        <v>38</v>
      </c>
      <c r="I538" s="4">
        <v>18435</v>
      </c>
      <c r="J538" s="2">
        <v>0.10347222222222223</v>
      </c>
      <c r="K538" s="5">
        <v>0</v>
      </c>
      <c r="L538" s="5">
        <v>0</v>
      </c>
      <c r="M538">
        <v>1</v>
      </c>
      <c r="N538" s="5">
        <v>2</v>
      </c>
    </row>
    <row r="539" spans="1:14" x14ac:dyDescent="0.3">
      <c r="A539" s="3">
        <v>43454</v>
      </c>
      <c r="B539" s="1" t="s">
        <v>27</v>
      </c>
      <c r="C539" s="1">
        <v>35</v>
      </c>
      <c r="D539" s="1">
        <v>5</v>
      </c>
      <c r="E539" s="1" t="s">
        <v>5</v>
      </c>
      <c r="F539" s="1">
        <v>36</v>
      </c>
      <c r="G539" s="1">
        <v>3</v>
      </c>
      <c r="H539" s="1" t="s">
        <v>38</v>
      </c>
      <c r="I539" s="4">
        <v>17213</v>
      </c>
      <c r="J539" s="2">
        <v>0.10347222222222223</v>
      </c>
      <c r="K539" s="5">
        <v>1</v>
      </c>
      <c r="L539" s="5">
        <v>2</v>
      </c>
      <c r="M539">
        <v>0</v>
      </c>
      <c r="N539" s="5">
        <v>0</v>
      </c>
    </row>
    <row r="540" spans="1:14" x14ac:dyDescent="0.3">
      <c r="A540" s="3">
        <v>43454</v>
      </c>
      <c r="B540" s="1" t="s">
        <v>35</v>
      </c>
      <c r="C540" s="1">
        <v>33</v>
      </c>
      <c r="D540" s="1">
        <v>1</v>
      </c>
      <c r="E540" s="1" t="s">
        <v>7</v>
      </c>
      <c r="F540" s="1">
        <v>35</v>
      </c>
      <c r="G540" s="1">
        <v>6</v>
      </c>
      <c r="H540" s="1" t="s">
        <v>38</v>
      </c>
      <c r="I540" s="4">
        <v>19329</v>
      </c>
      <c r="J540" s="2">
        <v>0.10486111111111111</v>
      </c>
      <c r="K540" s="5">
        <v>0</v>
      </c>
      <c r="L540" s="5">
        <v>0</v>
      </c>
      <c r="M540">
        <v>1</v>
      </c>
      <c r="N540" s="5">
        <v>2</v>
      </c>
    </row>
    <row r="541" spans="1:14" x14ac:dyDescent="0.3">
      <c r="A541" s="3">
        <v>43454</v>
      </c>
      <c r="B541" s="1" t="s">
        <v>28</v>
      </c>
      <c r="C541" s="1">
        <v>33</v>
      </c>
      <c r="D541" s="1">
        <v>1</v>
      </c>
      <c r="E541" s="1" t="s">
        <v>10</v>
      </c>
      <c r="F541" s="1">
        <v>38</v>
      </c>
      <c r="G541" s="1">
        <v>5</v>
      </c>
      <c r="H541" s="1" t="s">
        <v>38</v>
      </c>
      <c r="I541" s="4">
        <v>18261</v>
      </c>
      <c r="J541" s="2">
        <v>0.10486111111111111</v>
      </c>
      <c r="K541" s="5">
        <v>0</v>
      </c>
      <c r="L541" s="5">
        <v>0</v>
      </c>
      <c r="M541">
        <v>1</v>
      </c>
      <c r="N541" s="5">
        <v>2</v>
      </c>
    </row>
    <row r="542" spans="1:14" x14ac:dyDescent="0.3">
      <c r="A542" s="3">
        <v>43454</v>
      </c>
      <c r="B542" s="1" t="s">
        <v>14</v>
      </c>
      <c r="C542" s="1">
        <v>34</v>
      </c>
      <c r="D542" s="1">
        <v>2</v>
      </c>
      <c r="E542" s="1" t="s">
        <v>30</v>
      </c>
      <c r="F542" s="1">
        <v>37</v>
      </c>
      <c r="G542" s="1">
        <v>4</v>
      </c>
      <c r="H542" s="1" t="s">
        <v>38</v>
      </c>
      <c r="I542" s="4">
        <v>18226</v>
      </c>
      <c r="J542" s="2">
        <v>0.1076388888888889</v>
      </c>
      <c r="K542" s="5">
        <v>0</v>
      </c>
      <c r="L542" s="5">
        <v>0</v>
      </c>
      <c r="M542">
        <v>1</v>
      </c>
      <c r="N542" s="5">
        <v>2</v>
      </c>
    </row>
    <row r="543" spans="1:14" x14ac:dyDescent="0.3">
      <c r="A543" s="3">
        <v>43455</v>
      </c>
      <c r="B543" s="1" t="s">
        <v>24</v>
      </c>
      <c r="C543" s="1">
        <v>38</v>
      </c>
      <c r="D543" s="1">
        <v>2</v>
      </c>
      <c r="E543" s="1" t="s">
        <v>17</v>
      </c>
      <c r="F543" s="1">
        <v>36</v>
      </c>
      <c r="G543" s="1">
        <v>1</v>
      </c>
      <c r="H543" s="1" t="s">
        <v>38</v>
      </c>
      <c r="I543" s="4">
        <v>17850</v>
      </c>
      <c r="J543" s="2">
        <v>0.1013888888888889</v>
      </c>
      <c r="K543" s="5">
        <v>1</v>
      </c>
      <c r="L543" s="5">
        <v>2</v>
      </c>
      <c r="M543">
        <v>0</v>
      </c>
      <c r="N543" s="5">
        <v>0</v>
      </c>
    </row>
    <row r="544" spans="1:14" x14ac:dyDescent="0.3">
      <c r="A544" s="3">
        <v>43455</v>
      </c>
      <c r="B544" s="1" t="s">
        <v>25</v>
      </c>
      <c r="C544" s="1">
        <v>36</v>
      </c>
      <c r="D544" s="1">
        <v>2</v>
      </c>
      <c r="E544" s="1" t="s">
        <v>34</v>
      </c>
      <c r="F544" s="1">
        <v>34</v>
      </c>
      <c r="G544" s="1">
        <v>5</v>
      </c>
      <c r="H544" s="1" t="s">
        <v>38</v>
      </c>
      <c r="I544" s="4">
        <v>14614</v>
      </c>
      <c r="J544" s="2">
        <v>0.10972222222222222</v>
      </c>
      <c r="K544" s="5">
        <v>0</v>
      </c>
      <c r="L544" s="5">
        <v>0</v>
      </c>
      <c r="M544">
        <v>1</v>
      </c>
      <c r="N544" s="5">
        <v>2</v>
      </c>
    </row>
    <row r="545" spans="1:14" x14ac:dyDescent="0.3">
      <c r="A545" s="3">
        <v>43455</v>
      </c>
      <c r="B545" s="1" t="s">
        <v>13</v>
      </c>
      <c r="C545" s="1">
        <v>36</v>
      </c>
      <c r="D545" s="1">
        <v>1</v>
      </c>
      <c r="E545" s="1" t="s">
        <v>12</v>
      </c>
      <c r="F545" s="1">
        <v>34</v>
      </c>
      <c r="G545" s="1">
        <v>2</v>
      </c>
      <c r="H545" s="1" t="s">
        <v>38</v>
      </c>
      <c r="I545" s="4">
        <v>18506</v>
      </c>
      <c r="J545" s="2">
        <v>0.10208333333333335</v>
      </c>
      <c r="K545" s="5">
        <v>0</v>
      </c>
      <c r="L545" s="5">
        <v>0</v>
      </c>
      <c r="M545">
        <v>1</v>
      </c>
      <c r="N545" s="5">
        <v>2</v>
      </c>
    </row>
    <row r="546" spans="1:14" x14ac:dyDescent="0.3">
      <c r="A546" s="3">
        <v>43456</v>
      </c>
      <c r="B546" s="1" t="s">
        <v>17</v>
      </c>
      <c r="C546" s="1">
        <v>37</v>
      </c>
      <c r="D546" s="1">
        <v>4</v>
      </c>
      <c r="E546" s="1" t="s">
        <v>18</v>
      </c>
      <c r="F546" s="1">
        <v>35</v>
      </c>
      <c r="G546" s="1">
        <v>6</v>
      </c>
      <c r="H546" s="1" t="s">
        <v>38</v>
      </c>
      <c r="I546" s="4">
        <v>13896</v>
      </c>
      <c r="J546" s="2">
        <v>0.1076388888888889</v>
      </c>
      <c r="K546" s="5">
        <v>0</v>
      </c>
      <c r="L546" s="5">
        <v>0</v>
      </c>
      <c r="M546">
        <v>1</v>
      </c>
      <c r="N546" s="5">
        <v>2</v>
      </c>
    </row>
    <row r="547" spans="1:14" x14ac:dyDescent="0.3">
      <c r="A547" s="3">
        <v>43456</v>
      </c>
      <c r="B547" s="1" t="s">
        <v>22</v>
      </c>
      <c r="C547" s="1">
        <v>37</v>
      </c>
      <c r="D547" s="1">
        <v>2</v>
      </c>
      <c r="E547" s="1" t="s">
        <v>11</v>
      </c>
      <c r="F547" s="1">
        <v>36</v>
      </c>
      <c r="G547" s="1">
        <v>5</v>
      </c>
      <c r="H547" s="1" t="s">
        <v>38</v>
      </c>
      <c r="I547" s="4">
        <v>17565</v>
      </c>
      <c r="J547" s="2">
        <v>0.10625</v>
      </c>
      <c r="K547" s="5">
        <v>0</v>
      </c>
      <c r="L547" s="5">
        <v>0</v>
      </c>
      <c r="M547">
        <v>1</v>
      </c>
      <c r="N547" s="5">
        <v>2</v>
      </c>
    </row>
    <row r="548" spans="1:14" x14ac:dyDescent="0.3">
      <c r="A548" s="3">
        <v>43456</v>
      </c>
      <c r="B548" s="1" t="s">
        <v>4</v>
      </c>
      <c r="C548" s="1">
        <v>38</v>
      </c>
      <c r="D548" s="1">
        <v>0</v>
      </c>
      <c r="E548" s="1" t="s">
        <v>13</v>
      </c>
      <c r="F548" s="1">
        <v>37</v>
      </c>
      <c r="G548" s="1">
        <v>3</v>
      </c>
      <c r="H548" s="1" t="s">
        <v>38</v>
      </c>
      <c r="I548" s="4">
        <v>19070</v>
      </c>
      <c r="J548" s="2">
        <v>0.10625</v>
      </c>
      <c r="K548" s="5">
        <v>0</v>
      </c>
      <c r="L548" s="5">
        <v>0</v>
      </c>
      <c r="M548">
        <v>1</v>
      </c>
      <c r="N548" s="5">
        <v>2</v>
      </c>
    </row>
    <row r="549" spans="1:14" x14ac:dyDescent="0.3">
      <c r="A549" s="3">
        <v>43456</v>
      </c>
      <c r="B549" s="1" t="s">
        <v>26</v>
      </c>
      <c r="C549" s="1">
        <v>36</v>
      </c>
      <c r="D549" s="1">
        <v>3</v>
      </c>
      <c r="E549" s="1" t="s">
        <v>15</v>
      </c>
      <c r="F549" s="1">
        <v>34</v>
      </c>
      <c r="G549" s="1">
        <v>0</v>
      </c>
      <c r="H549" s="1" t="s">
        <v>38</v>
      </c>
      <c r="I549" s="4">
        <v>16264</v>
      </c>
      <c r="J549" s="2">
        <v>9.9999999999999992E-2</v>
      </c>
      <c r="K549" s="5">
        <v>1</v>
      </c>
      <c r="L549" s="5">
        <v>2</v>
      </c>
      <c r="M549">
        <v>0</v>
      </c>
      <c r="N549" s="5">
        <v>0</v>
      </c>
    </row>
    <row r="550" spans="1:14" x14ac:dyDescent="0.3">
      <c r="A550" s="3">
        <v>43456</v>
      </c>
      <c r="B550" s="1" t="s">
        <v>28</v>
      </c>
      <c r="C550" s="1">
        <v>34</v>
      </c>
      <c r="D550" s="1">
        <v>3</v>
      </c>
      <c r="E550" s="1" t="s">
        <v>9</v>
      </c>
      <c r="F550" s="1">
        <v>37</v>
      </c>
      <c r="G550" s="1">
        <v>1</v>
      </c>
      <c r="H550" s="1" t="s">
        <v>38</v>
      </c>
      <c r="I550" s="4">
        <v>18683</v>
      </c>
      <c r="J550" s="2">
        <v>9.930555555555555E-2</v>
      </c>
      <c r="K550" s="5">
        <v>1</v>
      </c>
      <c r="L550" s="5">
        <v>2</v>
      </c>
      <c r="M550">
        <v>0</v>
      </c>
      <c r="N550" s="5">
        <v>0</v>
      </c>
    </row>
    <row r="551" spans="1:14" x14ac:dyDescent="0.3">
      <c r="A551" s="3">
        <v>43456</v>
      </c>
      <c r="B551" s="1" t="s">
        <v>35</v>
      </c>
      <c r="C551" s="1">
        <v>34</v>
      </c>
      <c r="D551" s="1">
        <v>2</v>
      </c>
      <c r="E551" s="1" t="s">
        <v>21</v>
      </c>
      <c r="F551" s="1">
        <v>37</v>
      </c>
      <c r="G551" s="1">
        <v>1</v>
      </c>
      <c r="H551" s="1" t="s">
        <v>38</v>
      </c>
      <c r="I551" s="4">
        <v>19515</v>
      </c>
      <c r="J551" s="2">
        <v>0.10277777777777779</v>
      </c>
      <c r="K551" s="5">
        <v>1</v>
      </c>
      <c r="L551" s="5">
        <v>2</v>
      </c>
      <c r="M551">
        <v>0</v>
      </c>
      <c r="N551" s="5">
        <v>0</v>
      </c>
    </row>
    <row r="552" spans="1:14" x14ac:dyDescent="0.3">
      <c r="A552" s="3">
        <v>43456</v>
      </c>
      <c r="B552" s="1" t="s">
        <v>36</v>
      </c>
      <c r="C552" s="1">
        <v>37</v>
      </c>
      <c r="D552" s="1">
        <v>6</v>
      </c>
      <c r="E552" s="1" t="s">
        <v>33</v>
      </c>
      <c r="F552" s="1">
        <v>36</v>
      </c>
      <c r="G552" s="1">
        <v>3</v>
      </c>
      <c r="H552" s="1" t="s">
        <v>38</v>
      </c>
      <c r="I552" s="4">
        <v>18347</v>
      </c>
      <c r="J552" s="2">
        <v>0.11041666666666666</v>
      </c>
      <c r="K552" s="5">
        <v>1</v>
      </c>
      <c r="L552" s="5">
        <v>2</v>
      </c>
      <c r="M552">
        <v>0</v>
      </c>
      <c r="N552" s="5">
        <v>0</v>
      </c>
    </row>
    <row r="553" spans="1:14" x14ac:dyDescent="0.3">
      <c r="A553" s="3">
        <v>43456</v>
      </c>
      <c r="B553" s="1" t="s">
        <v>19</v>
      </c>
      <c r="C553" s="1">
        <v>36</v>
      </c>
      <c r="D553" s="1">
        <v>2</v>
      </c>
      <c r="E553" s="1" t="s">
        <v>16</v>
      </c>
      <c r="F553" s="1">
        <v>35</v>
      </c>
      <c r="G553" s="1">
        <v>1</v>
      </c>
      <c r="H553" s="1" t="s">
        <v>8</v>
      </c>
      <c r="I553" s="4">
        <v>19074</v>
      </c>
      <c r="J553" s="2">
        <v>0.1111111111111111</v>
      </c>
      <c r="K553" s="5">
        <v>1</v>
      </c>
      <c r="L553" s="5">
        <v>2</v>
      </c>
      <c r="M553">
        <v>0</v>
      </c>
      <c r="N553" s="5">
        <v>1</v>
      </c>
    </row>
    <row r="554" spans="1:14" x14ac:dyDescent="0.3">
      <c r="A554" s="3">
        <v>43456</v>
      </c>
      <c r="B554" s="1" t="s">
        <v>12</v>
      </c>
      <c r="C554" s="1">
        <v>35</v>
      </c>
      <c r="D554" s="1">
        <v>4</v>
      </c>
      <c r="E554" s="1" t="s">
        <v>25</v>
      </c>
      <c r="F554" s="1">
        <v>37</v>
      </c>
      <c r="G554" s="1">
        <v>0</v>
      </c>
      <c r="H554" s="1" t="s">
        <v>38</v>
      </c>
      <c r="I554" s="4">
        <v>15605</v>
      </c>
      <c r="J554" s="2">
        <v>9.6527777777777768E-2</v>
      </c>
      <c r="K554" s="5">
        <v>1</v>
      </c>
      <c r="L554" s="5">
        <v>2</v>
      </c>
      <c r="M554">
        <v>0</v>
      </c>
      <c r="N554" s="5">
        <v>0</v>
      </c>
    </row>
    <row r="555" spans="1:14" x14ac:dyDescent="0.3">
      <c r="A555" s="3">
        <v>43456</v>
      </c>
      <c r="B555" s="1" t="s">
        <v>20</v>
      </c>
      <c r="C555" s="1">
        <v>35</v>
      </c>
      <c r="D555" s="1">
        <v>4</v>
      </c>
      <c r="E555" s="1" t="s">
        <v>29</v>
      </c>
      <c r="F555" s="1">
        <v>34</v>
      </c>
      <c r="G555" s="1">
        <v>3</v>
      </c>
      <c r="H555" s="1" t="s">
        <v>38</v>
      </c>
      <c r="I555" s="4">
        <v>19311</v>
      </c>
      <c r="J555" s="2">
        <v>0.1013888888888889</v>
      </c>
      <c r="K555" s="5">
        <v>1</v>
      </c>
      <c r="L555" s="5">
        <v>2</v>
      </c>
      <c r="M555">
        <v>0</v>
      </c>
      <c r="N555" s="5">
        <v>0</v>
      </c>
    </row>
    <row r="556" spans="1:14" x14ac:dyDescent="0.3">
      <c r="A556" s="3">
        <v>43456</v>
      </c>
      <c r="B556" s="1" t="s">
        <v>31</v>
      </c>
      <c r="C556" s="1">
        <v>36</v>
      </c>
      <c r="D556" s="1">
        <v>3</v>
      </c>
      <c r="E556" s="1" t="s">
        <v>5</v>
      </c>
      <c r="F556" s="1">
        <v>37</v>
      </c>
      <c r="G556" s="1">
        <v>2</v>
      </c>
      <c r="H556" s="1" t="s">
        <v>8</v>
      </c>
      <c r="I556" s="4">
        <v>17562</v>
      </c>
      <c r="J556" s="2">
        <v>0.1076388888888889</v>
      </c>
      <c r="K556" s="5">
        <v>1</v>
      </c>
      <c r="L556" s="5">
        <v>2</v>
      </c>
      <c r="M556">
        <v>0</v>
      </c>
      <c r="N556" s="5">
        <v>1</v>
      </c>
    </row>
    <row r="557" spans="1:14" x14ac:dyDescent="0.3">
      <c r="A557" s="3">
        <v>43456</v>
      </c>
      <c r="B557" s="1" t="s">
        <v>23</v>
      </c>
      <c r="C557" s="1">
        <v>34</v>
      </c>
      <c r="D557" s="1">
        <v>3</v>
      </c>
      <c r="E557" s="1" t="s">
        <v>7</v>
      </c>
      <c r="F557" s="1">
        <v>36</v>
      </c>
      <c r="G557" s="1">
        <v>5</v>
      </c>
      <c r="H557" s="1" t="s">
        <v>38</v>
      </c>
      <c r="I557" s="4">
        <v>19466</v>
      </c>
      <c r="J557" s="2">
        <v>9.7916666666666666E-2</v>
      </c>
      <c r="K557" s="5">
        <v>0</v>
      </c>
      <c r="L557" s="5">
        <v>0</v>
      </c>
      <c r="M557">
        <v>1</v>
      </c>
      <c r="N557" s="5">
        <v>2</v>
      </c>
    </row>
    <row r="558" spans="1:14" x14ac:dyDescent="0.3">
      <c r="A558" s="3">
        <v>43456</v>
      </c>
      <c r="B558" s="1" t="s">
        <v>27</v>
      </c>
      <c r="C558" s="1">
        <v>36</v>
      </c>
      <c r="D558" s="1">
        <v>1</v>
      </c>
      <c r="E558" s="1" t="s">
        <v>10</v>
      </c>
      <c r="F558" s="1">
        <v>39</v>
      </c>
      <c r="G558" s="1">
        <v>0</v>
      </c>
      <c r="H558" s="1" t="s">
        <v>38</v>
      </c>
      <c r="I558" s="4">
        <v>18028</v>
      </c>
      <c r="J558" s="2">
        <v>9.930555555555555E-2</v>
      </c>
      <c r="K558" s="5">
        <v>1</v>
      </c>
      <c r="L558" s="5">
        <v>2</v>
      </c>
      <c r="M558">
        <v>0</v>
      </c>
      <c r="N558" s="5">
        <v>0</v>
      </c>
    </row>
    <row r="559" spans="1:14" x14ac:dyDescent="0.3">
      <c r="A559" s="3">
        <v>43456</v>
      </c>
      <c r="B559" s="1" t="s">
        <v>6</v>
      </c>
      <c r="C559" s="1">
        <v>37</v>
      </c>
      <c r="D559" s="1">
        <v>4</v>
      </c>
      <c r="E559" s="1" t="s">
        <v>30</v>
      </c>
      <c r="F559" s="1">
        <v>38</v>
      </c>
      <c r="G559" s="1">
        <v>3</v>
      </c>
      <c r="H559" s="1" t="s">
        <v>8</v>
      </c>
      <c r="I559" s="4">
        <v>18173</v>
      </c>
      <c r="J559" s="2">
        <v>0.10625</v>
      </c>
      <c r="K559" s="5">
        <v>1</v>
      </c>
      <c r="L559" s="5">
        <v>2</v>
      </c>
      <c r="M559">
        <v>0</v>
      </c>
      <c r="N559" s="5">
        <v>1</v>
      </c>
    </row>
    <row r="560" spans="1:14" x14ac:dyDescent="0.3">
      <c r="A560" s="3">
        <v>43457</v>
      </c>
      <c r="B560" s="1" t="s">
        <v>11</v>
      </c>
      <c r="C560" s="1">
        <v>37</v>
      </c>
      <c r="D560" s="1">
        <v>3</v>
      </c>
      <c r="E560" s="1" t="s">
        <v>15</v>
      </c>
      <c r="F560" s="1">
        <v>35</v>
      </c>
      <c r="G560" s="1">
        <v>5</v>
      </c>
      <c r="H560" s="1" t="s">
        <v>38</v>
      </c>
      <c r="I560" s="4">
        <v>17491</v>
      </c>
      <c r="J560" s="2">
        <v>0.10902777777777778</v>
      </c>
      <c r="K560" s="5">
        <v>0</v>
      </c>
      <c r="L560" s="5">
        <v>0</v>
      </c>
      <c r="M560">
        <v>1</v>
      </c>
      <c r="N560" s="5">
        <v>2</v>
      </c>
    </row>
    <row r="561" spans="1:14" x14ac:dyDescent="0.3">
      <c r="A561" s="3">
        <v>43457</v>
      </c>
      <c r="B561" s="1" t="s">
        <v>35</v>
      </c>
      <c r="C561" s="1">
        <v>35</v>
      </c>
      <c r="D561" s="1">
        <v>6</v>
      </c>
      <c r="E561" s="1" t="s">
        <v>24</v>
      </c>
      <c r="F561" s="1">
        <v>39</v>
      </c>
      <c r="G561" s="1">
        <v>3</v>
      </c>
      <c r="H561" s="1" t="s">
        <v>38</v>
      </c>
      <c r="I561" s="4">
        <v>21789</v>
      </c>
      <c r="J561" s="2">
        <v>9.4444444444444442E-2</v>
      </c>
      <c r="K561" s="5">
        <v>1</v>
      </c>
      <c r="L561" s="5">
        <v>2</v>
      </c>
      <c r="M561">
        <v>0</v>
      </c>
      <c r="N561" s="5">
        <v>0</v>
      </c>
    </row>
    <row r="562" spans="1:14" x14ac:dyDescent="0.3">
      <c r="A562" s="3">
        <v>43457</v>
      </c>
      <c r="B562" s="1" t="s">
        <v>14</v>
      </c>
      <c r="C562" s="1">
        <v>35</v>
      </c>
      <c r="D562" s="1">
        <v>3</v>
      </c>
      <c r="E562" s="1" t="s">
        <v>19</v>
      </c>
      <c r="F562" s="1">
        <v>37</v>
      </c>
      <c r="G562" s="1">
        <v>1</v>
      </c>
      <c r="H562" s="1" t="s">
        <v>38</v>
      </c>
      <c r="I562" s="4">
        <v>18031</v>
      </c>
      <c r="J562" s="2">
        <v>0.1013888888888889</v>
      </c>
      <c r="K562" s="5">
        <v>1</v>
      </c>
      <c r="L562" s="5">
        <v>2</v>
      </c>
      <c r="M562">
        <v>0</v>
      </c>
      <c r="N562" s="5">
        <v>0</v>
      </c>
    </row>
    <row r="563" spans="1:14" x14ac:dyDescent="0.3">
      <c r="A563" s="3">
        <v>43457</v>
      </c>
      <c r="B563" s="1" t="s">
        <v>20</v>
      </c>
      <c r="C563" s="1">
        <v>36</v>
      </c>
      <c r="D563" s="1">
        <v>3</v>
      </c>
      <c r="E563" s="1" t="s">
        <v>34</v>
      </c>
      <c r="F563" s="1">
        <v>35</v>
      </c>
      <c r="G563" s="1">
        <v>0</v>
      </c>
      <c r="H563" s="1" t="s">
        <v>38</v>
      </c>
      <c r="I563" s="4">
        <v>12872</v>
      </c>
      <c r="J563" s="2">
        <v>0.1013888888888889</v>
      </c>
      <c r="K563" s="5">
        <v>1</v>
      </c>
      <c r="L563" s="5">
        <v>2</v>
      </c>
      <c r="M563">
        <v>0</v>
      </c>
      <c r="N563" s="5">
        <v>0</v>
      </c>
    </row>
    <row r="564" spans="1:14" x14ac:dyDescent="0.3">
      <c r="A564" s="3">
        <v>43457</v>
      </c>
      <c r="B564" s="1" t="s">
        <v>29</v>
      </c>
      <c r="C564" s="1">
        <v>35</v>
      </c>
      <c r="D564" s="1">
        <v>3</v>
      </c>
      <c r="E564" s="1" t="s">
        <v>23</v>
      </c>
      <c r="F564" s="1">
        <v>35</v>
      </c>
      <c r="G564" s="1">
        <v>2</v>
      </c>
      <c r="H564" s="1" t="s">
        <v>32</v>
      </c>
      <c r="I564" s="4">
        <v>17515</v>
      </c>
      <c r="J564" s="2">
        <v>0.11319444444444444</v>
      </c>
      <c r="K564" s="5">
        <v>1</v>
      </c>
      <c r="L564" s="5">
        <v>2</v>
      </c>
      <c r="M564">
        <v>0</v>
      </c>
      <c r="N564" s="5">
        <v>1</v>
      </c>
    </row>
    <row r="565" spans="1:14" x14ac:dyDescent="0.3">
      <c r="A565" s="3">
        <v>43457</v>
      </c>
      <c r="B565" s="1" t="s">
        <v>18</v>
      </c>
      <c r="C565" s="1">
        <v>36</v>
      </c>
      <c r="D565" s="1">
        <v>4</v>
      </c>
      <c r="E565" s="1" t="s">
        <v>5</v>
      </c>
      <c r="F565" s="1">
        <v>38</v>
      </c>
      <c r="G565" s="1">
        <v>3</v>
      </c>
      <c r="H565" s="1" t="s">
        <v>32</v>
      </c>
      <c r="I565" s="4">
        <v>17325</v>
      </c>
      <c r="J565" s="2">
        <v>0.10972222222222222</v>
      </c>
      <c r="K565" s="5">
        <v>1</v>
      </c>
      <c r="L565" s="5">
        <v>2</v>
      </c>
      <c r="M565">
        <v>0</v>
      </c>
      <c r="N565" s="5">
        <v>1</v>
      </c>
    </row>
    <row r="566" spans="1:14" x14ac:dyDescent="0.3">
      <c r="A566" s="3">
        <v>43457</v>
      </c>
      <c r="B566" s="1" t="s">
        <v>21</v>
      </c>
      <c r="C566" s="1">
        <v>38</v>
      </c>
      <c r="D566" s="1">
        <v>4</v>
      </c>
      <c r="E566" s="1" t="s">
        <v>7</v>
      </c>
      <c r="F566" s="1">
        <v>37</v>
      </c>
      <c r="G566" s="1">
        <v>5</v>
      </c>
      <c r="H566" s="1" t="s">
        <v>8</v>
      </c>
      <c r="I566" s="4">
        <v>19196</v>
      </c>
      <c r="J566" s="2">
        <v>0.10486111111111111</v>
      </c>
      <c r="K566" s="5">
        <v>0</v>
      </c>
      <c r="L566" s="5">
        <v>1</v>
      </c>
      <c r="M566">
        <v>1</v>
      </c>
      <c r="N566" s="5">
        <v>2</v>
      </c>
    </row>
    <row r="567" spans="1:14" x14ac:dyDescent="0.3">
      <c r="A567" s="3">
        <v>43457</v>
      </c>
      <c r="B567" s="1" t="s">
        <v>31</v>
      </c>
      <c r="C567" s="1">
        <v>37</v>
      </c>
      <c r="D567" s="1">
        <v>4</v>
      </c>
      <c r="E567" s="1" t="s">
        <v>30</v>
      </c>
      <c r="F567" s="1">
        <v>39</v>
      </c>
      <c r="G567" s="1">
        <v>3</v>
      </c>
      <c r="H567" s="1" t="s">
        <v>8</v>
      </c>
      <c r="I567" s="4">
        <v>18225</v>
      </c>
      <c r="J567" s="2">
        <v>0.10069444444444443</v>
      </c>
      <c r="K567" s="5">
        <v>1</v>
      </c>
      <c r="L567" s="5">
        <v>2</v>
      </c>
      <c r="M567">
        <v>0</v>
      </c>
      <c r="N567" s="5">
        <v>1</v>
      </c>
    </row>
    <row r="568" spans="1:14" x14ac:dyDescent="0.3">
      <c r="A568" s="3">
        <v>43461</v>
      </c>
      <c r="B568" s="1" t="s">
        <v>34</v>
      </c>
      <c r="C568" s="1">
        <v>36</v>
      </c>
      <c r="D568" s="1">
        <v>5</v>
      </c>
      <c r="E568" s="1" t="s">
        <v>11</v>
      </c>
      <c r="F568" s="1">
        <v>38</v>
      </c>
      <c r="G568" s="1">
        <v>2</v>
      </c>
      <c r="H568" s="1" t="s">
        <v>38</v>
      </c>
      <c r="I568" s="4">
        <v>17565</v>
      </c>
      <c r="J568" s="2">
        <v>0.10486111111111111</v>
      </c>
      <c r="K568" s="5">
        <v>1</v>
      </c>
      <c r="L568" s="5">
        <v>2</v>
      </c>
      <c r="M568">
        <v>0</v>
      </c>
      <c r="N568" s="5">
        <v>0</v>
      </c>
    </row>
    <row r="569" spans="1:14" x14ac:dyDescent="0.3">
      <c r="A569" s="3">
        <v>43461</v>
      </c>
      <c r="B569" s="1" t="s">
        <v>16</v>
      </c>
      <c r="C569" s="1">
        <v>36</v>
      </c>
      <c r="D569" s="1">
        <v>2</v>
      </c>
      <c r="E569" s="1" t="s">
        <v>24</v>
      </c>
      <c r="F569" s="1">
        <v>40</v>
      </c>
      <c r="G569" s="1">
        <v>5</v>
      </c>
      <c r="H569" s="1" t="s">
        <v>38</v>
      </c>
      <c r="I569" s="4">
        <v>21735</v>
      </c>
      <c r="J569" s="2">
        <v>0.10833333333333334</v>
      </c>
      <c r="K569" s="5">
        <v>0</v>
      </c>
      <c r="L569" s="5">
        <v>0</v>
      </c>
      <c r="M569">
        <v>1</v>
      </c>
      <c r="N569" s="5">
        <v>2</v>
      </c>
    </row>
    <row r="570" spans="1:14" x14ac:dyDescent="0.3">
      <c r="A570" s="3">
        <v>43461</v>
      </c>
      <c r="B570" s="1" t="s">
        <v>10</v>
      </c>
      <c r="C570" s="1">
        <v>40</v>
      </c>
      <c r="D570" s="1">
        <v>4</v>
      </c>
      <c r="E570" s="1" t="s">
        <v>33</v>
      </c>
      <c r="F570" s="1">
        <v>37</v>
      </c>
      <c r="G570" s="1">
        <v>2</v>
      </c>
      <c r="H570" s="1" t="s">
        <v>38</v>
      </c>
      <c r="I570" s="4">
        <v>18347</v>
      </c>
      <c r="J570" s="2">
        <v>0.10208333333333335</v>
      </c>
      <c r="K570" s="5">
        <v>1</v>
      </c>
      <c r="L570" s="5">
        <v>2</v>
      </c>
      <c r="M570">
        <v>0</v>
      </c>
      <c r="N570" s="5">
        <v>0</v>
      </c>
    </row>
    <row r="571" spans="1:14" x14ac:dyDescent="0.3">
      <c r="A571" s="3">
        <v>43461</v>
      </c>
      <c r="B571" s="1" t="s">
        <v>18</v>
      </c>
      <c r="C571" s="1">
        <v>37</v>
      </c>
      <c r="D571" s="1">
        <v>1</v>
      </c>
      <c r="E571" s="1" t="s">
        <v>31</v>
      </c>
      <c r="F571" s="1">
        <v>38</v>
      </c>
      <c r="G571" s="1">
        <v>2</v>
      </c>
      <c r="H571" s="1" t="s">
        <v>38</v>
      </c>
      <c r="I571" s="4">
        <v>18230</v>
      </c>
      <c r="J571" s="2">
        <v>0.10416666666666667</v>
      </c>
      <c r="K571" s="5">
        <v>0</v>
      </c>
      <c r="L571" s="5">
        <v>0</v>
      </c>
      <c r="M571">
        <v>1</v>
      </c>
      <c r="N571" s="5">
        <v>2</v>
      </c>
    </row>
    <row r="572" spans="1:14" x14ac:dyDescent="0.3">
      <c r="A572" s="3">
        <v>43461</v>
      </c>
      <c r="B572" s="1" t="s">
        <v>19</v>
      </c>
      <c r="C572" s="1">
        <v>38</v>
      </c>
      <c r="D572" s="1">
        <v>2</v>
      </c>
      <c r="E572" s="1" t="s">
        <v>22</v>
      </c>
      <c r="F572" s="1">
        <v>38</v>
      </c>
      <c r="G572" s="1">
        <v>0</v>
      </c>
      <c r="H572" s="1" t="s">
        <v>38</v>
      </c>
      <c r="I572" s="4">
        <v>17697</v>
      </c>
      <c r="J572" s="2">
        <v>0.10902777777777778</v>
      </c>
      <c r="K572" s="5">
        <v>1</v>
      </c>
      <c r="L572" s="5">
        <v>2</v>
      </c>
      <c r="M572">
        <v>0</v>
      </c>
      <c r="N572" s="5">
        <v>0</v>
      </c>
    </row>
    <row r="573" spans="1:14" x14ac:dyDescent="0.3">
      <c r="A573" s="3">
        <v>43461</v>
      </c>
      <c r="B573" s="1" t="s">
        <v>20</v>
      </c>
      <c r="C573" s="1">
        <v>37</v>
      </c>
      <c r="D573" s="1">
        <v>4</v>
      </c>
      <c r="E573" s="1" t="s">
        <v>23</v>
      </c>
      <c r="F573" s="1">
        <v>36</v>
      </c>
      <c r="G573" s="1">
        <v>3</v>
      </c>
      <c r="H573" s="1" t="s">
        <v>8</v>
      </c>
      <c r="I573" s="4">
        <v>18006</v>
      </c>
      <c r="J573" s="2">
        <v>0.10347222222222223</v>
      </c>
      <c r="K573" s="5">
        <v>1</v>
      </c>
      <c r="L573" s="5">
        <v>2</v>
      </c>
      <c r="M573">
        <v>0</v>
      </c>
      <c r="N573" s="5">
        <v>1</v>
      </c>
    </row>
    <row r="574" spans="1:14" x14ac:dyDescent="0.3">
      <c r="A574" s="3">
        <v>43461</v>
      </c>
      <c r="B574" s="1" t="s">
        <v>21</v>
      </c>
      <c r="C574" s="1">
        <v>39</v>
      </c>
      <c r="D574" s="1">
        <v>2</v>
      </c>
      <c r="E574" s="1" t="s">
        <v>26</v>
      </c>
      <c r="F574" s="1">
        <v>37</v>
      </c>
      <c r="G574" s="1">
        <v>5</v>
      </c>
      <c r="H574" s="1" t="s">
        <v>38</v>
      </c>
      <c r="I574" s="4">
        <v>18639</v>
      </c>
      <c r="J574" s="2">
        <v>0.10277777777777779</v>
      </c>
      <c r="K574" s="5">
        <v>0</v>
      </c>
      <c r="L574" s="5">
        <v>0</v>
      </c>
      <c r="M574">
        <v>1</v>
      </c>
      <c r="N574" s="5">
        <v>2</v>
      </c>
    </row>
    <row r="575" spans="1:14" x14ac:dyDescent="0.3">
      <c r="A575" s="3">
        <v>43461</v>
      </c>
      <c r="B575" s="1" t="s">
        <v>4</v>
      </c>
      <c r="C575" s="1">
        <v>39</v>
      </c>
      <c r="D575" s="1">
        <v>2</v>
      </c>
      <c r="E575" s="1" t="s">
        <v>5</v>
      </c>
      <c r="F575" s="1">
        <v>39</v>
      </c>
      <c r="G575" s="1">
        <v>4</v>
      </c>
      <c r="H575" s="1" t="s">
        <v>38</v>
      </c>
      <c r="I575" s="4">
        <v>17562</v>
      </c>
      <c r="J575" s="2">
        <v>9.9999999999999992E-2</v>
      </c>
      <c r="K575" s="5">
        <v>0</v>
      </c>
      <c r="L575" s="5">
        <v>0</v>
      </c>
      <c r="M575">
        <v>1</v>
      </c>
      <c r="N575" s="5">
        <v>2</v>
      </c>
    </row>
    <row r="576" spans="1:14" x14ac:dyDescent="0.3">
      <c r="A576" s="3">
        <v>43461</v>
      </c>
      <c r="B576" s="1" t="s">
        <v>13</v>
      </c>
      <c r="C576" s="1">
        <v>38</v>
      </c>
      <c r="D576" s="1">
        <v>1</v>
      </c>
      <c r="E576" s="1" t="s">
        <v>28</v>
      </c>
      <c r="F576" s="1">
        <v>35</v>
      </c>
      <c r="G576" s="1">
        <v>4</v>
      </c>
      <c r="H576" s="1" t="s">
        <v>38</v>
      </c>
      <c r="I576" s="4">
        <v>17867</v>
      </c>
      <c r="J576" s="2">
        <v>9.7916666666666666E-2</v>
      </c>
      <c r="K576" s="5">
        <v>0</v>
      </c>
      <c r="L576" s="5">
        <v>0</v>
      </c>
      <c r="M576">
        <v>1</v>
      </c>
      <c r="N576" s="5">
        <v>2</v>
      </c>
    </row>
    <row r="577" spans="1:14" x14ac:dyDescent="0.3">
      <c r="A577" s="3">
        <v>43461</v>
      </c>
      <c r="B577" s="1" t="s">
        <v>29</v>
      </c>
      <c r="C577" s="1">
        <v>36</v>
      </c>
      <c r="D577" s="1">
        <v>5</v>
      </c>
      <c r="E577" s="1" t="s">
        <v>36</v>
      </c>
      <c r="F577" s="1">
        <v>38</v>
      </c>
      <c r="G577" s="1">
        <v>6</v>
      </c>
      <c r="H577" s="1" t="s">
        <v>8</v>
      </c>
      <c r="I577" s="4">
        <v>19092</v>
      </c>
      <c r="J577" s="2">
        <v>0.11180555555555556</v>
      </c>
      <c r="K577" s="5">
        <v>0</v>
      </c>
      <c r="L577" s="5">
        <v>1</v>
      </c>
      <c r="M577">
        <v>1</v>
      </c>
      <c r="N577" s="5">
        <v>2</v>
      </c>
    </row>
    <row r="578" spans="1:14" x14ac:dyDescent="0.3">
      <c r="A578" s="3">
        <v>43461</v>
      </c>
      <c r="B578" s="1" t="s">
        <v>17</v>
      </c>
      <c r="C578" s="1">
        <v>38</v>
      </c>
      <c r="D578" s="1">
        <v>1</v>
      </c>
      <c r="E578" s="1" t="s">
        <v>30</v>
      </c>
      <c r="F578" s="1">
        <v>40</v>
      </c>
      <c r="G578" s="1">
        <v>2</v>
      </c>
      <c r="H578" s="1" t="s">
        <v>38</v>
      </c>
      <c r="I578" s="4">
        <v>18505</v>
      </c>
      <c r="J578" s="2">
        <v>0.10208333333333335</v>
      </c>
      <c r="K578" s="5">
        <v>0</v>
      </c>
      <c r="L578" s="5">
        <v>0</v>
      </c>
      <c r="M578">
        <v>1</v>
      </c>
      <c r="N578" s="5">
        <v>2</v>
      </c>
    </row>
    <row r="579" spans="1:14" x14ac:dyDescent="0.3">
      <c r="A579" s="3">
        <v>43461</v>
      </c>
      <c r="B579" s="1" t="s">
        <v>9</v>
      </c>
      <c r="C579" s="1">
        <v>38</v>
      </c>
      <c r="D579" s="1">
        <v>4</v>
      </c>
      <c r="E579" s="1" t="s">
        <v>27</v>
      </c>
      <c r="F579" s="1">
        <v>37</v>
      </c>
      <c r="G579" s="1">
        <v>1</v>
      </c>
      <c r="H579" s="1" t="s">
        <v>38</v>
      </c>
      <c r="I579" s="4">
        <v>15321</v>
      </c>
      <c r="J579" s="2">
        <v>0.10347222222222223</v>
      </c>
      <c r="K579" s="5">
        <v>1</v>
      </c>
      <c r="L579" s="5">
        <v>2</v>
      </c>
      <c r="M579">
        <v>0</v>
      </c>
      <c r="N579" s="5">
        <v>0</v>
      </c>
    </row>
    <row r="580" spans="1:14" x14ac:dyDescent="0.3">
      <c r="A580" s="3">
        <v>43461</v>
      </c>
      <c r="B580" s="1" t="s">
        <v>15</v>
      </c>
      <c r="C580" s="1">
        <v>36</v>
      </c>
      <c r="D580" s="1">
        <v>1</v>
      </c>
      <c r="E580" s="1" t="s">
        <v>12</v>
      </c>
      <c r="F580" s="1">
        <v>36</v>
      </c>
      <c r="G580" s="1">
        <v>3</v>
      </c>
      <c r="H580" s="1" t="s">
        <v>38</v>
      </c>
      <c r="I580" s="4">
        <v>18506</v>
      </c>
      <c r="J580" s="2">
        <v>0.10347222222222223</v>
      </c>
      <c r="K580" s="5">
        <v>0</v>
      </c>
      <c r="L580" s="5">
        <v>0</v>
      </c>
      <c r="M580">
        <v>1</v>
      </c>
      <c r="N580" s="5">
        <v>2</v>
      </c>
    </row>
    <row r="581" spans="1:14" x14ac:dyDescent="0.3">
      <c r="A581" s="3">
        <v>43462</v>
      </c>
      <c r="B581" s="1" t="s">
        <v>7</v>
      </c>
      <c r="C581" s="1">
        <v>38</v>
      </c>
      <c r="D581" s="1">
        <v>4</v>
      </c>
      <c r="E581" s="1" t="s">
        <v>20</v>
      </c>
      <c r="F581" s="1">
        <v>38</v>
      </c>
      <c r="G581" s="1">
        <v>2</v>
      </c>
      <c r="H581" s="1" t="s">
        <v>38</v>
      </c>
      <c r="I581" s="4">
        <v>18963</v>
      </c>
      <c r="J581" s="2">
        <v>9.9999999999999992E-2</v>
      </c>
      <c r="K581" s="5">
        <v>1</v>
      </c>
      <c r="L581" s="5">
        <v>2</v>
      </c>
      <c r="M581">
        <v>0</v>
      </c>
      <c r="N581" s="5">
        <v>0</v>
      </c>
    </row>
    <row r="582" spans="1:14" x14ac:dyDescent="0.3">
      <c r="A582" s="3">
        <v>43462</v>
      </c>
      <c r="B582" s="1" t="s">
        <v>6</v>
      </c>
      <c r="C582" s="1">
        <v>38</v>
      </c>
      <c r="D582" s="1">
        <v>5</v>
      </c>
      <c r="E582" s="1" t="s">
        <v>35</v>
      </c>
      <c r="F582" s="1">
        <v>36</v>
      </c>
      <c r="G582" s="1">
        <v>3</v>
      </c>
      <c r="H582" s="1" t="s">
        <v>38</v>
      </c>
      <c r="I582" s="4">
        <v>19512</v>
      </c>
      <c r="J582" s="2">
        <v>9.9999999999999992E-2</v>
      </c>
      <c r="K582" s="5">
        <v>1</v>
      </c>
      <c r="L582" s="5">
        <v>2</v>
      </c>
      <c r="M582">
        <v>0</v>
      </c>
      <c r="N582" s="5">
        <v>0</v>
      </c>
    </row>
    <row r="583" spans="1:14" x14ac:dyDescent="0.3">
      <c r="A583" s="3">
        <v>43462</v>
      </c>
      <c r="B583" s="1" t="s">
        <v>25</v>
      </c>
      <c r="C583" s="1">
        <v>38</v>
      </c>
      <c r="D583" s="1">
        <v>3</v>
      </c>
      <c r="E583" s="1" t="s">
        <v>14</v>
      </c>
      <c r="F583" s="1">
        <v>36</v>
      </c>
      <c r="G583" s="1">
        <v>6</v>
      </c>
      <c r="H583" s="1" t="s">
        <v>38</v>
      </c>
      <c r="I583" s="4">
        <v>13434</v>
      </c>
      <c r="J583" s="2">
        <v>0.1076388888888889</v>
      </c>
      <c r="K583" s="5">
        <v>0</v>
      </c>
      <c r="L583" s="5">
        <v>0</v>
      </c>
      <c r="M583">
        <v>1</v>
      </c>
      <c r="N583" s="5">
        <v>2</v>
      </c>
    </row>
    <row r="584" spans="1:14" x14ac:dyDescent="0.3">
      <c r="A584" s="3">
        <v>43463</v>
      </c>
      <c r="B584" s="1" t="s">
        <v>18</v>
      </c>
      <c r="C584" s="1">
        <v>38</v>
      </c>
      <c r="D584" s="1">
        <v>5</v>
      </c>
      <c r="E584" s="1" t="s">
        <v>4</v>
      </c>
      <c r="F584" s="1">
        <v>40</v>
      </c>
      <c r="G584" s="1">
        <v>4</v>
      </c>
      <c r="H584" s="1" t="s">
        <v>8</v>
      </c>
      <c r="I584" s="4">
        <v>17174</v>
      </c>
      <c r="J584" s="2">
        <v>0.10625</v>
      </c>
      <c r="K584" s="5">
        <v>1</v>
      </c>
      <c r="L584" s="5">
        <v>2</v>
      </c>
      <c r="M584">
        <v>0</v>
      </c>
      <c r="N584" s="5">
        <v>1</v>
      </c>
    </row>
    <row r="585" spans="1:14" x14ac:dyDescent="0.3">
      <c r="A585" s="3">
        <v>43463</v>
      </c>
      <c r="B585" s="1" t="s">
        <v>11</v>
      </c>
      <c r="C585" s="1">
        <v>39</v>
      </c>
      <c r="D585" s="1">
        <v>3</v>
      </c>
      <c r="E585" s="1" t="s">
        <v>13</v>
      </c>
      <c r="F585" s="1">
        <v>39</v>
      </c>
      <c r="G585" s="1">
        <v>2</v>
      </c>
      <c r="H585" s="1" t="s">
        <v>8</v>
      </c>
      <c r="I585" s="4">
        <v>19070</v>
      </c>
      <c r="J585" s="2">
        <v>0.10347222222222223</v>
      </c>
      <c r="K585" s="5">
        <v>1</v>
      </c>
      <c r="L585" s="5">
        <v>2</v>
      </c>
      <c r="M585">
        <v>0</v>
      </c>
      <c r="N585" s="5">
        <v>1</v>
      </c>
    </row>
    <row r="586" spans="1:14" x14ac:dyDescent="0.3">
      <c r="A586" s="3">
        <v>43463</v>
      </c>
      <c r="B586" s="1" t="s">
        <v>10</v>
      </c>
      <c r="C586" s="1">
        <v>41</v>
      </c>
      <c r="D586" s="1">
        <v>3</v>
      </c>
      <c r="E586" s="1" t="s">
        <v>9</v>
      </c>
      <c r="F586" s="1">
        <v>39</v>
      </c>
      <c r="G586" s="1">
        <v>2</v>
      </c>
      <c r="H586" s="1" t="s">
        <v>8</v>
      </c>
      <c r="I586" s="4">
        <v>19289</v>
      </c>
      <c r="J586" s="2">
        <v>0.1076388888888889</v>
      </c>
      <c r="K586" s="5">
        <v>1</v>
      </c>
      <c r="L586" s="5">
        <v>2</v>
      </c>
      <c r="M586">
        <v>0</v>
      </c>
      <c r="N586" s="5">
        <v>1</v>
      </c>
    </row>
    <row r="587" spans="1:14" x14ac:dyDescent="0.3">
      <c r="A587" s="3">
        <v>43463</v>
      </c>
      <c r="B587" s="1" t="s">
        <v>24</v>
      </c>
      <c r="C587" s="1">
        <v>41</v>
      </c>
      <c r="D587" s="1">
        <v>3</v>
      </c>
      <c r="E587" s="1" t="s">
        <v>17</v>
      </c>
      <c r="F587" s="1">
        <v>39</v>
      </c>
      <c r="G587" s="1">
        <v>2</v>
      </c>
      <c r="H587" s="1" t="s">
        <v>8</v>
      </c>
      <c r="I587" s="4">
        <v>18028</v>
      </c>
      <c r="J587" s="2">
        <v>0.10625</v>
      </c>
      <c r="K587" s="5">
        <v>1</v>
      </c>
      <c r="L587" s="5">
        <v>2</v>
      </c>
      <c r="M587">
        <v>0</v>
      </c>
      <c r="N587" s="5">
        <v>1</v>
      </c>
    </row>
    <row r="588" spans="1:14" x14ac:dyDescent="0.3">
      <c r="A588" s="3">
        <v>43463</v>
      </c>
      <c r="B588" s="1" t="s">
        <v>21</v>
      </c>
      <c r="C588" s="1">
        <v>40</v>
      </c>
      <c r="D588" s="1">
        <v>1</v>
      </c>
      <c r="E588" s="1" t="s">
        <v>19</v>
      </c>
      <c r="F588" s="1">
        <v>39</v>
      </c>
      <c r="G588" s="1">
        <v>5</v>
      </c>
      <c r="H588" s="1" t="s">
        <v>38</v>
      </c>
      <c r="I588" s="4">
        <v>18532</v>
      </c>
      <c r="J588" s="2">
        <v>0.10833333333333334</v>
      </c>
      <c r="K588" s="5">
        <v>0</v>
      </c>
      <c r="L588" s="5">
        <v>0</v>
      </c>
      <c r="M588">
        <v>1</v>
      </c>
      <c r="N588" s="5">
        <v>2</v>
      </c>
    </row>
    <row r="589" spans="1:14" x14ac:dyDescent="0.3">
      <c r="A589" s="3">
        <v>43463</v>
      </c>
      <c r="B589" s="1" t="s">
        <v>5</v>
      </c>
      <c r="C589" s="1">
        <v>40</v>
      </c>
      <c r="D589" s="1">
        <v>7</v>
      </c>
      <c r="E589" s="1" t="s">
        <v>33</v>
      </c>
      <c r="F589" s="1">
        <v>38</v>
      </c>
      <c r="G589" s="1">
        <v>4</v>
      </c>
      <c r="H589" s="1" t="s">
        <v>38</v>
      </c>
      <c r="I589" s="4">
        <v>18347</v>
      </c>
      <c r="J589" s="2">
        <v>0.10347222222222223</v>
      </c>
      <c r="K589" s="5">
        <v>1</v>
      </c>
      <c r="L589" s="5">
        <v>2</v>
      </c>
      <c r="M589">
        <v>0</v>
      </c>
      <c r="N589" s="5">
        <v>0</v>
      </c>
    </row>
    <row r="590" spans="1:14" x14ac:dyDescent="0.3">
      <c r="A590" s="3">
        <v>43463</v>
      </c>
      <c r="B590" s="1" t="s">
        <v>29</v>
      </c>
      <c r="C590" s="1">
        <v>37</v>
      </c>
      <c r="D590" s="1">
        <v>1</v>
      </c>
      <c r="E590" s="1" t="s">
        <v>35</v>
      </c>
      <c r="F590" s="1">
        <v>37</v>
      </c>
      <c r="G590" s="1">
        <v>2</v>
      </c>
      <c r="H590" s="1" t="s">
        <v>38</v>
      </c>
      <c r="I590" s="4">
        <v>15737</v>
      </c>
      <c r="J590" s="2">
        <v>0.10416666666666667</v>
      </c>
      <c r="K590" s="5">
        <v>0</v>
      </c>
      <c r="L590" s="5">
        <v>0</v>
      </c>
      <c r="M590">
        <v>1</v>
      </c>
      <c r="N590" s="5">
        <v>2</v>
      </c>
    </row>
    <row r="591" spans="1:14" x14ac:dyDescent="0.3">
      <c r="A591" s="3">
        <v>43463</v>
      </c>
      <c r="B591" s="1" t="s">
        <v>30</v>
      </c>
      <c r="C591" s="1">
        <v>41</v>
      </c>
      <c r="D591" s="1">
        <v>4</v>
      </c>
      <c r="E591" s="1" t="s">
        <v>31</v>
      </c>
      <c r="F591" s="1">
        <v>39</v>
      </c>
      <c r="G591" s="1">
        <v>1</v>
      </c>
      <c r="H591" s="1" t="s">
        <v>38</v>
      </c>
      <c r="I591" s="4">
        <v>18230</v>
      </c>
      <c r="J591" s="2">
        <v>0.10277777777777779</v>
      </c>
      <c r="K591" s="5">
        <v>1</v>
      </c>
      <c r="L591" s="5">
        <v>2</v>
      </c>
      <c r="M591">
        <v>0</v>
      </c>
      <c r="N591" s="5">
        <v>0</v>
      </c>
    </row>
    <row r="592" spans="1:14" x14ac:dyDescent="0.3">
      <c r="A592" s="3">
        <v>43463</v>
      </c>
      <c r="B592" s="1" t="s">
        <v>15</v>
      </c>
      <c r="C592" s="1">
        <v>37</v>
      </c>
      <c r="D592" s="1">
        <v>0</v>
      </c>
      <c r="E592" s="1" t="s">
        <v>34</v>
      </c>
      <c r="F592" s="1">
        <v>37</v>
      </c>
      <c r="G592" s="1">
        <v>2</v>
      </c>
      <c r="H592" s="1" t="s">
        <v>38</v>
      </c>
      <c r="I592" s="4">
        <v>16514</v>
      </c>
      <c r="J592" s="2">
        <v>0.10833333333333334</v>
      </c>
      <c r="K592" s="5">
        <v>0</v>
      </c>
      <c r="L592" s="5">
        <v>0</v>
      </c>
      <c r="M592">
        <v>1</v>
      </c>
      <c r="N592" s="5">
        <v>2</v>
      </c>
    </row>
    <row r="593" spans="1:14" x14ac:dyDescent="0.3">
      <c r="A593" s="3">
        <v>43463</v>
      </c>
      <c r="B593" s="1" t="s">
        <v>23</v>
      </c>
      <c r="C593" s="1">
        <v>37</v>
      </c>
      <c r="D593" s="1">
        <v>4</v>
      </c>
      <c r="E593" s="1" t="s">
        <v>22</v>
      </c>
      <c r="F593" s="1">
        <v>39</v>
      </c>
      <c r="G593" s="1">
        <v>3</v>
      </c>
      <c r="H593" s="1" t="s">
        <v>38</v>
      </c>
      <c r="I593" s="4">
        <v>17673</v>
      </c>
      <c r="J593" s="2">
        <v>0.10902777777777778</v>
      </c>
      <c r="K593" s="5">
        <v>1</v>
      </c>
      <c r="L593" s="5">
        <v>2</v>
      </c>
      <c r="M593">
        <v>0</v>
      </c>
      <c r="N593" s="5">
        <v>0</v>
      </c>
    </row>
    <row r="594" spans="1:14" x14ac:dyDescent="0.3">
      <c r="A594" s="3">
        <v>43463</v>
      </c>
      <c r="B594" s="1" t="s">
        <v>12</v>
      </c>
      <c r="C594" s="1">
        <v>37</v>
      </c>
      <c r="D594" s="1">
        <v>3</v>
      </c>
      <c r="E594" s="1" t="s">
        <v>25</v>
      </c>
      <c r="F594" s="1">
        <v>39</v>
      </c>
      <c r="G594" s="1">
        <v>2</v>
      </c>
      <c r="H594" s="1" t="s">
        <v>38</v>
      </c>
      <c r="I594" s="4">
        <v>16808</v>
      </c>
      <c r="J594" s="2">
        <v>0.10416666666666667</v>
      </c>
      <c r="K594" s="5">
        <v>1</v>
      </c>
      <c r="L594" s="5">
        <v>2</v>
      </c>
      <c r="M594">
        <v>0</v>
      </c>
      <c r="N594" s="5">
        <v>0</v>
      </c>
    </row>
    <row r="595" spans="1:14" x14ac:dyDescent="0.3">
      <c r="A595" s="3">
        <v>43463</v>
      </c>
      <c r="B595" s="1" t="s">
        <v>26</v>
      </c>
      <c r="C595" s="1">
        <v>38</v>
      </c>
      <c r="D595" s="1">
        <v>6</v>
      </c>
      <c r="E595" s="1" t="s">
        <v>28</v>
      </c>
      <c r="F595" s="1">
        <v>36</v>
      </c>
      <c r="G595" s="1">
        <v>1</v>
      </c>
      <c r="H595" s="1" t="s">
        <v>38</v>
      </c>
      <c r="I595" s="4">
        <v>17475</v>
      </c>
      <c r="J595" s="2">
        <v>0.10625</v>
      </c>
      <c r="K595" s="5">
        <v>1</v>
      </c>
      <c r="L595" s="5">
        <v>2</v>
      </c>
      <c r="M595">
        <v>0</v>
      </c>
      <c r="N595" s="5">
        <v>0</v>
      </c>
    </row>
    <row r="596" spans="1:14" x14ac:dyDescent="0.3">
      <c r="A596" s="3">
        <v>43463</v>
      </c>
      <c r="B596" s="1" t="s">
        <v>6</v>
      </c>
      <c r="C596" s="1">
        <v>39</v>
      </c>
      <c r="D596" s="1">
        <v>5</v>
      </c>
      <c r="E596" s="1" t="s">
        <v>36</v>
      </c>
      <c r="F596" s="1">
        <v>39</v>
      </c>
      <c r="G596" s="1">
        <v>6</v>
      </c>
      <c r="H596" s="1" t="s">
        <v>38</v>
      </c>
      <c r="I596" s="4">
        <v>19092</v>
      </c>
      <c r="J596" s="2">
        <v>0.10902777777777778</v>
      </c>
      <c r="K596" s="5">
        <v>0</v>
      </c>
      <c r="L596" s="5">
        <v>0</v>
      </c>
      <c r="M596">
        <v>1</v>
      </c>
      <c r="N596" s="5">
        <v>2</v>
      </c>
    </row>
    <row r="597" spans="1:14" x14ac:dyDescent="0.3">
      <c r="A597" s="3">
        <v>43463</v>
      </c>
      <c r="B597" s="1" t="s">
        <v>14</v>
      </c>
      <c r="C597" s="1">
        <v>37</v>
      </c>
      <c r="D597" s="1">
        <v>4</v>
      </c>
      <c r="E597" s="1" t="s">
        <v>7</v>
      </c>
      <c r="F597" s="1">
        <v>39</v>
      </c>
      <c r="G597" s="1">
        <v>0</v>
      </c>
      <c r="H597" s="1" t="s">
        <v>38</v>
      </c>
      <c r="I597" s="4">
        <v>19514</v>
      </c>
      <c r="J597" s="2">
        <v>0.10347222222222223</v>
      </c>
      <c r="K597" s="5">
        <v>1</v>
      </c>
      <c r="L597" s="5">
        <v>2</v>
      </c>
      <c r="M597">
        <v>0</v>
      </c>
      <c r="N597" s="5">
        <v>0</v>
      </c>
    </row>
    <row r="598" spans="1:14" x14ac:dyDescent="0.3">
      <c r="A598" s="3">
        <v>43463</v>
      </c>
      <c r="B598" s="1" t="s">
        <v>16</v>
      </c>
      <c r="C598" s="1">
        <v>37</v>
      </c>
      <c r="D598" s="1">
        <v>3</v>
      </c>
      <c r="E598" s="1" t="s">
        <v>27</v>
      </c>
      <c r="F598" s="1">
        <v>38</v>
      </c>
      <c r="G598" s="1">
        <v>1</v>
      </c>
      <c r="H598" s="1" t="s">
        <v>38</v>
      </c>
      <c r="I598" s="4">
        <v>15321</v>
      </c>
      <c r="J598" s="2">
        <v>0.10069444444444443</v>
      </c>
      <c r="K598" s="5">
        <v>1</v>
      </c>
      <c r="L598" s="5">
        <v>2</v>
      </c>
      <c r="M598">
        <v>0</v>
      </c>
      <c r="N598" s="5">
        <v>0</v>
      </c>
    </row>
    <row r="599" spans="1:14" x14ac:dyDescent="0.3">
      <c r="A599" s="3">
        <v>43464</v>
      </c>
      <c r="B599" s="1" t="s">
        <v>30</v>
      </c>
      <c r="C599" s="1">
        <v>42</v>
      </c>
      <c r="D599" s="1">
        <v>5</v>
      </c>
      <c r="E599" s="1" t="s">
        <v>18</v>
      </c>
      <c r="F599" s="1">
        <v>39</v>
      </c>
      <c r="G599" s="1">
        <v>1</v>
      </c>
      <c r="H599" s="1" t="s">
        <v>38</v>
      </c>
      <c r="I599" s="4">
        <v>17125</v>
      </c>
      <c r="J599" s="2">
        <v>0.10486111111111111</v>
      </c>
      <c r="K599" s="5">
        <v>1</v>
      </c>
      <c r="L599" s="5">
        <v>2</v>
      </c>
      <c r="M599">
        <v>0</v>
      </c>
      <c r="N599" s="5">
        <v>0</v>
      </c>
    </row>
    <row r="600" spans="1:14" x14ac:dyDescent="0.3">
      <c r="A600" s="3">
        <v>43465</v>
      </c>
      <c r="B600" s="1" t="s">
        <v>36</v>
      </c>
      <c r="C600" s="1">
        <v>40</v>
      </c>
      <c r="D600" s="1">
        <v>2</v>
      </c>
      <c r="E600" s="1" t="s">
        <v>4</v>
      </c>
      <c r="F600" s="1">
        <v>41</v>
      </c>
      <c r="G600" s="1">
        <v>1</v>
      </c>
      <c r="H600" s="1" t="s">
        <v>8</v>
      </c>
      <c r="I600" s="4">
        <v>17340</v>
      </c>
      <c r="J600" s="2">
        <v>0.10069444444444443</v>
      </c>
      <c r="K600" s="5">
        <v>1</v>
      </c>
      <c r="L600" s="5">
        <v>2</v>
      </c>
      <c r="M600">
        <v>0</v>
      </c>
      <c r="N600" s="5">
        <v>1</v>
      </c>
    </row>
    <row r="601" spans="1:14" x14ac:dyDescent="0.3">
      <c r="A601" s="3">
        <v>43465</v>
      </c>
      <c r="B601" s="1" t="s">
        <v>14</v>
      </c>
      <c r="C601" s="1">
        <v>38</v>
      </c>
      <c r="D601" s="1">
        <v>3</v>
      </c>
      <c r="E601" s="1" t="s">
        <v>13</v>
      </c>
      <c r="F601" s="1">
        <v>40</v>
      </c>
      <c r="G601" s="1">
        <v>1</v>
      </c>
      <c r="H601" s="1" t="s">
        <v>38</v>
      </c>
      <c r="I601" s="4">
        <v>19070</v>
      </c>
      <c r="J601" s="2">
        <v>0.1013888888888889</v>
      </c>
      <c r="K601" s="5">
        <v>1</v>
      </c>
      <c r="L601" s="5">
        <v>2</v>
      </c>
      <c r="M601">
        <v>0</v>
      </c>
      <c r="N601" s="5">
        <v>0</v>
      </c>
    </row>
    <row r="602" spans="1:14" x14ac:dyDescent="0.3">
      <c r="A602" s="3">
        <v>43465</v>
      </c>
      <c r="B602" s="1" t="s">
        <v>29</v>
      </c>
      <c r="C602" s="1">
        <v>38</v>
      </c>
      <c r="D602" s="1">
        <v>1</v>
      </c>
      <c r="E602" s="1" t="s">
        <v>15</v>
      </c>
      <c r="F602" s="1">
        <v>38</v>
      </c>
      <c r="G602" s="1">
        <v>3</v>
      </c>
      <c r="H602" s="1" t="s">
        <v>38</v>
      </c>
      <c r="I602" s="4">
        <v>16644</v>
      </c>
      <c r="J602" s="2">
        <v>0.10208333333333335</v>
      </c>
      <c r="K602" s="5">
        <v>0</v>
      </c>
      <c r="L602" s="5">
        <v>0</v>
      </c>
      <c r="M602">
        <v>1</v>
      </c>
      <c r="N602" s="5">
        <v>2</v>
      </c>
    </row>
    <row r="603" spans="1:14" x14ac:dyDescent="0.3">
      <c r="A603" s="3">
        <v>43465</v>
      </c>
      <c r="B603" s="1" t="s">
        <v>25</v>
      </c>
      <c r="C603" s="1">
        <v>40</v>
      </c>
      <c r="D603" s="1">
        <v>3</v>
      </c>
      <c r="E603" s="1" t="s">
        <v>20</v>
      </c>
      <c r="F603" s="1">
        <v>39</v>
      </c>
      <c r="G603" s="1">
        <v>6</v>
      </c>
      <c r="H603" s="1" t="s">
        <v>38</v>
      </c>
      <c r="I603" s="4">
        <v>18549</v>
      </c>
      <c r="J603" s="2">
        <v>0.11180555555555556</v>
      </c>
      <c r="K603" s="5">
        <v>0</v>
      </c>
      <c r="L603" s="5">
        <v>0</v>
      </c>
      <c r="M603">
        <v>1</v>
      </c>
      <c r="N603" s="5">
        <v>2</v>
      </c>
    </row>
    <row r="604" spans="1:14" x14ac:dyDescent="0.3">
      <c r="A604" s="3">
        <v>43465</v>
      </c>
      <c r="B604" s="1" t="s">
        <v>5</v>
      </c>
      <c r="C604" s="1">
        <v>41</v>
      </c>
      <c r="D604" s="1">
        <v>5</v>
      </c>
      <c r="E604" s="1" t="s">
        <v>9</v>
      </c>
      <c r="F604" s="1">
        <v>40</v>
      </c>
      <c r="G604" s="1">
        <v>8</v>
      </c>
      <c r="H604" s="1" t="s">
        <v>38</v>
      </c>
      <c r="I604" s="4">
        <v>19289</v>
      </c>
      <c r="J604" s="2">
        <v>0.11319444444444444</v>
      </c>
      <c r="K604" s="5">
        <v>0</v>
      </c>
      <c r="L604" s="5">
        <v>0</v>
      </c>
      <c r="M604">
        <v>1</v>
      </c>
      <c r="N604" s="5">
        <v>2</v>
      </c>
    </row>
    <row r="605" spans="1:14" x14ac:dyDescent="0.3">
      <c r="A605" s="3">
        <v>43465</v>
      </c>
      <c r="B605" s="1" t="s">
        <v>31</v>
      </c>
      <c r="C605" s="1">
        <v>40</v>
      </c>
      <c r="D605" s="1">
        <v>3</v>
      </c>
      <c r="E605" s="1" t="s">
        <v>17</v>
      </c>
      <c r="F605" s="1">
        <v>40</v>
      </c>
      <c r="G605" s="1">
        <v>2</v>
      </c>
      <c r="H605" s="1" t="s">
        <v>8</v>
      </c>
      <c r="I605" s="4">
        <v>18017</v>
      </c>
      <c r="J605" s="2">
        <v>0.10208333333333335</v>
      </c>
      <c r="K605" s="5">
        <v>1</v>
      </c>
      <c r="L605" s="5">
        <v>2</v>
      </c>
      <c r="M605">
        <v>0</v>
      </c>
      <c r="N605" s="5">
        <v>1</v>
      </c>
    </row>
    <row r="606" spans="1:14" x14ac:dyDescent="0.3">
      <c r="A606" s="3">
        <v>43465</v>
      </c>
      <c r="B606" s="1" t="s">
        <v>6</v>
      </c>
      <c r="C606" s="1">
        <v>40</v>
      </c>
      <c r="D606" s="1">
        <v>3</v>
      </c>
      <c r="E606" s="1" t="s">
        <v>19</v>
      </c>
      <c r="F606" s="1">
        <v>40</v>
      </c>
      <c r="G606" s="1">
        <v>2</v>
      </c>
      <c r="H606" s="1" t="s">
        <v>8</v>
      </c>
      <c r="I606" s="4">
        <v>18532</v>
      </c>
      <c r="J606" s="2">
        <v>0.10347222222222223</v>
      </c>
      <c r="K606" s="5">
        <v>1</v>
      </c>
      <c r="L606" s="5">
        <v>2</v>
      </c>
      <c r="M606">
        <v>0</v>
      </c>
      <c r="N606" s="5">
        <v>1</v>
      </c>
    </row>
    <row r="607" spans="1:14" x14ac:dyDescent="0.3">
      <c r="A607" s="3">
        <v>43465</v>
      </c>
      <c r="B607" s="1" t="s">
        <v>35</v>
      </c>
      <c r="C607" s="1">
        <v>38</v>
      </c>
      <c r="D607" s="1">
        <v>4</v>
      </c>
      <c r="E607" s="1" t="s">
        <v>21</v>
      </c>
      <c r="F607" s="1">
        <v>41</v>
      </c>
      <c r="G607" s="1">
        <v>3</v>
      </c>
      <c r="H607" s="1" t="s">
        <v>32</v>
      </c>
      <c r="I607" s="4">
        <v>19515</v>
      </c>
      <c r="J607" s="2">
        <v>0.11944444444444445</v>
      </c>
      <c r="K607" s="5">
        <v>1</v>
      </c>
      <c r="L607" s="5">
        <v>2</v>
      </c>
      <c r="M607">
        <v>0</v>
      </c>
      <c r="N607" s="5">
        <v>1</v>
      </c>
    </row>
    <row r="608" spans="1:14" x14ac:dyDescent="0.3">
      <c r="A608" s="3">
        <v>43465</v>
      </c>
      <c r="B608" s="1" t="s">
        <v>27</v>
      </c>
      <c r="C608" s="1">
        <v>39</v>
      </c>
      <c r="D608" s="1">
        <v>4</v>
      </c>
      <c r="E608" s="1" t="s">
        <v>33</v>
      </c>
      <c r="F608" s="1">
        <v>39</v>
      </c>
      <c r="G608" s="1">
        <v>3</v>
      </c>
      <c r="H608" s="1" t="s">
        <v>38</v>
      </c>
      <c r="I608" s="4">
        <v>18347</v>
      </c>
      <c r="J608" s="2">
        <v>0.10208333333333335</v>
      </c>
      <c r="K608" s="5">
        <v>1</v>
      </c>
      <c r="L608" s="5">
        <v>2</v>
      </c>
      <c r="M608">
        <v>0</v>
      </c>
      <c r="N608" s="5">
        <v>0</v>
      </c>
    </row>
    <row r="609" spans="1:14" x14ac:dyDescent="0.3">
      <c r="A609" s="3">
        <v>43465</v>
      </c>
      <c r="B609" s="1" t="s">
        <v>26</v>
      </c>
      <c r="C609" s="1">
        <v>39</v>
      </c>
      <c r="D609" s="1">
        <v>3</v>
      </c>
      <c r="E609" s="1" t="s">
        <v>16</v>
      </c>
      <c r="F609" s="1">
        <v>38</v>
      </c>
      <c r="G609" s="1">
        <v>2</v>
      </c>
      <c r="H609" s="1" t="s">
        <v>38</v>
      </c>
      <c r="I609" s="4">
        <v>19163</v>
      </c>
      <c r="J609" s="2">
        <v>0.10347222222222223</v>
      </c>
      <c r="K609" s="5">
        <v>1</v>
      </c>
      <c r="L609" s="5">
        <v>2</v>
      </c>
      <c r="M609">
        <v>0</v>
      </c>
      <c r="N609" s="5">
        <v>0</v>
      </c>
    </row>
    <row r="610" spans="1:14" x14ac:dyDescent="0.3">
      <c r="A610" s="3">
        <v>43465</v>
      </c>
      <c r="B610" s="1" t="s">
        <v>10</v>
      </c>
      <c r="C610" s="1">
        <v>42</v>
      </c>
      <c r="D610" s="1">
        <v>0</v>
      </c>
      <c r="E610" s="1" t="s">
        <v>34</v>
      </c>
      <c r="F610" s="1">
        <v>38</v>
      </c>
      <c r="G610" s="1">
        <v>4</v>
      </c>
      <c r="H610" s="1" t="s">
        <v>38</v>
      </c>
      <c r="I610" s="4">
        <v>15772</v>
      </c>
      <c r="J610" s="2">
        <v>9.7916666666666666E-2</v>
      </c>
      <c r="K610" s="5">
        <v>0</v>
      </c>
      <c r="L610" s="5">
        <v>0</v>
      </c>
      <c r="M610">
        <v>1</v>
      </c>
      <c r="N610" s="5">
        <v>2</v>
      </c>
    </row>
    <row r="611" spans="1:14" x14ac:dyDescent="0.3">
      <c r="A611" s="3">
        <v>43465</v>
      </c>
      <c r="B611" s="1" t="s">
        <v>23</v>
      </c>
      <c r="C611" s="1">
        <v>38</v>
      </c>
      <c r="D611" s="1">
        <v>2</v>
      </c>
      <c r="E611" s="1" t="s">
        <v>28</v>
      </c>
      <c r="F611" s="1">
        <v>37</v>
      </c>
      <c r="G611" s="1">
        <v>1</v>
      </c>
      <c r="H611" s="1" t="s">
        <v>38</v>
      </c>
      <c r="I611" s="4">
        <v>16849</v>
      </c>
      <c r="J611" s="2">
        <v>0.10347222222222223</v>
      </c>
      <c r="K611" s="5">
        <v>1</v>
      </c>
      <c r="L611" s="5">
        <v>2</v>
      </c>
      <c r="M611">
        <v>0</v>
      </c>
      <c r="N611" s="5">
        <v>0</v>
      </c>
    </row>
    <row r="612" spans="1:14" x14ac:dyDescent="0.3">
      <c r="A612" s="3">
        <v>43465</v>
      </c>
      <c r="B612" s="1" t="s">
        <v>22</v>
      </c>
      <c r="C612" s="1">
        <v>40</v>
      </c>
      <c r="D612" s="1">
        <v>6</v>
      </c>
      <c r="E612" s="1" t="s">
        <v>12</v>
      </c>
      <c r="F612" s="1">
        <v>38</v>
      </c>
      <c r="G612" s="1">
        <v>3</v>
      </c>
      <c r="H612" s="1" t="s">
        <v>38</v>
      </c>
      <c r="I612" s="4">
        <v>18506</v>
      </c>
      <c r="J612" s="2">
        <v>0.10625</v>
      </c>
      <c r="K612" s="5">
        <v>1</v>
      </c>
      <c r="L612" s="5">
        <v>2</v>
      </c>
      <c r="M612">
        <v>0</v>
      </c>
      <c r="N612" s="5">
        <v>0</v>
      </c>
    </row>
    <row r="613" spans="1:14" x14ac:dyDescent="0.3">
      <c r="A613" s="3">
        <v>43466</v>
      </c>
      <c r="B613" s="1" t="s">
        <v>11</v>
      </c>
      <c r="C613" s="1">
        <v>40</v>
      </c>
      <c r="D613" s="1">
        <v>4</v>
      </c>
      <c r="E613" s="1" t="s">
        <v>24</v>
      </c>
      <c r="F613" s="1">
        <v>42</v>
      </c>
      <c r="G613" s="1">
        <v>2</v>
      </c>
      <c r="H613" s="1" t="s">
        <v>38</v>
      </c>
      <c r="I613" s="4">
        <v>76126</v>
      </c>
      <c r="J613" s="2">
        <v>0.10902777777777778</v>
      </c>
      <c r="K613" s="5">
        <v>1</v>
      </c>
      <c r="L613" s="5">
        <v>2</v>
      </c>
      <c r="M613">
        <v>0</v>
      </c>
      <c r="N613" s="5">
        <v>0</v>
      </c>
    </row>
    <row r="614" spans="1:14" x14ac:dyDescent="0.3">
      <c r="A614" s="3">
        <v>43466</v>
      </c>
      <c r="B614" s="1" t="s">
        <v>29</v>
      </c>
      <c r="C614" s="1">
        <v>39</v>
      </c>
      <c r="D614" s="1">
        <v>0</v>
      </c>
      <c r="E614" s="1" t="s">
        <v>22</v>
      </c>
      <c r="F614" s="1">
        <v>41</v>
      </c>
      <c r="G614" s="1">
        <v>4</v>
      </c>
      <c r="H614" s="1" t="s">
        <v>38</v>
      </c>
      <c r="I614" s="4">
        <v>17481</v>
      </c>
      <c r="J614" s="2">
        <v>0.1013888888888889</v>
      </c>
      <c r="K614" s="5">
        <v>0</v>
      </c>
      <c r="L614" s="5">
        <v>0</v>
      </c>
      <c r="M614">
        <v>1</v>
      </c>
      <c r="N614" s="5">
        <v>2</v>
      </c>
    </row>
    <row r="615" spans="1:14" x14ac:dyDescent="0.3">
      <c r="A615" s="3">
        <v>43466</v>
      </c>
      <c r="B615" s="1" t="s">
        <v>31</v>
      </c>
      <c r="C615" s="1">
        <v>41</v>
      </c>
      <c r="D615" s="1">
        <v>0</v>
      </c>
      <c r="E615" s="1" t="s">
        <v>30</v>
      </c>
      <c r="F615" s="1">
        <v>43</v>
      </c>
      <c r="G615" s="1">
        <v>2</v>
      </c>
      <c r="H615" s="1" t="s">
        <v>38</v>
      </c>
      <c r="I615" s="4">
        <v>18319</v>
      </c>
      <c r="J615" s="2">
        <v>9.930555555555555E-2</v>
      </c>
      <c r="K615" s="5">
        <v>0</v>
      </c>
      <c r="L615" s="5">
        <v>0</v>
      </c>
      <c r="M615">
        <v>1</v>
      </c>
      <c r="N615" s="5">
        <v>2</v>
      </c>
    </row>
    <row r="616" spans="1:14" x14ac:dyDescent="0.3">
      <c r="A616" s="3">
        <v>43467</v>
      </c>
      <c r="B616" s="1" t="s">
        <v>33</v>
      </c>
      <c r="C616" s="1">
        <v>40</v>
      </c>
      <c r="D616" s="1">
        <v>3</v>
      </c>
      <c r="E616" s="1" t="s">
        <v>18</v>
      </c>
      <c r="F616" s="1">
        <v>40</v>
      </c>
      <c r="G616" s="1">
        <v>1</v>
      </c>
      <c r="H616" s="1" t="s">
        <v>38</v>
      </c>
      <c r="I616" s="4">
        <v>12583</v>
      </c>
      <c r="J616" s="2">
        <v>9.9999999999999992E-2</v>
      </c>
      <c r="K616" s="5">
        <v>1</v>
      </c>
      <c r="L616" s="5">
        <v>2</v>
      </c>
      <c r="M616">
        <v>0</v>
      </c>
      <c r="N616" s="5">
        <v>0</v>
      </c>
    </row>
    <row r="617" spans="1:14" x14ac:dyDescent="0.3">
      <c r="A617" s="3">
        <v>43467</v>
      </c>
      <c r="B617" s="1" t="s">
        <v>5</v>
      </c>
      <c r="C617" s="1">
        <v>42</v>
      </c>
      <c r="D617" s="1">
        <v>5</v>
      </c>
      <c r="E617" s="1" t="s">
        <v>17</v>
      </c>
      <c r="F617" s="1">
        <v>41</v>
      </c>
      <c r="G617" s="1">
        <v>4</v>
      </c>
      <c r="H617" s="1" t="s">
        <v>38</v>
      </c>
      <c r="I617" s="4">
        <v>17891</v>
      </c>
      <c r="J617" s="2">
        <v>0.10486111111111111</v>
      </c>
      <c r="K617" s="5">
        <v>1</v>
      </c>
      <c r="L617" s="5">
        <v>2</v>
      </c>
      <c r="M617">
        <v>0</v>
      </c>
      <c r="N617" s="5">
        <v>0</v>
      </c>
    </row>
    <row r="618" spans="1:14" x14ac:dyDescent="0.3">
      <c r="A618" s="3">
        <v>43467</v>
      </c>
      <c r="B618" s="1" t="s">
        <v>34</v>
      </c>
      <c r="C618" s="1">
        <v>39</v>
      </c>
      <c r="D618" s="1">
        <v>4</v>
      </c>
      <c r="E618" s="1" t="s">
        <v>19</v>
      </c>
      <c r="F618" s="1">
        <v>41</v>
      </c>
      <c r="G618" s="1">
        <v>5</v>
      </c>
      <c r="H618" s="1" t="s">
        <v>38</v>
      </c>
      <c r="I618" s="4">
        <v>18133</v>
      </c>
      <c r="J618" s="2">
        <v>0.10347222222222223</v>
      </c>
      <c r="K618" s="5">
        <v>0</v>
      </c>
      <c r="L618" s="5">
        <v>0</v>
      </c>
      <c r="M618">
        <v>1</v>
      </c>
      <c r="N618" s="5">
        <v>2</v>
      </c>
    </row>
    <row r="619" spans="1:14" x14ac:dyDescent="0.3">
      <c r="A619" s="3">
        <v>43467</v>
      </c>
      <c r="B619" s="1" t="s">
        <v>9</v>
      </c>
      <c r="C619" s="1">
        <v>41</v>
      </c>
      <c r="D619" s="1">
        <v>5</v>
      </c>
      <c r="E619" s="1" t="s">
        <v>21</v>
      </c>
      <c r="F619" s="1">
        <v>42</v>
      </c>
      <c r="G619" s="1">
        <v>3</v>
      </c>
      <c r="H619" s="1" t="s">
        <v>38</v>
      </c>
      <c r="I619" s="4">
        <v>19515</v>
      </c>
      <c r="J619" s="2">
        <v>0.10833333333333334</v>
      </c>
      <c r="K619" s="5">
        <v>1</v>
      </c>
      <c r="L619" s="5">
        <v>2</v>
      </c>
      <c r="M619">
        <v>0</v>
      </c>
      <c r="N619" s="5">
        <v>0</v>
      </c>
    </row>
    <row r="620" spans="1:14" x14ac:dyDescent="0.3">
      <c r="A620" s="3">
        <v>43467</v>
      </c>
      <c r="B620" s="1" t="s">
        <v>26</v>
      </c>
      <c r="C620" s="1">
        <v>40</v>
      </c>
      <c r="D620" s="1">
        <v>7</v>
      </c>
      <c r="E620" s="1" t="s">
        <v>23</v>
      </c>
      <c r="F620" s="1">
        <v>39</v>
      </c>
      <c r="G620" s="1">
        <v>2</v>
      </c>
      <c r="H620" s="1" t="s">
        <v>38</v>
      </c>
      <c r="I620" s="4">
        <v>18006</v>
      </c>
      <c r="J620" s="2">
        <v>0.10486111111111111</v>
      </c>
      <c r="K620" s="5">
        <v>1</v>
      </c>
      <c r="L620" s="5">
        <v>2</v>
      </c>
      <c r="M620">
        <v>0</v>
      </c>
      <c r="N620" s="5">
        <v>0</v>
      </c>
    </row>
    <row r="621" spans="1:14" x14ac:dyDescent="0.3">
      <c r="A621" s="3">
        <v>43467</v>
      </c>
      <c r="B621" s="1" t="s">
        <v>10</v>
      </c>
      <c r="C621" s="1">
        <v>43</v>
      </c>
      <c r="D621" s="1">
        <v>4</v>
      </c>
      <c r="E621" s="1" t="s">
        <v>25</v>
      </c>
      <c r="F621" s="1">
        <v>41</v>
      </c>
      <c r="G621" s="1">
        <v>3</v>
      </c>
      <c r="H621" s="1" t="s">
        <v>8</v>
      </c>
      <c r="I621" s="4">
        <v>16358</v>
      </c>
      <c r="J621" s="2">
        <v>0.11180555555555556</v>
      </c>
      <c r="K621" s="5">
        <v>1</v>
      </c>
      <c r="L621" s="5">
        <v>2</v>
      </c>
      <c r="M621">
        <v>0</v>
      </c>
      <c r="N621" s="5">
        <v>1</v>
      </c>
    </row>
    <row r="622" spans="1:14" x14ac:dyDescent="0.3">
      <c r="A622" s="3">
        <v>43468</v>
      </c>
      <c r="B622" s="1" t="s">
        <v>9</v>
      </c>
      <c r="C622" s="1">
        <v>42</v>
      </c>
      <c r="D622" s="1">
        <v>4</v>
      </c>
      <c r="E622" s="1" t="s">
        <v>11</v>
      </c>
      <c r="F622" s="1">
        <v>41</v>
      </c>
      <c r="G622" s="1">
        <v>6</v>
      </c>
      <c r="H622" s="1" t="s">
        <v>38</v>
      </c>
      <c r="I622" s="4">
        <v>17565</v>
      </c>
      <c r="J622" s="2">
        <v>9.930555555555555E-2</v>
      </c>
      <c r="K622" s="5">
        <v>0</v>
      </c>
      <c r="L622" s="5">
        <v>0</v>
      </c>
      <c r="M622">
        <v>1</v>
      </c>
      <c r="N622" s="5">
        <v>2</v>
      </c>
    </row>
    <row r="623" spans="1:14" x14ac:dyDescent="0.3">
      <c r="A623" s="3">
        <v>43468</v>
      </c>
      <c r="B623" s="1" t="s">
        <v>35</v>
      </c>
      <c r="C623" s="1">
        <v>39</v>
      </c>
      <c r="D623" s="1">
        <v>3</v>
      </c>
      <c r="E623" s="1" t="s">
        <v>13</v>
      </c>
      <c r="F623" s="1">
        <v>41</v>
      </c>
      <c r="G623" s="1">
        <v>4</v>
      </c>
      <c r="H623" s="1" t="s">
        <v>38</v>
      </c>
      <c r="I623" s="4">
        <v>18551</v>
      </c>
      <c r="J623" s="2">
        <v>0.10833333333333334</v>
      </c>
      <c r="K623" s="5">
        <v>0</v>
      </c>
      <c r="L623" s="5">
        <v>0</v>
      </c>
      <c r="M623">
        <v>1</v>
      </c>
      <c r="N623" s="5">
        <v>2</v>
      </c>
    </row>
    <row r="624" spans="1:14" x14ac:dyDescent="0.3">
      <c r="A624" s="3">
        <v>43468</v>
      </c>
      <c r="B624" s="1" t="s">
        <v>36</v>
      </c>
      <c r="C624" s="1">
        <v>41</v>
      </c>
      <c r="D624" s="1">
        <v>6</v>
      </c>
      <c r="E624" s="1" t="s">
        <v>31</v>
      </c>
      <c r="F624" s="1">
        <v>42</v>
      </c>
      <c r="G624" s="1">
        <v>2</v>
      </c>
      <c r="H624" s="1" t="s">
        <v>38</v>
      </c>
      <c r="I624" s="4">
        <v>17551</v>
      </c>
      <c r="J624" s="2">
        <v>0.10416666666666667</v>
      </c>
      <c r="K624" s="5">
        <v>1</v>
      </c>
      <c r="L624" s="5">
        <v>2</v>
      </c>
      <c r="M624">
        <v>0</v>
      </c>
      <c r="N624" s="5">
        <v>0</v>
      </c>
    </row>
    <row r="625" spans="1:14" x14ac:dyDescent="0.3">
      <c r="A625" s="3">
        <v>43468</v>
      </c>
      <c r="B625" s="1" t="s">
        <v>10</v>
      </c>
      <c r="C625" s="1">
        <v>44</v>
      </c>
      <c r="D625" s="1">
        <v>0</v>
      </c>
      <c r="E625" s="1" t="s">
        <v>6</v>
      </c>
      <c r="F625" s="1">
        <v>41</v>
      </c>
      <c r="G625" s="1">
        <v>2</v>
      </c>
      <c r="H625" s="1" t="s">
        <v>38</v>
      </c>
      <c r="I625" s="4">
        <v>21302</v>
      </c>
      <c r="J625" s="2">
        <v>0.1076388888888889</v>
      </c>
      <c r="K625" s="5">
        <v>0</v>
      </c>
      <c r="L625" s="5">
        <v>0</v>
      </c>
      <c r="M625">
        <v>1</v>
      </c>
      <c r="N625" s="5">
        <v>2</v>
      </c>
    </row>
    <row r="626" spans="1:14" x14ac:dyDescent="0.3">
      <c r="A626" s="3">
        <v>43468</v>
      </c>
      <c r="B626" s="1" t="s">
        <v>24</v>
      </c>
      <c r="C626" s="1">
        <v>43</v>
      </c>
      <c r="D626" s="1">
        <v>2</v>
      </c>
      <c r="E626" s="1" t="s">
        <v>14</v>
      </c>
      <c r="F626" s="1">
        <v>39</v>
      </c>
      <c r="G626" s="1">
        <v>3</v>
      </c>
      <c r="H626" s="1" t="s">
        <v>8</v>
      </c>
      <c r="I626" s="4">
        <v>13454</v>
      </c>
      <c r="J626" s="2">
        <v>0.10625</v>
      </c>
      <c r="K626" s="5">
        <v>0</v>
      </c>
      <c r="L626" s="5">
        <v>1</v>
      </c>
      <c r="M626">
        <v>1</v>
      </c>
      <c r="N626" s="5">
        <v>2</v>
      </c>
    </row>
    <row r="627" spans="1:14" x14ac:dyDescent="0.3">
      <c r="A627" s="3">
        <v>43468</v>
      </c>
      <c r="B627" s="1" t="s">
        <v>15</v>
      </c>
      <c r="C627" s="1">
        <v>39</v>
      </c>
      <c r="D627" s="1">
        <v>5</v>
      </c>
      <c r="E627" s="1" t="s">
        <v>29</v>
      </c>
      <c r="F627" s="1">
        <v>40</v>
      </c>
      <c r="G627" s="1">
        <v>3</v>
      </c>
      <c r="H627" s="1" t="s">
        <v>38</v>
      </c>
      <c r="I627" s="4">
        <v>18718</v>
      </c>
      <c r="J627" s="2">
        <v>0.11180555555555556</v>
      </c>
      <c r="K627" s="5">
        <v>1</v>
      </c>
      <c r="L627" s="5">
        <v>2</v>
      </c>
      <c r="M627">
        <v>0</v>
      </c>
      <c r="N627" s="5">
        <v>0</v>
      </c>
    </row>
    <row r="628" spans="1:14" x14ac:dyDescent="0.3">
      <c r="A628" s="3">
        <v>43468</v>
      </c>
      <c r="B628" s="1" t="s">
        <v>12</v>
      </c>
      <c r="C628" s="1">
        <v>39</v>
      </c>
      <c r="D628" s="1">
        <v>2</v>
      </c>
      <c r="E628" s="1" t="s">
        <v>28</v>
      </c>
      <c r="F628" s="1">
        <v>38</v>
      </c>
      <c r="G628" s="1">
        <v>5</v>
      </c>
      <c r="H628" s="1" t="s">
        <v>38</v>
      </c>
      <c r="I628" s="4">
        <v>17200</v>
      </c>
      <c r="J628" s="2">
        <v>0.10069444444444443</v>
      </c>
      <c r="K628" s="5">
        <v>0</v>
      </c>
      <c r="L628" s="5">
        <v>0</v>
      </c>
      <c r="M628">
        <v>1</v>
      </c>
      <c r="N628" s="5">
        <v>2</v>
      </c>
    </row>
    <row r="629" spans="1:14" x14ac:dyDescent="0.3">
      <c r="A629" s="3">
        <v>43468</v>
      </c>
      <c r="B629" s="1" t="s">
        <v>16</v>
      </c>
      <c r="C629" s="1">
        <v>39</v>
      </c>
      <c r="D629" s="1">
        <v>4</v>
      </c>
      <c r="E629" s="1" t="s">
        <v>7</v>
      </c>
      <c r="F629" s="1">
        <v>40</v>
      </c>
      <c r="G629" s="1">
        <v>3</v>
      </c>
      <c r="H629" s="1" t="s">
        <v>38</v>
      </c>
      <c r="I629" s="4">
        <v>19244</v>
      </c>
      <c r="J629" s="2">
        <v>0.1076388888888889</v>
      </c>
      <c r="K629" s="5">
        <v>1</v>
      </c>
      <c r="L629" s="5">
        <v>2</v>
      </c>
      <c r="M629">
        <v>0</v>
      </c>
      <c r="N629" s="5">
        <v>0</v>
      </c>
    </row>
    <row r="630" spans="1:14" x14ac:dyDescent="0.3">
      <c r="A630" s="3">
        <v>43469</v>
      </c>
      <c r="B630" s="1" t="s">
        <v>30</v>
      </c>
      <c r="C630" s="1">
        <v>44</v>
      </c>
      <c r="D630" s="1">
        <v>3</v>
      </c>
      <c r="E630" s="1" t="s">
        <v>4</v>
      </c>
      <c r="F630" s="1">
        <v>42</v>
      </c>
      <c r="G630" s="1">
        <v>2</v>
      </c>
      <c r="H630" s="1" t="s">
        <v>38</v>
      </c>
      <c r="I630" s="4">
        <v>17222</v>
      </c>
      <c r="J630" s="2">
        <v>9.9999999999999992E-2</v>
      </c>
      <c r="K630" s="5">
        <v>1</v>
      </c>
      <c r="L630" s="5">
        <v>2</v>
      </c>
      <c r="M630">
        <v>0</v>
      </c>
      <c r="N630" s="5">
        <v>0</v>
      </c>
    </row>
    <row r="631" spans="1:14" x14ac:dyDescent="0.3">
      <c r="A631" s="3">
        <v>43469</v>
      </c>
      <c r="B631" s="1" t="s">
        <v>34</v>
      </c>
      <c r="C631" s="1">
        <v>40</v>
      </c>
      <c r="D631" s="1">
        <v>3</v>
      </c>
      <c r="E631" s="1" t="s">
        <v>18</v>
      </c>
      <c r="F631" s="1">
        <v>41</v>
      </c>
      <c r="G631" s="1">
        <v>2</v>
      </c>
      <c r="H631" s="1" t="s">
        <v>32</v>
      </c>
      <c r="I631" s="4">
        <v>12636</v>
      </c>
      <c r="J631" s="2">
        <v>0.11527777777777777</v>
      </c>
      <c r="K631" s="5">
        <v>1</v>
      </c>
      <c r="L631" s="5">
        <v>2</v>
      </c>
      <c r="M631">
        <v>0</v>
      </c>
      <c r="N631" s="5">
        <v>1</v>
      </c>
    </row>
    <row r="632" spans="1:14" x14ac:dyDescent="0.3">
      <c r="A632" s="3">
        <v>43469</v>
      </c>
      <c r="B632" s="1" t="s">
        <v>20</v>
      </c>
      <c r="C632" s="1">
        <v>40</v>
      </c>
      <c r="D632" s="1">
        <v>2</v>
      </c>
      <c r="E632" s="1" t="s">
        <v>15</v>
      </c>
      <c r="F632" s="1">
        <v>40</v>
      </c>
      <c r="G632" s="1">
        <v>4</v>
      </c>
      <c r="H632" s="1" t="s">
        <v>38</v>
      </c>
      <c r="I632" s="4">
        <v>15346</v>
      </c>
      <c r="J632" s="2">
        <v>9.7916666666666666E-2</v>
      </c>
      <c r="K632" s="5">
        <v>0</v>
      </c>
      <c r="L632" s="5">
        <v>0</v>
      </c>
      <c r="M632">
        <v>1</v>
      </c>
      <c r="N632" s="5">
        <v>2</v>
      </c>
    </row>
    <row r="633" spans="1:14" x14ac:dyDescent="0.3">
      <c r="A633" s="3">
        <v>43469</v>
      </c>
      <c r="B633" s="1" t="s">
        <v>23</v>
      </c>
      <c r="C633" s="1">
        <v>40</v>
      </c>
      <c r="D633" s="1">
        <v>1</v>
      </c>
      <c r="E633" s="1" t="s">
        <v>17</v>
      </c>
      <c r="F633" s="1">
        <v>42</v>
      </c>
      <c r="G633" s="1">
        <v>6</v>
      </c>
      <c r="H633" s="1" t="s">
        <v>38</v>
      </c>
      <c r="I633" s="4">
        <v>17287</v>
      </c>
      <c r="J633" s="2">
        <v>0.1013888888888889</v>
      </c>
      <c r="K633" s="5">
        <v>0</v>
      </c>
      <c r="L633" s="5">
        <v>0</v>
      </c>
      <c r="M633">
        <v>1</v>
      </c>
      <c r="N633" s="5">
        <v>2</v>
      </c>
    </row>
    <row r="634" spans="1:14" x14ac:dyDescent="0.3">
      <c r="A634" s="3">
        <v>43469</v>
      </c>
      <c r="B634" s="1" t="s">
        <v>12</v>
      </c>
      <c r="C634" s="1">
        <v>40</v>
      </c>
      <c r="D634" s="1">
        <v>1</v>
      </c>
      <c r="E634" s="1" t="s">
        <v>19</v>
      </c>
      <c r="F634" s="1">
        <v>42</v>
      </c>
      <c r="G634" s="1">
        <v>2</v>
      </c>
      <c r="H634" s="1" t="s">
        <v>8</v>
      </c>
      <c r="I634" s="4">
        <v>18532</v>
      </c>
      <c r="J634" s="2">
        <v>0.10555555555555556</v>
      </c>
      <c r="K634" s="5">
        <v>0</v>
      </c>
      <c r="L634" s="5">
        <v>1</v>
      </c>
      <c r="M634">
        <v>1</v>
      </c>
      <c r="N634" s="5">
        <v>2</v>
      </c>
    </row>
    <row r="635" spans="1:14" x14ac:dyDescent="0.3">
      <c r="A635" s="3">
        <v>43469</v>
      </c>
      <c r="B635" s="1" t="s">
        <v>22</v>
      </c>
      <c r="C635" s="1">
        <v>42</v>
      </c>
      <c r="D635" s="1">
        <v>3</v>
      </c>
      <c r="E635" s="1" t="s">
        <v>21</v>
      </c>
      <c r="F635" s="1">
        <v>43</v>
      </c>
      <c r="G635" s="1">
        <v>4</v>
      </c>
      <c r="H635" s="1" t="s">
        <v>8</v>
      </c>
      <c r="I635" s="4">
        <v>19515</v>
      </c>
      <c r="J635" s="2">
        <v>0.10902777777777778</v>
      </c>
      <c r="K635" s="5">
        <v>0</v>
      </c>
      <c r="L635" s="5">
        <v>1</v>
      </c>
      <c r="M635">
        <v>1</v>
      </c>
      <c r="N635" s="5">
        <v>2</v>
      </c>
    </row>
    <row r="636" spans="1:14" x14ac:dyDescent="0.3">
      <c r="A636" s="3">
        <v>43469</v>
      </c>
      <c r="B636" s="1" t="s">
        <v>27</v>
      </c>
      <c r="C636" s="1">
        <v>40</v>
      </c>
      <c r="D636" s="1">
        <v>0</v>
      </c>
      <c r="E636" s="1" t="s">
        <v>26</v>
      </c>
      <c r="F636" s="1">
        <v>41</v>
      </c>
      <c r="G636" s="1">
        <v>4</v>
      </c>
      <c r="H636" s="1" t="s">
        <v>38</v>
      </c>
      <c r="I636" s="4">
        <v>18642</v>
      </c>
      <c r="J636" s="2">
        <v>0.10347222222222223</v>
      </c>
      <c r="K636" s="5">
        <v>0</v>
      </c>
      <c r="L636" s="5">
        <v>0</v>
      </c>
      <c r="M636">
        <v>1</v>
      </c>
      <c r="N636" s="5">
        <v>2</v>
      </c>
    </row>
    <row r="637" spans="1:14" x14ac:dyDescent="0.3">
      <c r="A637" s="3">
        <v>43470</v>
      </c>
      <c r="B637" s="1" t="s">
        <v>13</v>
      </c>
      <c r="C637" s="1">
        <v>42</v>
      </c>
      <c r="D637" s="1">
        <v>1</v>
      </c>
      <c r="E637" s="1" t="s">
        <v>11</v>
      </c>
      <c r="F637" s="1">
        <v>42</v>
      </c>
      <c r="G637" s="1">
        <v>2</v>
      </c>
      <c r="H637" s="1" t="s">
        <v>38</v>
      </c>
      <c r="I637" s="4">
        <v>17565</v>
      </c>
      <c r="J637" s="2">
        <v>0.10486111111111111</v>
      </c>
      <c r="K637" s="5">
        <v>0</v>
      </c>
      <c r="L637" s="5">
        <v>0</v>
      </c>
      <c r="M637">
        <v>1</v>
      </c>
      <c r="N637" s="5">
        <v>2</v>
      </c>
    </row>
    <row r="638" spans="1:14" x14ac:dyDescent="0.3">
      <c r="A638" s="3">
        <v>43470</v>
      </c>
      <c r="B638" s="1" t="s">
        <v>20</v>
      </c>
      <c r="C638" s="1">
        <v>41</v>
      </c>
      <c r="D638" s="1">
        <v>4</v>
      </c>
      <c r="E638" s="1" t="s">
        <v>35</v>
      </c>
      <c r="F638" s="1">
        <v>40</v>
      </c>
      <c r="G638" s="1">
        <v>3</v>
      </c>
      <c r="H638" s="1" t="s">
        <v>8</v>
      </c>
      <c r="I638" s="4">
        <v>15213</v>
      </c>
      <c r="J638" s="2">
        <v>0.10208333333333335</v>
      </c>
      <c r="K638" s="5">
        <v>1</v>
      </c>
      <c r="L638" s="5">
        <v>2</v>
      </c>
      <c r="M638">
        <v>0</v>
      </c>
      <c r="N638" s="5">
        <v>1</v>
      </c>
    </row>
    <row r="639" spans="1:14" x14ac:dyDescent="0.3">
      <c r="A639" s="3">
        <v>43470</v>
      </c>
      <c r="B639" s="1" t="s">
        <v>33</v>
      </c>
      <c r="C639" s="1">
        <v>41</v>
      </c>
      <c r="D639" s="1">
        <v>0</v>
      </c>
      <c r="E639" s="1" t="s">
        <v>31</v>
      </c>
      <c r="F639" s="1">
        <v>43</v>
      </c>
      <c r="G639" s="1">
        <v>4</v>
      </c>
      <c r="H639" s="1" t="s">
        <v>38</v>
      </c>
      <c r="I639" s="4">
        <v>18230</v>
      </c>
      <c r="J639" s="2">
        <v>0.10347222222222223</v>
      </c>
      <c r="K639" s="5">
        <v>0</v>
      </c>
      <c r="L639" s="5">
        <v>0</v>
      </c>
      <c r="M639">
        <v>1</v>
      </c>
      <c r="N639" s="5">
        <v>2</v>
      </c>
    </row>
    <row r="640" spans="1:14" x14ac:dyDescent="0.3">
      <c r="A640" s="3">
        <v>43470</v>
      </c>
      <c r="B640" s="1" t="s">
        <v>22</v>
      </c>
      <c r="C640" s="1">
        <v>43</v>
      </c>
      <c r="D640" s="1">
        <v>4</v>
      </c>
      <c r="E640" s="1" t="s">
        <v>6</v>
      </c>
      <c r="F640" s="1">
        <v>42</v>
      </c>
      <c r="G640" s="1">
        <v>1</v>
      </c>
      <c r="H640" s="1" t="s">
        <v>38</v>
      </c>
      <c r="I640" s="4">
        <v>21302</v>
      </c>
      <c r="J640" s="2">
        <v>0.10347222222222223</v>
      </c>
      <c r="K640" s="5">
        <v>1</v>
      </c>
      <c r="L640" s="5">
        <v>2</v>
      </c>
      <c r="M640">
        <v>0</v>
      </c>
      <c r="N640" s="5">
        <v>0</v>
      </c>
    </row>
    <row r="641" spans="1:14" x14ac:dyDescent="0.3">
      <c r="A641" s="3">
        <v>43470</v>
      </c>
      <c r="B641" s="1" t="s">
        <v>16</v>
      </c>
      <c r="C641" s="1">
        <v>40</v>
      </c>
      <c r="D641" s="1">
        <v>4</v>
      </c>
      <c r="E641" s="1" t="s">
        <v>25</v>
      </c>
      <c r="F641" s="1">
        <v>42</v>
      </c>
      <c r="G641" s="1">
        <v>3</v>
      </c>
      <c r="H641" s="1" t="s">
        <v>38</v>
      </c>
      <c r="I641" s="4">
        <v>14124</v>
      </c>
      <c r="J641" s="2">
        <v>0.10347222222222223</v>
      </c>
      <c r="K641" s="5">
        <v>1</v>
      </c>
      <c r="L641" s="5">
        <v>2</v>
      </c>
      <c r="M641">
        <v>0</v>
      </c>
      <c r="N641" s="5">
        <v>0</v>
      </c>
    </row>
    <row r="642" spans="1:14" x14ac:dyDescent="0.3">
      <c r="A642" s="3">
        <v>43470</v>
      </c>
      <c r="B642" s="1" t="s">
        <v>9</v>
      </c>
      <c r="C642" s="1">
        <v>43</v>
      </c>
      <c r="D642" s="1">
        <v>3</v>
      </c>
      <c r="E642" s="1" t="s">
        <v>29</v>
      </c>
      <c r="F642" s="1">
        <v>41</v>
      </c>
      <c r="G642" s="1">
        <v>2</v>
      </c>
      <c r="H642" s="1" t="s">
        <v>8</v>
      </c>
      <c r="I642" s="4">
        <v>19236</v>
      </c>
      <c r="J642" s="2">
        <v>0.10486111111111111</v>
      </c>
      <c r="K642" s="5">
        <v>1</v>
      </c>
      <c r="L642" s="5">
        <v>2</v>
      </c>
      <c r="M642">
        <v>0</v>
      </c>
      <c r="N642" s="5">
        <v>1</v>
      </c>
    </row>
    <row r="643" spans="1:14" x14ac:dyDescent="0.3">
      <c r="A643" s="3">
        <v>43470</v>
      </c>
      <c r="B643" s="1" t="s">
        <v>36</v>
      </c>
      <c r="C643" s="1">
        <v>42</v>
      </c>
      <c r="D643" s="1">
        <v>2</v>
      </c>
      <c r="E643" s="1" t="s">
        <v>5</v>
      </c>
      <c r="F643" s="1">
        <v>43</v>
      </c>
      <c r="G643" s="1">
        <v>5</v>
      </c>
      <c r="H643" s="1" t="s">
        <v>38</v>
      </c>
      <c r="I643" s="4">
        <v>17562</v>
      </c>
      <c r="J643" s="2">
        <v>0.10208333333333335</v>
      </c>
      <c r="K643" s="5">
        <v>0</v>
      </c>
      <c r="L643" s="5">
        <v>0</v>
      </c>
      <c r="M643">
        <v>1</v>
      </c>
      <c r="N643" s="5">
        <v>2</v>
      </c>
    </row>
    <row r="644" spans="1:14" x14ac:dyDescent="0.3">
      <c r="A644" s="3">
        <v>43470</v>
      </c>
      <c r="B644" s="1" t="s">
        <v>14</v>
      </c>
      <c r="C644" s="1">
        <v>40</v>
      </c>
      <c r="D644" s="1">
        <v>4</v>
      </c>
      <c r="E644" s="1" t="s">
        <v>28</v>
      </c>
      <c r="F644" s="1">
        <v>39</v>
      </c>
      <c r="G644" s="1">
        <v>3</v>
      </c>
      <c r="H644" s="1" t="s">
        <v>38</v>
      </c>
      <c r="I644" s="4">
        <v>16801</v>
      </c>
      <c r="J644" s="2">
        <v>0.10416666666666667</v>
      </c>
      <c r="K644" s="5">
        <v>1</v>
      </c>
      <c r="L644" s="5">
        <v>2</v>
      </c>
      <c r="M644">
        <v>0</v>
      </c>
      <c r="N644" s="5">
        <v>0</v>
      </c>
    </row>
    <row r="645" spans="1:14" x14ac:dyDescent="0.3">
      <c r="A645" s="3">
        <v>43470</v>
      </c>
      <c r="B645" s="1" t="s">
        <v>10</v>
      </c>
      <c r="C645" s="1">
        <v>45</v>
      </c>
      <c r="D645" s="1">
        <v>0</v>
      </c>
      <c r="E645" s="1" t="s">
        <v>7</v>
      </c>
      <c r="F645" s="1">
        <v>41</v>
      </c>
      <c r="G645" s="1">
        <v>5</v>
      </c>
      <c r="H645" s="1" t="s">
        <v>38</v>
      </c>
      <c r="I645" s="4">
        <v>19388</v>
      </c>
      <c r="J645" s="2">
        <v>9.930555555555555E-2</v>
      </c>
      <c r="K645" s="5">
        <v>0</v>
      </c>
      <c r="L645" s="5">
        <v>0</v>
      </c>
      <c r="M645">
        <v>1</v>
      </c>
      <c r="N645" s="5">
        <v>2</v>
      </c>
    </row>
    <row r="646" spans="1:14" x14ac:dyDescent="0.3">
      <c r="A646" s="3">
        <v>43471</v>
      </c>
      <c r="B646" s="1" t="s">
        <v>33</v>
      </c>
      <c r="C646" s="1">
        <v>42</v>
      </c>
      <c r="D646" s="1">
        <v>4</v>
      </c>
      <c r="E646" s="1" t="s">
        <v>4</v>
      </c>
      <c r="F646" s="1">
        <v>43</v>
      </c>
      <c r="G646" s="1">
        <v>0</v>
      </c>
      <c r="H646" s="1" t="s">
        <v>38</v>
      </c>
      <c r="I646" s="4">
        <v>17317</v>
      </c>
      <c r="J646" s="2">
        <v>0.10416666666666667</v>
      </c>
      <c r="K646" s="5">
        <v>1</v>
      </c>
      <c r="L646" s="5">
        <v>2</v>
      </c>
      <c r="M646">
        <v>0</v>
      </c>
      <c r="N646" s="5">
        <v>0</v>
      </c>
    </row>
    <row r="647" spans="1:14" x14ac:dyDescent="0.3">
      <c r="A647" s="3">
        <v>43471</v>
      </c>
      <c r="B647" s="1" t="s">
        <v>23</v>
      </c>
      <c r="C647" s="1">
        <v>41</v>
      </c>
      <c r="D647" s="1">
        <v>0</v>
      </c>
      <c r="E647" s="1" t="s">
        <v>18</v>
      </c>
      <c r="F647" s="1">
        <v>42</v>
      </c>
      <c r="G647" s="1">
        <v>5</v>
      </c>
      <c r="H647" s="1" t="s">
        <v>38</v>
      </c>
      <c r="I647" s="4">
        <v>12396</v>
      </c>
      <c r="J647" s="2">
        <v>9.5833333333333326E-2</v>
      </c>
      <c r="K647" s="5">
        <v>0</v>
      </c>
      <c r="L647" s="5">
        <v>0</v>
      </c>
      <c r="M647">
        <v>1</v>
      </c>
      <c r="N647" s="5">
        <v>2</v>
      </c>
    </row>
    <row r="648" spans="1:14" x14ac:dyDescent="0.3">
      <c r="A648" s="3">
        <v>43471</v>
      </c>
      <c r="B648" s="1" t="s">
        <v>12</v>
      </c>
      <c r="C648" s="1">
        <v>41</v>
      </c>
      <c r="D648" s="1">
        <v>3</v>
      </c>
      <c r="E648" s="1" t="s">
        <v>21</v>
      </c>
      <c r="F648" s="1">
        <v>44</v>
      </c>
      <c r="G648" s="1">
        <v>2</v>
      </c>
      <c r="H648" s="1" t="s">
        <v>38</v>
      </c>
      <c r="I648" s="4">
        <v>19515</v>
      </c>
      <c r="J648" s="2">
        <v>0.10416666666666667</v>
      </c>
      <c r="K648" s="5">
        <v>1</v>
      </c>
      <c r="L648" s="5">
        <v>2</v>
      </c>
      <c r="M648">
        <v>0</v>
      </c>
      <c r="N648" s="5">
        <v>0</v>
      </c>
    </row>
    <row r="649" spans="1:14" x14ac:dyDescent="0.3">
      <c r="A649" s="3">
        <v>43471</v>
      </c>
      <c r="B649" s="1" t="s">
        <v>15</v>
      </c>
      <c r="C649" s="1">
        <v>41</v>
      </c>
      <c r="D649" s="1">
        <v>5</v>
      </c>
      <c r="E649" s="1" t="s">
        <v>25</v>
      </c>
      <c r="F649" s="1">
        <v>43</v>
      </c>
      <c r="G649" s="1">
        <v>4</v>
      </c>
      <c r="H649" s="1" t="s">
        <v>38</v>
      </c>
      <c r="I649" s="4">
        <v>12924</v>
      </c>
      <c r="J649" s="2">
        <v>9.8611111111111108E-2</v>
      </c>
      <c r="K649" s="5">
        <v>1</v>
      </c>
      <c r="L649" s="5">
        <v>2</v>
      </c>
      <c r="M649">
        <v>0</v>
      </c>
      <c r="N649" s="5">
        <v>0</v>
      </c>
    </row>
    <row r="650" spans="1:14" x14ac:dyDescent="0.3">
      <c r="A650" s="3">
        <v>43471</v>
      </c>
      <c r="B650" s="1" t="s">
        <v>24</v>
      </c>
      <c r="C650" s="1">
        <v>44</v>
      </c>
      <c r="D650" s="1">
        <v>5</v>
      </c>
      <c r="E650" s="1" t="s">
        <v>26</v>
      </c>
      <c r="F650" s="1">
        <v>42</v>
      </c>
      <c r="G650" s="1">
        <v>3</v>
      </c>
      <c r="H650" s="1" t="s">
        <v>38</v>
      </c>
      <c r="I650" s="4">
        <v>18623</v>
      </c>
      <c r="J650" s="2">
        <v>9.9999999999999992E-2</v>
      </c>
      <c r="K650" s="5">
        <v>1</v>
      </c>
      <c r="L650" s="5">
        <v>2</v>
      </c>
      <c r="M650">
        <v>0</v>
      </c>
      <c r="N650" s="5">
        <v>0</v>
      </c>
    </row>
    <row r="651" spans="1:14" x14ac:dyDescent="0.3">
      <c r="A651" s="3">
        <v>43471</v>
      </c>
      <c r="B651" s="1" t="s">
        <v>34</v>
      </c>
      <c r="C651" s="1">
        <v>41</v>
      </c>
      <c r="D651" s="1">
        <v>2</v>
      </c>
      <c r="E651" s="1" t="s">
        <v>30</v>
      </c>
      <c r="F651" s="1">
        <v>45</v>
      </c>
      <c r="G651" s="1">
        <v>3</v>
      </c>
      <c r="H651" s="1" t="s">
        <v>38</v>
      </c>
      <c r="I651" s="4">
        <v>18103</v>
      </c>
      <c r="J651" s="2">
        <v>0.10833333333333334</v>
      </c>
      <c r="K651" s="5">
        <v>0</v>
      </c>
      <c r="L651" s="5">
        <v>0</v>
      </c>
      <c r="M651">
        <v>1</v>
      </c>
      <c r="N651" s="5">
        <v>2</v>
      </c>
    </row>
    <row r="652" spans="1:14" x14ac:dyDescent="0.3">
      <c r="A652" s="3">
        <v>43471</v>
      </c>
      <c r="B652" s="1" t="s">
        <v>19</v>
      </c>
      <c r="C652" s="1">
        <v>43</v>
      </c>
      <c r="D652" s="1">
        <v>1</v>
      </c>
      <c r="E652" s="1" t="s">
        <v>27</v>
      </c>
      <c r="F652" s="1">
        <v>41</v>
      </c>
      <c r="G652" s="1">
        <v>5</v>
      </c>
      <c r="H652" s="1" t="s">
        <v>38</v>
      </c>
      <c r="I652" s="4">
        <v>15321</v>
      </c>
      <c r="J652" s="2">
        <v>9.9999999999999992E-2</v>
      </c>
      <c r="K652" s="5">
        <v>0</v>
      </c>
      <c r="L652" s="5">
        <v>0</v>
      </c>
      <c r="M652">
        <v>1</v>
      </c>
      <c r="N652" s="5">
        <v>2</v>
      </c>
    </row>
    <row r="653" spans="1:14" x14ac:dyDescent="0.3">
      <c r="A653" s="3">
        <v>43472</v>
      </c>
      <c r="B653" s="1" t="s">
        <v>9</v>
      </c>
      <c r="C653" s="1">
        <v>44</v>
      </c>
      <c r="D653" s="1">
        <v>4</v>
      </c>
      <c r="E653" s="1" t="s">
        <v>24</v>
      </c>
      <c r="F653" s="1">
        <v>45</v>
      </c>
      <c r="G653" s="1">
        <v>3</v>
      </c>
      <c r="H653" s="1" t="s">
        <v>38</v>
      </c>
      <c r="I653" s="4">
        <v>21036</v>
      </c>
      <c r="J653" s="2">
        <v>0.1013888888888889</v>
      </c>
      <c r="K653" s="5">
        <v>1</v>
      </c>
      <c r="L653" s="5">
        <v>2</v>
      </c>
      <c r="M653">
        <v>0</v>
      </c>
      <c r="N653" s="5">
        <v>0</v>
      </c>
    </row>
    <row r="654" spans="1:14" x14ac:dyDescent="0.3">
      <c r="A654" s="3">
        <v>43472</v>
      </c>
      <c r="B654" s="1" t="s">
        <v>16</v>
      </c>
      <c r="C654" s="1">
        <v>41</v>
      </c>
      <c r="D654" s="1">
        <v>1</v>
      </c>
      <c r="E654" s="1" t="s">
        <v>6</v>
      </c>
      <c r="F654" s="1">
        <v>43</v>
      </c>
      <c r="G654" s="1">
        <v>0</v>
      </c>
      <c r="H654" s="1" t="s">
        <v>38</v>
      </c>
      <c r="I654" s="4">
        <v>20601</v>
      </c>
      <c r="J654" s="2">
        <v>0.1013888888888889</v>
      </c>
      <c r="K654" s="5">
        <v>1</v>
      </c>
      <c r="L654" s="5">
        <v>2</v>
      </c>
      <c r="M654">
        <v>0</v>
      </c>
      <c r="N654" s="5">
        <v>0</v>
      </c>
    </row>
    <row r="655" spans="1:14" x14ac:dyDescent="0.3">
      <c r="A655" s="3">
        <v>43472</v>
      </c>
      <c r="B655" s="1" t="s">
        <v>28</v>
      </c>
      <c r="C655" s="1">
        <v>40</v>
      </c>
      <c r="D655" s="1">
        <v>3</v>
      </c>
      <c r="E655" s="1" t="s">
        <v>29</v>
      </c>
      <c r="F655" s="1">
        <v>42</v>
      </c>
      <c r="G655" s="1">
        <v>0</v>
      </c>
      <c r="H655" s="1" t="s">
        <v>38</v>
      </c>
      <c r="I655" s="4">
        <v>19021</v>
      </c>
      <c r="J655" s="2">
        <v>0.10069444444444443</v>
      </c>
      <c r="K655" s="5">
        <v>1</v>
      </c>
      <c r="L655" s="5">
        <v>2</v>
      </c>
      <c r="M655">
        <v>0</v>
      </c>
      <c r="N655" s="5">
        <v>0</v>
      </c>
    </row>
    <row r="656" spans="1:14" x14ac:dyDescent="0.3">
      <c r="A656" s="3">
        <v>43472</v>
      </c>
      <c r="B656" s="1" t="s">
        <v>31</v>
      </c>
      <c r="C656" s="1">
        <v>44</v>
      </c>
      <c r="D656" s="1">
        <v>1</v>
      </c>
      <c r="E656" s="1" t="s">
        <v>5</v>
      </c>
      <c r="F656" s="1">
        <v>44</v>
      </c>
      <c r="G656" s="1">
        <v>3</v>
      </c>
      <c r="H656" s="1" t="s">
        <v>38</v>
      </c>
      <c r="I656" s="4">
        <v>15447</v>
      </c>
      <c r="J656" s="2">
        <v>9.7222222222222224E-2</v>
      </c>
      <c r="K656" s="5">
        <v>0</v>
      </c>
      <c r="L656" s="5">
        <v>0</v>
      </c>
      <c r="M656">
        <v>1</v>
      </c>
      <c r="N656" s="5">
        <v>2</v>
      </c>
    </row>
    <row r="657" spans="1:14" x14ac:dyDescent="0.3">
      <c r="A657" s="3">
        <v>43472</v>
      </c>
      <c r="B657" s="1" t="s">
        <v>22</v>
      </c>
      <c r="C657" s="1">
        <v>44</v>
      </c>
      <c r="D657" s="1">
        <v>4</v>
      </c>
      <c r="E657" s="1" t="s">
        <v>7</v>
      </c>
      <c r="F657" s="1">
        <v>42</v>
      </c>
      <c r="G657" s="1">
        <v>0</v>
      </c>
      <c r="H657" s="1" t="s">
        <v>38</v>
      </c>
      <c r="I657" s="4">
        <v>19059</v>
      </c>
      <c r="J657" s="2">
        <v>9.8611111111111108E-2</v>
      </c>
      <c r="K657" s="5">
        <v>1</v>
      </c>
      <c r="L657" s="5">
        <v>2</v>
      </c>
      <c r="M657">
        <v>0</v>
      </c>
      <c r="N657" s="5">
        <v>0</v>
      </c>
    </row>
    <row r="658" spans="1:14" x14ac:dyDescent="0.3">
      <c r="A658" s="3">
        <v>43473</v>
      </c>
      <c r="B658" s="1" t="s">
        <v>16</v>
      </c>
      <c r="C658" s="1">
        <v>42</v>
      </c>
      <c r="D658" s="1">
        <v>0</v>
      </c>
      <c r="E658" s="1" t="s">
        <v>11</v>
      </c>
      <c r="F658" s="1">
        <v>43</v>
      </c>
      <c r="G658" s="1">
        <v>4</v>
      </c>
      <c r="H658" s="1" t="s">
        <v>38</v>
      </c>
      <c r="I658" s="4">
        <v>17565</v>
      </c>
      <c r="J658" s="2">
        <v>0.10277777777777779</v>
      </c>
      <c r="K658" s="5">
        <v>0</v>
      </c>
      <c r="L658" s="5">
        <v>0</v>
      </c>
      <c r="M658">
        <v>1</v>
      </c>
      <c r="N658" s="5">
        <v>2</v>
      </c>
    </row>
    <row r="659" spans="1:14" x14ac:dyDescent="0.3">
      <c r="A659" s="3">
        <v>43473</v>
      </c>
      <c r="B659" s="1" t="s">
        <v>34</v>
      </c>
      <c r="C659" s="1">
        <v>42</v>
      </c>
      <c r="D659" s="1">
        <v>1</v>
      </c>
      <c r="E659" s="1" t="s">
        <v>13</v>
      </c>
      <c r="F659" s="1">
        <v>43</v>
      </c>
      <c r="G659" s="1">
        <v>5</v>
      </c>
      <c r="H659" s="1" t="s">
        <v>38</v>
      </c>
      <c r="I659" s="4">
        <v>18212</v>
      </c>
      <c r="J659" s="2">
        <v>0.10416666666666667</v>
      </c>
      <c r="K659" s="5">
        <v>0</v>
      </c>
      <c r="L659" s="5">
        <v>0</v>
      </c>
      <c r="M659">
        <v>1</v>
      </c>
      <c r="N659" s="5">
        <v>2</v>
      </c>
    </row>
    <row r="660" spans="1:14" x14ac:dyDescent="0.3">
      <c r="A660" s="3">
        <v>43473</v>
      </c>
      <c r="B660" s="1" t="s">
        <v>6</v>
      </c>
      <c r="C660" s="1">
        <v>44</v>
      </c>
      <c r="D660" s="1">
        <v>3</v>
      </c>
      <c r="E660" s="1" t="s">
        <v>21</v>
      </c>
      <c r="F660" s="1">
        <v>45</v>
      </c>
      <c r="G660" s="1">
        <v>2</v>
      </c>
      <c r="H660" s="1" t="s">
        <v>38</v>
      </c>
      <c r="I660" s="4">
        <v>18898</v>
      </c>
      <c r="J660" s="2">
        <v>0.10416666666666667</v>
      </c>
      <c r="K660" s="5">
        <v>1</v>
      </c>
      <c r="L660" s="5">
        <v>2</v>
      </c>
      <c r="M660">
        <v>0</v>
      </c>
      <c r="N660" s="5">
        <v>0</v>
      </c>
    </row>
    <row r="661" spans="1:14" x14ac:dyDescent="0.3">
      <c r="A661" s="3">
        <v>43473</v>
      </c>
      <c r="B661" s="1" t="s">
        <v>15</v>
      </c>
      <c r="C661" s="1">
        <v>42</v>
      </c>
      <c r="D661" s="1">
        <v>4</v>
      </c>
      <c r="E661" s="1" t="s">
        <v>14</v>
      </c>
      <c r="F661" s="1">
        <v>41</v>
      </c>
      <c r="G661" s="1">
        <v>3</v>
      </c>
      <c r="H661" s="1" t="s">
        <v>38</v>
      </c>
      <c r="I661" s="4">
        <v>13769</v>
      </c>
      <c r="J661" s="2">
        <v>0.1013888888888889</v>
      </c>
      <c r="K661" s="5">
        <v>1</v>
      </c>
      <c r="L661" s="5">
        <v>2</v>
      </c>
      <c r="M661">
        <v>0</v>
      </c>
      <c r="N661" s="5">
        <v>0</v>
      </c>
    </row>
    <row r="662" spans="1:14" x14ac:dyDescent="0.3">
      <c r="A662" s="3">
        <v>43473</v>
      </c>
      <c r="B662" s="1" t="s">
        <v>35</v>
      </c>
      <c r="C662" s="1">
        <v>41</v>
      </c>
      <c r="D662" s="1">
        <v>1</v>
      </c>
      <c r="E662" s="1" t="s">
        <v>26</v>
      </c>
      <c r="F662" s="1">
        <v>43</v>
      </c>
      <c r="G662" s="1">
        <v>5</v>
      </c>
      <c r="H662" s="1" t="s">
        <v>38</v>
      </c>
      <c r="I662" s="4">
        <v>18526</v>
      </c>
      <c r="J662" s="2">
        <v>0.10347222222222223</v>
      </c>
      <c r="K662" s="5">
        <v>0</v>
      </c>
      <c r="L662" s="5">
        <v>0</v>
      </c>
      <c r="M662">
        <v>1</v>
      </c>
      <c r="N662" s="5">
        <v>2</v>
      </c>
    </row>
    <row r="663" spans="1:14" x14ac:dyDescent="0.3">
      <c r="A663" s="3">
        <v>43473</v>
      </c>
      <c r="B663" s="1" t="s">
        <v>33</v>
      </c>
      <c r="C663" s="1">
        <v>43</v>
      </c>
      <c r="D663" s="1">
        <v>2</v>
      </c>
      <c r="E663" s="1" t="s">
        <v>5</v>
      </c>
      <c r="F663" s="1">
        <v>45</v>
      </c>
      <c r="G663" s="1">
        <v>7</v>
      </c>
      <c r="H663" s="1" t="s">
        <v>38</v>
      </c>
      <c r="I663" s="4">
        <v>17320</v>
      </c>
      <c r="J663" s="2">
        <v>0.10069444444444443</v>
      </c>
      <c r="K663" s="5">
        <v>0</v>
      </c>
      <c r="L663" s="5">
        <v>0</v>
      </c>
      <c r="M663">
        <v>1</v>
      </c>
      <c r="N663" s="5">
        <v>2</v>
      </c>
    </row>
    <row r="664" spans="1:14" x14ac:dyDescent="0.3">
      <c r="A664" s="3">
        <v>43473</v>
      </c>
      <c r="B664" s="1" t="s">
        <v>19</v>
      </c>
      <c r="C664" s="1">
        <v>44</v>
      </c>
      <c r="D664" s="1">
        <v>3</v>
      </c>
      <c r="E664" s="1" t="s">
        <v>28</v>
      </c>
      <c r="F664" s="1">
        <v>41</v>
      </c>
      <c r="G664" s="1">
        <v>1</v>
      </c>
      <c r="H664" s="1" t="s">
        <v>38</v>
      </c>
      <c r="I664" s="4">
        <v>17037</v>
      </c>
      <c r="J664" s="2">
        <v>9.930555555555555E-2</v>
      </c>
      <c r="K664" s="5">
        <v>1</v>
      </c>
      <c r="L664" s="5">
        <v>2</v>
      </c>
      <c r="M664">
        <v>0</v>
      </c>
      <c r="N664" s="5">
        <v>0</v>
      </c>
    </row>
    <row r="665" spans="1:14" x14ac:dyDescent="0.3">
      <c r="A665" s="3">
        <v>43473</v>
      </c>
      <c r="B665" s="1" t="s">
        <v>20</v>
      </c>
      <c r="C665" s="1">
        <v>42</v>
      </c>
      <c r="D665" s="1">
        <v>0</v>
      </c>
      <c r="E665" s="1" t="s">
        <v>36</v>
      </c>
      <c r="F665" s="1">
        <v>43</v>
      </c>
      <c r="G665" s="1">
        <v>4</v>
      </c>
      <c r="H665" s="1" t="s">
        <v>38</v>
      </c>
      <c r="I665" s="4">
        <v>19092</v>
      </c>
      <c r="J665" s="2">
        <v>9.7916666666666666E-2</v>
      </c>
      <c r="K665" s="5">
        <v>0</v>
      </c>
      <c r="L665" s="5">
        <v>0</v>
      </c>
      <c r="M665">
        <v>1</v>
      </c>
      <c r="N665" s="5">
        <v>2</v>
      </c>
    </row>
    <row r="666" spans="1:14" x14ac:dyDescent="0.3">
      <c r="A666" s="3">
        <v>43473</v>
      </c>
      <c r="B666" s="1" t="s">
        <v>23</v>
      </c>
      <c r="C666" s="1">
        <v>42</v>
      </c>
      <c r="D666" s="1">
        <v>2</v>
      </c>
      <c r="E666" s="1" t="s">
        <v>30</v>
      </c>
      <c r="F666" s="1">
        <v>46</v>
      </c>
      <c r="G666" s="1">
        <v>4</v>
      </c>
      <c r="H666" s="1" t="s">
        <v>38</v>
      </c>
      <c r="I666" s="4">
        <v>18249</v>
      </c>
      <c r="J666" s="2">
        <v>0.11319444444444444</v>
      </c>
      <c r="K666" s="5">
        <v>0</v>
      </c>
      <c r="L666" s="5">
        <v>0</v>
      </c>
      <c r="M666">
        <v>1</v>
      </c>
      <c r="N666" s="5">
        <v>2</v>
      </c>
    </row>
    <row r="667" spans="1:14" x14ac:dyDescent="0.3">
      <c r="A667" s="3">
        <v>43473</v>
      </c>
      <c r="B667" s="1" t="s">
        <v>17</v>
      </c>
      <c r="C667" s="1">
        <v>43</v>
      </c>
      <c r="D667" s="1">
        <v>4</v>
      </c>
      <c r="E667" s="1" t="s">
        <v>27</v>
      </c>
      <c r="F667" s="1">
        <v>42</v>
      </c>
      <c r="G667" s="1">
        <v>7</v>
      </c>
      <c r="H667" s="1" t="s">
        <v>38</v>
      </c>
      <c r="I667" s="4">
        <v>15321</v>
      </c>
      <c r="J667" s="2">
        <v>9.8611111111111108E-2</v>
      </c>
      <c r="K667" s="5">
        <v>0</v>
      </c>
      <c r="L667" s="5">
        <v>0</v>
      </c>
      <c r="M667">
        <v>1</v>
      </c>
      <c r="N667" s="5">
        <v>2</v>
      </c>
    </row>
    <row r="668" spans="1:14" x14ac:dyDescent="0.3">
      <c r="A668" s="3">
        <v>43473</v>
      </c>
      <c r="B668" s="1" t="s">
        <v>29</v>
      </c>
      <c r="C668" s="1">
        <v>43</v>
      </c>
      <c r="D668" s="1">
        <v>3</v>
      </c>
      <c r="E668" s="1" t="s">
        <v>12</v>
      </c>
      <c r="F668" s="1">
        <v>42</v>
      </c>
      <c r="G668" s="1">
        <v>5</v>
      </c>
      <c r="H668" s="1" t="s">
        <v>38</v>
      </c>
      <c r="I668" s="4">
        <v>18506</v>
      </c>
      <c r="J668" s="2">
        <v>0.10902777777777778</v>
      </c>
      <c r="K668" s="5">
        <v>0</v>
      </c>
      <c r="L668" s="5">
        <v>0</v>
      </c>
      <c r="M668">
        <v>1</v>
      </c>
      <c r="N668" s="5">
        <v>2</v>
      </c>
    </row>
    <row r="669" spans="1:14" x14ac:dyDescent="0.3">
      <c r="A669" s="3">
        <v>43474</v>
      </c>
      <c r="B669" s="1" t="s">
        <v>25</v>
      </c>
      <c r="C669" s="1">
        <v>44</v>
      </c>
      <c r="D669" s="1">
        <v>2</v>
      </c>
      <c r="E669" s="1" t="s">
        <v>4</v>
      </c>
      <c r="F669" s="1">
        <v>44</v>
      </c>
      <c r="G669" s="1">
        <v>1</v>
      </c>
      <c r="H669" s="1" t="s">
        <v>8</v>
      </c>
      <c r="I669" s="4">
        <v>17174</v>
      </c>
      <c r="J669" s="2">
        <v>0.10555555555555556</v>
      </c>
      <c r="K669" s="5">
        <v>1</v>
      </c>
      <c r="L669" s="5">
        <v>2</v>
      </c>
      <c r="M669">
        <v>0</v>
      </c>
      <c r="N669" s="5">
        <v>1</v>
      </c>
    </row>
    <row r="670" spans="1:14" x14ac:dyDescent="0.3">
      <c r="A670" s="3">
        <v>43474</v>
      </c>
      <c r="B670" s="1" t="s">
        <v>17</v>
      </c>
      <c r="C670" s="1">
        <v>44</v>
      </c>
      <c r="D670" s="1">
        <v>3</v>
      </c>
      <c r="E670" s="1" t="s">
        <v>9</v>
      </c>
      <c r="F670" s="1">
        <v>45</v>
      </c>
      <c r="G670" s="1">
        <v>5</v>
      </c>
      <c r="H670" s="1" t="s">
        <v>38</v>
      </c>
      <c r="I670" s="4">
        <v>18220</v>
      </c>
      <c r="J670" s="2">
        <v>0.1013888888888889</v>
      </c>
      <c r="K670" s="5">
        <v>0</v>
      </c>
      <c r="L670" s="5">
        <v>0</v>
      </c>
      <c r="M670">
        <v>1</v>
      </c>
      <c r="N670" s="5">
        <v>2</v>
      </c>
    </row>
    <row r="671" spans="1:14" x14ac:dyDescent="0.3">
      <c r="A671" s="3">
        <v>43474</v>
      </c>
      <c r="B671" s="1" t="s">
        <v>22</v>
      </c>
      <c r="C671" s="1">
        <v>45</v>
      </c>
      <c r="D671" s="1">
        <v>4</v>
      </c>
      <c r="E671" s="1" t="s">
        <v>24</v>
      </c>
      <c r="F671" s="1">
        <v>46</v>
      </c>
      <c r="G671" s="1">
        <v>3</v>
      </c>
      <c r="H671" s="1" t="s">
        <v>8</v>
      </c>
      <c r="I671" s="4">
        <v>21255</v>
      </c>
      <c r="J671" s="2">
        <v>0.10208333333333335</v>
      </c>
      <c r="K671" s="5">
        <v>1</v>
      </c>
      <c r="L671" s="5">
        <v>2</v>
      </c>
      <c r="M671">
        <v>0</v>
      </c>
      <c r="N671" s="5">
        <v>1</v>
      </c>
    </row>
    <row r="672" spans="1:14" x14ac:dyDescent="0.3">
      <c r="A672" s="3">
        <v>43475</v>
      </c>
      <c r="B672" s="1" t="s">
        <v>12</v>
      </c>
      <c r="C672" s="1">
        <v>43</v>
      </c>
      <c r="D672" s="1">
        <v>4</v>
      </c>
      <c r="E672" s="1" t="s">
        <v>11</v>
      </c>
      <c r="F672" s="1">
        <v>44</v>
      </c>
      <c r="G672" s="1">
        <v>2</v>
      </c>
      <c r="H672" s="1" t="s">
        <v>38</v>
      </c>
      <c r="I672" s="4">
        <v>17565</v>
      </c>
      <c r="J672" s="2">
        <v>0.1076388888888889</v>
      </c>
      <c r="K672" s="5">
        <v>1</v>
      </c>
      <c r="L672" s="5">
        <v>2</v>
      </c>
      <c r="M672">
        <v>0</v>
      </c>
      <c r="N672" s="5">
        <v>0</v>
      </c>
    </row>
    <row r="673" spans="1:14" x14ac:dyDescent="0.3">
      <c r="A673" s="3">
        <v>43475</v>
      </c>
      <c r="B673" s="1" t="s">
        <v>22</v>
      </c>
      <c r="C673" s="1">
        <v>46</v>
      </c>
      <c r="D673" s="1">
        <v>3</v>
      </c>
      <c r="E673" s="1" t="s">
        <v>20</v>
      </c>
      <c r="F673" s="1">
        <v>43</v>
      </c>
      <c r="G673" s="1">
        <v>4</v>
      </c>
      <c r="H673" s="1" t="s">
        <v>8</v>
      </c>
      <c r="I673" s="4">
        <v>17065</v>
      </c>
      <c r="J673" s="2">
        <v>0.1076388888888889</v>
      </c>
      <c r="K673" s="5">
        <v>0</v>
      </c>
      <c r="L673" s="5">
        <v>1</v>
      </c>
      <c r="M673">
        <v>1</v>
      </c>
      <c r="N673" s="5">
        <v>2</v>
      </c>
    </row>
    <row r="674" spans="1:14" x14ac:dyDescent="0.3">
      <c r="A674" s="3">
        <v>43475</v>
      </c>
      <c r="B674" s="1" t="s">
        <v>35</v>
      </c>
      <c r="C674" s="1">
        <v>42</v>
      </c>
      <c r="D674" s="1">
        <v>3</v>
      </c>
      <c r="E674" s="1" t="s">
        <v>33</v>
      </c>
      <c r="F674" s="1">
        <v>44</v>
      </c>
      <c r="G674" s="1">
        <v>4</v>
      </c>
      <c r="H674" s="1" t="s">
        <v>32</v>
      </c>
      <c r="I674" s="4">
        <v>18347</v>
      </c>
      <c r="J674" s="2">
        <v>0.10972222222222222</v>
      </c>
      <c r="K674" s="5">
        <v>0</v>
      </c>
      <c r="L674" s="5">
        <v>1</v>
      </c>
      <c r="M674">
        <v>1</v>
      </c>
      <c r="N674" s="5">
        <v>2</v>
      </c>
    </row>
    <row r="675" spans="1:14" x14ac:dyDescent="0.3">
      <c r="A675" s="3">
        <v>43475</v>
      </c>
      <c r="B675" s="1" t="s">
        <v>25</v>
      </c>
      <c r="C675" s="1">
        <v>45</v>
      </c>
      <c r="D675" s="1">
        <v>4</v>
      </c>
      <c r="E675" s="1" t="s">
        <v>31</v>
      </c>
      <c r="F675" s="1">
        <v>45</v>
      </c>
      <c r="G675" s="1">
        <v>1</v>
      </c>
      <c r="H675" s="1" t="s">
        <v>38</v>
      </c>
      <c r="I675" s="4">
        <v>17713</v>
      </c>
      <c r="J675" s="2">
        <v>0.10486111111111111</v>
      </c>
      <c r="K675" s="5">
        <v>1</v>
      </c>
      <c r="L675" s="5">
        <v>2</v>
      </c>
      <c r="M675">
        <v>0</v>
      </c>
      <c r="N675" s="5">
        <v>0</v>
      </c>
    </row>
    <row r="676" spans="1:14" x14ac:dyDescent="0.3">
      <c r="A676" s="3">
        <v>43475</v>
      </c>
      <c r="B676" s="1" t="s">
        <v>27</v>
      </c>
      <c r="C676" s="1">
        <v>43</v>
      </c>
      <c r="D676" s="1">
        <v>2</v>
      </c>
      <c r="E676" s="1" t="s">
        <v>16</v>
      </c>
      <c r="F676" s="1">
        <v>43</v>
      </c>
      <c r="G676" s="1">
        <v>3</v>
      </c>
      <c r="H676" s="1" t="s">
        <v>38</v>
      </c>
      <c r="I676" s="4">
        <v>19072</v>
      </c>
      <c r="J676" s="2">
        <v>0.10069444444444443</v>
      </c>
      <c r="K676" s="5">
        <v>0</v>
      </c>
      <c r="L676" s="5">
        <v>0</v>
      </c>
      <c r="M676">
        <v>1</v>
      </c>
      <c r="N676" s="5">
        <v>2</v>
      </c>
    </row>
    <row r="677" spans="1:14" x14ac:dyDescent="0.3">
      <c r="A677" s="3">
        <v>43475</v>
      </c>
      <c r="B677" s="1" t="s">
        <v>7</v>
      </c>
      <c r="C677" s="1">
        <v>43</v>
      </c>
      <c r="D677" s="1">
        <v>4</v>
      </c>
      <c r="E677" s="1" t="s">
        <v>34</v>
      </c>
      <c r="F677" s="1">
        <v>43</v>
      </c>
      <c r="G677" s="1">
        <v>2</v>
      </c>
      <c r="H677" s="1" t="s">
        <v>38</v>
      </c>
      <c r="I677" s="4">
        <v>15280</v>
      </c>
      <c r="J677" s="2">
        <v>0.10694444444444444</v>
      </c>
      <c r="K677" s="5">
        <v>1</v>
      </c>
      <c r="L677" s="5">
        <v>2</v>
      </c>
      <c r="M677">
        <v>0</v>
      </c>
      <c r="N677" s="5">
        <v>0</v>
      </c>
    </row>
    <row r="678" spans="1:14" x14ac:dyDescent="0.3">
      <c r="A678" s="3">
        <v>43475</v>
      </c>
      <c r="B678" s="1" t="s">
        <v>14</v>
      </c>
      <c r="C678" s="1">
        <v>42</v>
      </c>
      <c r="D678" s="1">
        <v>4</v>
      </c>
      <c r="E678" s="1" t="s">
        <v>23</v>
      </c>
      <c r="F678" s="1">
        <v>43</v>
      </c>
      <c r="G678" s="1">
        <v>3</v>
      </c>
      <c r="H678" s="1" t="s">
        <v>38</v>
      </c>
      <c r="I678" s="4">
        <v>17938</v>
      </c>
      <c r="J678" s="2">
        <v>0.10555555555555556</v>
      </c>
      <c r="K678" s="5">
        <v>1</v>
      </c>
      <c r="L678" s="5">
        <v>2</v>
      </c>
      <c r="M678">
        <v>0</v>
      </c>
      <c r="N678" s="5">
        <v>0</v>
      </c>
    </row>
    <row r="679" spans="1:14" x14ac:dyDescent="0.3">
      <c r="A679" s="3">
        <v>43475</v>
      </c>
      <c r="B679" s="1" t="s">
        <v>19</v>
      </c>
      <c r="C679" s="1">
        <v>45</v>
      </c>
      <c r="D679" s="1">
        <v>1</v>
      </c>
      <c r="E679" s="1" t="s">
        <v>29</v>
      </c>
      <c r="F679" s="1">
        <v>44</v>
      </c>
      <c r="G679" s="1">
        <v>2</v>
      </c>
      <c r="H679" s="1" t="s">
        <v>38</v>
      </c>
      <c r="I679" s="4">
        <v>19448</v>
      </c>
      <c r="J679" s="2">
        <v>0.10277777777777779</v>
      </c>
      <c r="K679" s="5">
        <v>0</v>
      </c>
      <c r="L679" s="5">
        <v>0</v>
      </c>
      <c r="M679">
        <v>1</v>
      </c>
      <c r="N679" s="5">
        <v>2</v>
      </c>
    </row>
    <row r="680" spans="1:14" x14ac:dyDescent="0.3">
      <c r="A680" s="3">
        <v>43475</v>
      </c>
      <c r="B680" s="1" t="s">
        <v>6</v>
      </c>
      <c r="C680" s="1">
        <v>45</v>
      </c>
      <c r="D680" s="1">
        <v>1</v>
      </c>
      <c r="E680" s="1" t="s">
        <v>28</v>
      </c>
      <c r="F680" s="1">
        <v>42</v>
      </c>
      <c r="G680" s="1">
        <v>4</v>
      </c>
      <c r="H680" s="1" t="s">
        <v>38</v>
      </c>
      <c r="I680" s="4">
        <v>17839</v>
      </c>
      <c r="J680" s="2">
        <v>0.10277777777777779</v>
      </c>
      <c r="K680" s="5">
        <v>0</v>
      </c>
      <c r="L680" s="5">
        <v>0</v>
      </c>
      <c r="M680">
        <v>1</v>
      </c>
      <c r="N680" s="5">
        <v>2</v>
      </c>
    </row>
    <row r="681" spans="1:14" x14ac:dyDescent="0.3">
      <c r="A681" s="3">
        <v>43475</v>
      </c>
      <c r="B681" s="1" t="s">
        <v>15</v>
      </c>
      <c r="C681" s="1">
        <v>43</v>
      </c>
      <c r="D681" s="1">
        <v>1</v>
      </c>
      <c r="E681" s="1" t="s">
        <v>36</v>
      </c>
      <c r="F681" s="1">
        <v>44</v>
      </c>
      <c r="G681" s="1">
        <v>3</v>
      </c>
      <c r="H681" s="1" t="s">
        <v>38</v>
      </c>
      <c r="I681" s="4">
        <v>19092</v>
      </c>
      <c r="J681" s="2">
        <v>0.10694444444444444</v>
      </c>
      <c r="K681" s="5">
        <v>0</v>
      </c>
      <c r="L681" s="5">
        <v>0</v>
      </c>
      <c r="M681">
        <v>1</v>
      </c>
      <c r="N681" s="5">
        <v>2</v>
      </c>
    </row>
    <row r="682" spans="1:14" x14ac:dyDescent="0.3">
      <c r="A682" s="3">
        <v>43475</v>
      </c>
      <c r="B682" s="1" t="s">
        <v>18</v>
      </c>
      <c r="C682" s="1">
        <v>43</v>
      </c>
      <c r="D682" s="1">
        <v>4</v>
      </c>
      <c r="E682" s="1" t="s">
        <v>10</v>
      </c>
      <c r="F682" s="1">
        <v>46</v>
      </c>
      <c r="G682" s="1">
        <v>3</v>
      </c>
      <c r="H682" s="1" t="s">
        <v>8</v>
      </c>
      <c r="I682" s="4">
        <v>18527</v>
      </c>
      <c r="J682" s="2">
        <v>0.10625</v>
      </c>
      <c r="K682" s="5">
        <v>1</v>
      </c>
      <c r="L682" s="5">
        <v>2</v>
      </c>
      <c r="M682">
        <v>0</v>
      </c>
      <c r="N682" s="5">
        <v>1</v>
      </c>
    </row>
    <row r="683" spans="1:14" x14ac:dyDescent="0.3">
      <c r="A683" s="3">
        <v>43475</v>
      </c>
      <c r="B683" s="1" t="s">
        <v>5</v>
      </c>
      <c r="C683" s="1">
        <v>46</v>
      </c>
      <c r="D683" s="1">
        <v>3</v>
      </c>
      <c r="E683" s="1" t="s">
        <v>30</v>
      </c>
      <c r="F683" s="1">
        <v>47</v>
      </c>
      <c r="G683" s="1">
        <v>2</v>
      </c>
      <c r="H683" s="1" t="s">
        <v>38</v>
      </c>
      <c r="I683" s="4">
        <v>18367</v>
      </c>
      <c r="J683" s="2">
        <v>0.10277777777777779</v>
      </c>
      <c r="K683" s="5">
        <v>1</v>
      </c>
      <c r="L683" s="5">
        <v>2</v>
      </c>
      <c r="M683">
        <v>0</v>
      </c>
      <c r="N683" s="5">
        <v>0</v>
      </c>
    </row>
    <row r="684" spans="1:14" x14ac:dyDescent="0.3">
      <c r="A684" s="3">
        <v>43476</v>
      </c>
      <c r="B684" s="1" t="s">
        <v>26</v>
      </c>
      <c r="C684" s="1">
        <v>44</v>
      </c>
      <c r="D684" s="1">
        <v>7</v>
      </c>
      <c r="E684" s="1" t="s">
        <v>4</v>
      </c>
      <c r="F684" s="1">
        <v>45</v>
      </c>
      <c r="G684" s="1">
        <v>4</v>
      </c>
      <c r="H684" s="1" t="s">
        <v>38</v>
      </c>
      <c r="I684" s="4">
        <v>17473</v>
      </c>
      <c r="J684" s="2">
        <v>0.10069444444444443</v>
      </c>
      <c r="K684" s="5">
        <v>1</v>
      </c>
      <c r="L684" s="5">
        <v>2</v>
      </c>
      <c r="M684">
        <v>0</v>
      </c>
      <c r="N684" s="5">
        <v>0</v>
      </c>
    </row>
    <row r="685" spans="1:14" x14ac:dyDescent="0.3">
      <c r="A685" s="3">
        <v>43476</v>
      </c>
      <c r="B685" s="1" t="s">
        <v>13</v>
      </c>
      <c r="C685" s="1">
        <v>44</v>
      </c>
      <c r="D685" s="1">
        <v>3</v>
      </c>
      <c r="E685" s="1" t="s">
        <v>15</v>
      </c>
      <c r="F685" s="1">
        <v>44</v>
      </c>
      <c r="G685" s="1">
        <v>4</v>
      </c>
      <c r="H685" s="1" t="s">
        <v>38</v>
      </c>
      <c r="I685" s="4">
        <v>17199</v>
      </c>
      <c r="J685" s="2">
        <v>0.10416666666666667</v>
      </c>
      <c r="K685" s="5">
        <v>0</v>
      </c>
      <c r="L685" s="5">
        <v>0</v>
      </c>
      <c r="M685">
        <v>1</v>
      </c>
      <c r="N685" s="5">
        <v>2</v>
      </c>
    </row>
    <row r="686" spans="1:14" x14ac:dyDescent="0.3">
      <c r="A686" s="3">
        <v>43476</v>
      </c>
      <c r="B686" s="1" t="s">
        <v>35</v>
      </c>
      <c r="C686" s="1">
        <v>43</v>
      </c>
      <c r="D686" s="1">
        <v>3</v>
      </c>
      <c r="E686" s="1" t="s">
        <v>9</v>
      </c>
      <c r="F686" s="1">
        <v>46</v>
      </c>
      <c r="G686" s="1">
        <v>4</v>
      </c>
      <c r="H686" s="1" t="s">
        <v>38</v>
      </c>
      <c r="I686" s="4">
        <v>18579</v>
      </c>
      <c r="J686" s="2">
        <v>0.10277777777777779</v>
      </c>
      <c r="K686" s="5">
        <v>0</v>
      </c>
      <c r="L686" s="5">
        <v>0</v>
      </c>
      <c r="M686">
        <v>1</v>
      </c>
      <c r="N686" s="5">
        <v>2</v>
      </c>
    </row>
    <row r="687" spans="1:14" x14ac:dyDescent="0.3">
      <c r="A687" s="3">
        <v>43476</v>
      </c>
      <c r="B687" s="1" t="s">
        <v>21</v>
      </c>
      <c r="C687" s="1">
        <v>46</v>
      </c>
      <c r="D687" s="1">
        <v>2</v>
      </c>
      <c r="E687" s="1" t="s">
        <v>27</v>
      </c>
      <c r="F687" s="1">
        <v>44</v>
      </c>
      <c r="G687" s="1">
        <v>4</v>
      </c>
      <c r="H687" s="1" t="s">
        <v>38</v>
      </c>
      <c r="I687" s="4">
        <v>15321</v>
      </c>
      <c r="J687" s="2">
        <v>9.930555555555555E-2</v>
      </c>
      <c r="K687" s="5">
        <v>0</v>
      </c>
      <c r="L687" s="5">
        <v>0</v>
      </c>
      <c r="M687">
        <v>1</v>
      </c>
      <c r="N687" s="5">
        <v>2</v>
      </c>
    </row>
    <row r="688" spans="1:14" x14ac:dyDescent="0.3">
      <c r="A688" s="3">
        <v>43477</v>
      </c>
      <c r="B688" s="1" t="s">
        <v>36</v>
      </c>
      <c r="C688" s="1">
        <v>45</v>
      </c>
      <c r="D688" s="1">
        <v>5</v>
      </c>
      <c r="E688" s="1" t="s">
        <v>13</v>
      </c>
      <c r="F688" s="1">
        <v>45</v>
      </c>
      <c r="G688" s="1">
        <v>3</v>
      </c>
      <c r="H688" s="1" t="s">
        <v>38</v>
      </c>
      <c r="I688" s="4">
        <v>19070</v>
      </c>
      <c r="J688" s="2">
        <v>0.10625</v>
      </c>
      <c r="K688" s="5">
        <v>1</v>
      </c>
      <c r="L688" s="5">
        <v>2</v>
      </c>
      <c r="M688">
        <v>0</v>
      </c>
      <c r="N688" s="5">
        <v>0</v>
      </c>
    </row>
    <row r="689" spans="1:14" x14ac:dyDescent="0.3">
      <c r="A689" s="3">
        <v>43477</v>
      </c>
      <c r="B689" s="1" t="s">
        <v>30</v>
      </c>
      <c r="C689" s="1">
        <v>48</v>
      </c>
      <c r="D689" s="1">
        <v>4</v>
      </c>
      <c r="E689" s="1" t="s">
        <v>24</v>
      </c>
      <c r="F689" s="1">
        <v>47</v>
      </c>
      <c r="G689" s="1">
        <v>3</v>
      </c>
      <c r="H689" s="1" t="s">
        <v>8</v>
      </c>
      <c r="I689" s="4">
        <v>21760</v>
      </c>
      <c r="J689" s="2">
        <v>0.10486111111111111</v>
      </c>
      <c r="K689" s="5">
        <v>1</v>
      </c>
      <c r="L689" s="5">
        <v>2</v>
      </c>
      <c r="M689">
        <v>0</v>
      </c>
      <c r="N689" s="5">
        <v>1</v>
      </c>
    </row>
    <row r="690" spans="1:14" x14ac:dyDescent="0.3">
      <c r="A690" s="3">
        <v>43477</v>
      </c>
      <c r="B690" s="1" t="s">
        <v>28</v>
      </c>
      <c r="C690" s="1">
        <v>43</v>
      </c>
      <c r="D690" s="1">
        <v>3</v>
      </c>
      <c r="E690" s="1" t="s">
        <v>19</v>
      </c>
      <c r="F690" s="1">
        <v>46</v>
      </c>
      <c r="G690" s="1">
        <v>1</v>
      </c>
      <c r="H690" s="1" t="s">
        <v>38</v>
      </c>
      <c r="I690" s="4">
        <v>18124</v>
      </c>
      <c r="J690" s="2">
        <v>0.10208333333333335</v>
      </c>
      <c r="K690" s="5">
        <v>1</v>
      </c>
      <c r="L690" s="5">
        <v>2</v>
      </c>
      <c r="M690">
        <v>0</v>
      </c>
      <c r="N690" s="5">
        <v>0</v>
      </c>
    </row>
    <row r="691" spans="1:14" x14ac:dyDescent="0.3">
      <c r="A691" s="3">
        <v>43477</v>
      </c>
      <c r="B691" s="1" t="s">
        <v>18</v>
      </c>
      <c r="C691" s="1">
        <v>44</v>
      </c>
      <c r="D691" s="1">
        <v>3</v>
      </c>
      <c r="E691" s="1" t="s">
        <v>33</v>
      </c>
      <c r="F691" s="1">
        <v>45</v>
      </c>
      <c r="G691" s="1">
        <v>2</v>
      </c>
      <c r="H691" s="1" t="s">
        <v>38</v>
      </c>
      <c r="I691" s="4">
        <v>18347</v>
      </c>
      <c r="J691" s="2">
        <v>0.10208333333333335</v>
      </c>
      <c r="K691" s="5">
        <v>1</v>
      </c>
      <c r="L691" s="5">
        <v>2</v>
      </c>
      <c r="M691">
        <v>0</v>
      </c>
      <c r="N691" s="5">
        <v>0</v>
      </c>
    </row>
    <row r="692" spans="1:14" x14ac:dyDescent="0.3">
      <c r="A692" s="3">
        <v>43477</v>
      </c>
      <c r="B692" s="1" t="s">
        <v>26</v>
      </c>
      <c r="C692" s="1">
        <v>45</v>
      </c>
      <c r="D692" s="1">
        <v>2</v>
      </c>
      <c r="E692" s="1" t="s">
        <v>31</v>
      </c>
      <c r="F692" s="1">
        <v>46</v>
      </c>
      <c r="G692" s="1">
        <v>5</v>
      </c>
      <c r="H692" s="1" t="s">
        <v>38</v>
      </c>
      <c r="I692" s="4">
        <v>18414</v>
      </c>
      <c r="J692" s="2">
        <v>0.10833333333333334</v>
      </c>
      <c r="K692" s="5">
        <v>0</v>
      </c>
      <c r="L692" s="5">
        <v>0</v>
      </c>
      <c r="M692">
        <v>1</v>
      </c>
      <c r="N692" s="5">
        <v>2</v>
      </c>
    </row>
    <row r="693" spans="1:14" x14ac:dyDescent="0.3">
      <c r="A693" s="3">
        <v>43477</v>
      </c>
      <c r="B693" s="1" t="s">
        <v>21</v>
      </c>
      <c r="C693" s="1">
        <v>47</v>
      </c>
      <c r="D693" s="1">
        <v>5</v>
      </c>
      <c r="E693" s="1" t="s">
        <v>16</v>
      </c>
      <c r="F693" s="1">
        <v>44</v>
      </c>
      <c r="G693" s="1">
        <v>2</v>
      </c>
      <c r="H693" s="1" t="s">
        <v>38</v>
      </c>
      <c r="I693" s="4">
        <v>19087</v>
      </c>
      <c r="J693" s="2">
        <v>0.10277777777777779</v>
      </c>
      <c r="K693" s="5">
        <v>1</v>
      </c>
      <c r="L693" s="5">
        <v>2</v>
      </c>
      <c r="M693">
        <v>0</v>
      </c>
      <c r="N693" s="5">
        <v>0</v>
      </c>
    </row>
    <row r="694" spans="1:14" x14ac:dyDescent="0.3">
      <c r="A694" s="3">
        <v>43477</v>
      </c>
      <c r="B694" s="1" t="s">
        <v>17</v>
      </c>
      <c r="C694" s="1">
        <v>45</v>
      </c>
      <c r="D694" s="1">
        <v>0</v>
      </c>
      <c r="E694" s="1" t="s">
        <v>6</v>
      </c>
      <c r="F694" s="1">
        <v>46</v>
      </c>
      <c r="G694" s="1">
        <v>3</v>
      </c>
      <c r="H694" s="1" t="s">
        <v>38</v>
      </c>
      <c r="I694" s="4">
        <v>21302</v>
      </c>
      <c r="J694" s="2">
        <v>9.7222222222222224E-2</v>
      </c>
      <c r="K694" s="5">
        <v>0</v>
      </c>
      <c r="L694" s="5">
        <v>0</v>
      </c>
      <c r="M694">
        <v>1</v>
      </c>
      <c r="N694" s="5">
        <v>2</v>
      </c>
    </row>
    <row r="695" spans="1:14" x14ac:dyDescent="0.3">
      <c r="A695" s="3">
        <v>43477</v>
      </c>
      <c r="B695" s="1" t="s">
        <v>29</v>
      </c>
      <c r="C695" s="1">
        <v>45</v>
      </c>
      <c r="D695" s="1">
        <v>2</v>
      </c>
      <c r="E695" s="1" t="s">
        <v>34</v>
      </c>
      <c r="F695" s="1">
        <v>44</v>
      </c>
      <c r="G695" s="1">
        <v>3</v>
      </c>
      <c r="H695" s="1" t="s">
        <v>38</v>
      </c>
      <c r="I695" s="4">
        <v>16514</v>
      </c>
      <c r="J695" s="2">
        <v>0.10555555555555556</v>
      </c>
      <c r="K695" s="5">
        <v>0</v>
      </c>
      <c r="L695" s="5">
        <v>0</v>
      </c>
      <c r="M695">
        <v>1</v>
      </c>
      <c r="N695" s="5">
        <v>2</v>
      </c>
    </row>
    <row r="696" spans="1:14" x14ac:dyDescent="0.3">
      <c r="A696" s="3">
        <v>43477</v>
      </c>
      <c r="B696" s="1" t="s">
        <v>23</v>
      </c>
      <c r="C696" s="1">
        <v>44</v>
      </c>
      <c r="D696" s="1">
        <v>2</v>
      </c>
      <c r="E696" s="1" t="s">
        <v>14</v>
      </c>
      <c r="F696" s="1">
        <v>43</v>
      </c>
      <c r="G696" s="1">
        <v>1</v>
      </c>
      <c r="H696" s="1" t="s">
        <v>38</v>
      </c>
      <c r="I696" s="4">
        <v>15497</v>
      </c>
      <c r="J696" s="2">
        <v>0.10208333333333335</v>
      </c>
      <c r="K696" s="5">
        <v>1</v>
      </c>
      <c r="L696" s="5">
        <v>2</v>
      </c>
      <c r="M696">
        <v>0</v>
      </c>
      <c r="N696" s="5">
        <v>0</v>
      </c>
    </row>
    <row r="697" spans="1:14" x14ac:dyDescent="0.3">
      <c r="A697" s="3">
        <v>43477</v>
      </c>
      <c r="B697" s="1" t="s">
        <v>25</v>
      </c>
      <c r="C697" s="1">
        <v>46</v>
      </c>
      <c r="D697" s="1">
        <v>1</v>
      </c>
      <c r="E697" s="1" t="s">
        <v>5</v>
      </c>
      <c r="F697" s="1">
        <v>47</v>
      </c>
      <c r="G697" s="1">
        <v>4</v>
      </c>
      <c r="H697" s="1" t="s">
        <v>38</v>
      </c>
      <c r="I697" s="4">
        <v>17562</v>
      </c>
      <c r="J697" s="2">
        <v>9.7916666666666666E-2</v>
      </c>
      <c r="K697" s="5">
        <v>0</v>
      </c>
      <c r="L697" s="5">
        <v>0</v>
      </c>
      <c r="M697">
        <v>1</v>
      </c>
      <c r="N697" s="5">
        <v>2</v>
      </c>
    </row>
    <row r="698" spans="1:14" x14ac:dyDescent="0.3">
      <c r="A698" s="3">
        <v>43477</v>
      </c>
      <c r="B698" s="1" t="s">
        <v>11</v>
      </c>
      <c r="C698" s="1">
        <v>45</v>
      </c>
      <c r="D698" s="1">
        <v>3</v>
      </c>
      <c r="E698" s="1" t="s">
        <v>7</v>
      </c>
      <c r="F698" s="1">
        <v>44</v>
      </c>
      <c r="G698" s="1">
        <v>2</v>
      </c>
      <c r="H698" s="1" t="s">
        <v>38</v>
      </c>
      <c r="I698" s="4">
        <v>19305</v>
      </c>
      <c r="J698" s="2">
        <v>9.9999999999999992E-2</v>
      </c>
      <c r="K698" s="5">
        <v>1</v>
      </c>
      <c r="L698" s="5">
        <v>2</v>
      </c>
      <c r="M698">
        <v>0</v>
      </c>
      <c r="N698" s="5">
        <v>0</v>
      </c>
    </row>
    <row r="699" spans="1:14" x14ac:dyDescent="0.3">
      <c r="A699" s="3">
        <v>43477</v>
      </c>
      <c r="B699" s="1" t="s">
        <v>20</v>
      </c>
      <c r="C699" s="1">
        <v>44</v>
      </c>
      <c r="D699" s="1">
        <v>2</v>
      </c>
      <c r="E699" s="1" t="s">
        <v>12</v>
      </c>
      <c r="F699" s="1">
        <v>44</v>
      </c>
      <c r="G699" s="1">
        <v>1</v>
      </c>
      <c r="H699" s="1" t="s">
        <v>8</v>
      </c>
      <c r="I699" s="4">
        <v>18506</v>
      </c>
      <c r="J699" s="2">
        <v>0.1111111111111111</v>
      </c>
      <c r="K699" s="5">
        <v>1</v>
      </c>
      <c r="L699" s="5">
        <v>2</v>
      </c>
      <c r="M699">
        <v>0</v>
      </c>
      <c r="N699" s="5">
        <v>1</v>
      </c>
    </row>
    <row r="700" spans="1:14" x14ac:dyDescent="0.3">
      <c r="A700" s="3">
        <v>43478</v>
      </c>
      <c r="B700" s="1" t="s">
        <v>22</v>
      </c>
      <c r="C700" s="1">
        <v>47</v>
      </c>
      <c r="D700" s="1">
        <v>3</v>
      </c>
      <c r="E700" s="1" t="s">
        <v>15</v>
      </c>
      <c r="F700" s="1">
        <v>45</v>
      </c>
      <c r="G700" s="1">
        <v>6</v>
      </c>
      <c r="H700" s="1" t="s">
        <v>38</v>
      </c>
      <c r="I700" s="4">
        <v>16347</v>
      </c>
      <c r="J700" s="2">
        <v>0.10486111111111111</v>
      </c>
      <c r="K700" s="5">
        <v>0</v>
      </c>
      <c r="L700" s="5">
        <v>0</v>
      </c>
      <c r="M700">
        <v>1</v>
      </c>
      <c r="N700" s="5">
        <v>2</v>
      </c>
    </row>
    <row r="701" spans="1:14" x14ac:dyDescent="0.3">
      <c r="A701" s="3">
        <v>43478</v>
      </c>
      <c r="B701" s="1" t="s">
        <v>23</v>
      </c>
      <c r="C701" s="1">
        <v>45</v>
      </c>
      <c r="D701" s="1">
        <v>5</v>
      </c>
      <c r="E701" s="1" t="s">
        <v>20</v>
      </c>
      <c r="F701" s="1">
        <v>45</v>
      </c>
      <c r="G701" s="1">
        <v>7</v>
      </c>
      <c r="H701" s="1" t="s">
        <v>38</v>
      </c>
      <c r="I701" s="4">
        <v>17417</v>
      </c>
      <c r="J701" s="2">
        <v>0.10625</v>
      </c>
      <c r="K701" s="5">
        <v>0</v>
      </c>
      <c r="L701" s="5">
        <v>0</v>
      </c>
      <c r="M701">
        <v>1</v>
      </c>
      <c r="N701" s="5">
        <v>2</v>
      </c>
    </row>
    <row r="702" spans="1:14" x14ac:dyDescent="0.3">
      <c r="A702" s="3">
        <v>43478</v>
      </c>
      <c r="B702" s="1" t="s">
        <v>18</v>
      </c>
      <c r="C702" s="1">
        <v>45</v>
      </c>
      <c r="D702" s="1">
        <v>1</v>
      </c>
      <c r="E702" s="1" t="s">
        <v>9</v>
      </c>
      <c r="F702" s="1">
        <v>47</v>
      </c>
      <c r="G702" s="1">
        <v>7</v>
      </c>
      <c r="H702" s="1" t="s">
        <v>38</v>
      </c>
      <c r="I702" s="4">
        <v>17849</v>
      </c>
      <c r="J702" s="2">
        <v>0.10069444444444443</v>
      </c>
      <c r="K702" s="5">
        <v>0</v>
      </c>
      <c r="L702" s="5">
        <v>0</v>
      </c>
      <c r="M702">
        <v>1</v>
      </c>
      <c r="N702" s="5">
        <v>2</v>
      </c>
    </row>
    <row r="703" spans="1:14" x14ac:dyDescent="0.3">
      <c r="A703" s="3">
        <v>43478</v>
      </c>
      <c r="B703" s="1" t="s">
        <v>36</v>
      </c>
      <c r="C703" s="1">
        <v>46</v>
      </c>
      <c r="D703" s="1">
        <v>1</v>
      </c>
      <c r="E703" s="1" t="s">
        <v>14</v>
      </c>
      <c r="F703" s="1">
        <v>44</v>
      </c>
      <c r="G703" s="1">
        <v>5</v>
      </c>
      <c r="H703" s="1" t="s">
        <v>38</v>
      </c>
      <c r="I703" s="4">
        <v>11193</v>
      </c>
      <c r="J703" s="2">
        <v>0.10277777777777779</v>
      </c>
      <c r="K703" s="5">
        <v>0</v>
      </c>
      <c r="L703" s="5">
        <v>0</v>
      </c>
      <c r="M703">
        <v>1</v>
      </c>
      <c r="N703" s="5">
        <v>2</v>
      </c>
    </row>
    <row r="704" spans="1:14" x14ac:dyDescent="0.3">
      <c r="A704" s="3">
        <v>43478</v>
      </c>
      <c r="B704" s="1" t="s">
        <v>35</v>
      </c>
      <c r="C704" s="1">
        <v>44</v>
      </c>
      <c r="D704" s="1">
        <v>1</v>
      </c>
      <c r="E704" s="1" t="s">
        <v>10</v>
      </c>
      <c r="F704" s="1">
        <v>47</v>
      </c>
      <c r="G704" s="1">
        <v>5</v>
      </c>
      <c r="H704" s="1" t="s">
        <v>38</v>
      </c>
      <c r="I704" s="4">
        <v>18610</v>
      </c>
      <c r="J704" s="2">
        <v>0.1125</v>
      </c>
      <c r="K704" s="5">
        <v>0</v>
      </c>
      <c r="L704" s="5">
        <v>0</v>
      </c>
      <c r="M704">
        <v>1</v>
      </c>
      <c r="N704" s="5">
        <v>2</v>
      </c>
    </row>
    <row r="705" spans="1:14" x14ac:dyDescent="0.3">
      <c r="A705" s="3">
        <v>43478</v>
      </c>
      <c r="B705" s="1" t="s">
        <v>4</v>
      </c>
      <c r="C705" s="1">
        <v>46</v>
      </c>
      <c r="D705" s="1">
        <v>3</v>
      </c>
      <c r="E705" s="1" t="s">
        <v>27</v>
      </c>
      <c r="F705" s="1">
        <v>45</v>
      </c>
      <c r="G705" s="1">
        <v>4</v>
      </c>
      <c r="H705" s="1" t="s">
        <v>8</v>
      </c>
      <c r="I705" s="4">
        <v>15321</v>
      </c>
      <c r="J705" s="2">
        <v>0.10625</v>
      </c>
      <c r="K705" s="5">
        <v>0</v>
      </c>
      <c r="L705" s="5">
        <v>1</v>
      </c>
      <c r="M705">
        <v>1</v>
      </c>
      <c r="N705" s="5">
        <v>2</v>
      </c>
    </row>
    <row r="706" spans="1:14" x14ac:dyDescent="0.3">
      <c r="A706" s="3">
        <v>43479</v>
      </c>
      <c r="B706" s="1" t="s">
        <v>6</v>
      </c>
      <c r="C706" s="1">
        <v>47</v>
      </c>
      <c r="D706" s="1">
        <v>3</v>
      </c>
      <c r="E706" s="1" t="s">
        <v>11</v>
      </c>
      <c r="F706" s="1">
        <v>46</v>
      </c>
      <c r="G706" s="1">
        <v>2</v>
      </c>
      <c r="H706" s="1" t="s">
        <v>8</v>
      </c>
      <c r="I706" s="4">
        <v>17565</v>
      </c>
      <c r="J706" s="2">
        <v>0.10902777777777778</v>
      </c>
      <c r="K706" s="5">
        <v>1</v>
      </c>
      <c r="L706" s="5">
        <v>2</v>
      </c>
      <c r="M706">
        <v>0</v>
      </c>
      <c r="N706" s="5">
        <v>1</v>
      </c>
    </row>
    <row r="707" spans="1:14" x14ac:dyDescent="0.3">
      <c r="A707" s="3">
        <v>43479</v>
      </c>
      <c r="B707" s="1" t="s">
        <v>13</v>
      </c>
      <c r="C707" s="1">
        <v>46</v>
      </c>
      <c r="D707" s="1">
        <v>2</v>
      </c>
      <c r="E707" s="1" t="s">
        <v>33</v>
      </c>
      <c r="F707" s="1">
        <v>46</v>
      </c>
      <c r="G707" s="1">
        <v>7</v>
      </c>
      <c r="H707" s="1" t="s">
        <v>38</v>
      </c>
      <c r="I707" s="4">
        <v>18347</v>
      </c>
      <c r="J707" s="2">
        <v>0.10347222222222223</v>
      </c>
      <c r="K707" s="5">
        <v>0</v>
      </c>
      <c r="L707" s="5">
        <v>0</v>
      </c>
      <c r="M707">
        <v>1</v>
      </c>
      <c r="N707" s="5">
        <v>2</v>
      </c>
    </row>
    <row r="708" spans="1:14" x14ac:dyDescent="0.3">
      <c r="A708" s="3">
        <v>43479</v>
      </c>
      <c r="B708" s="1" t="s">
        <v>24</v>
      </c>
      <c r="C708" s="1">
        <v>48</v>
      </c>
      <c r="D708" s="1">
        <v>5</v>
      </c>
      <c r="E708" s="1" t="s">
        <v>34</v>
      </c>
      <c r="F708" s="1">
        <v>45</v>
      </c>
      <c r="G708" s="1">
        <v>8</v>
      </c>
      <c r="H708" s="1" t="s">
        <v>38</v>
      </c>
      <c r="I708" s="4">
        <v>15204</v>
      </c>
      <c r="J708" s="2">
        <v>0.10347222222222223</v>
      </c>
      <c r="K708" s="5">
        <v>0</v>
      </c>
      <c r="L708" s="5">
        <v>0</v>
      </c>
      <c r="M708">
        <v>1</v>
      </c>
      <c r="N708" s="5">
        <v>2</v>
      </c>
    </row>
    <row r="709" spans="1:14" x14ac:dyDescent="0.3">
      <c r="A709" s="3">
        <v>43479</v>
      </c>
      <c r="B709" s="1" t="s">
        <v>16</v>
      </c>
      <c r="C709" s="1">
        <v>45</v>
      </c>
      <c r="D709" s="1">
        <v>4</v>
      </c>
      <c r="E709" s="1" t="s">
        <v>29</v>
      </c>
      <c r="F709" s="1">
        <v>46</v>
      </c>
      <c r="G709" s="1">
        <v>7</v>
      </c>
      <c r="H709" s="1" t="s">
        <v>38</v>
      </c>
      <c r="I709" s="4">
        <v>19123</v>
      </c>
      <c r="J709" s="2">
        <v>0.1125</v>
      </c>
      <c r="K709" s="5">
        <v>0</v>
      </c>
      <c r="L709" s="5">
        <v>0</v>
      </c>
      <c r="M709">
        <v>1</v>
      </c>
      <c r="N709" s="5">
        <v>2</v>
      </c>
    </row>
    <row r="710" spans="1:14" x14ac:dyDescent="0.3">
      <c r="A710" s="3">
        <v>43479</v>
      </c>
      <c r="B710" s="1" t="s">
        <v>17</v>
      </c>
      <c r="C710" s="1">
        <v>46</v>
      </c>
      <c r="D710" s="1">
        <v>6</v>
      </c>
      <c r="E710" s="1" t="s">
        <v>7</v>
      </c>
      <c r="F710" s="1">
        <v>45</v>
      </c>
      <c r="G710" s="1">
        <v>3</v>
      </c>
      <c r="H710" s="1" t="s">
        <v>38</v>
      </c>
      <c r="I710" s="4">
        <v>19248</v>
      </c>
      <c r="J710" s="2">
        <v>0.1013888888888889</v>
      </c>
      <c r="K710" s="5">
        <v>1</v>
      </c>
      <c r="L710" s="5">
        <v>2</v>
      </c>
      <c r="M710">
        <v>0</v>
      </c>
      <c r="N710" s="5">
        <v>0</v>
      </c>
    </row>
    <row r="711" spans="1:14" x14ac:dyDescent="0.3">
      <c r="A711" s="3">
        <v>43479</v>
      </c>
      <c r="B711" s="1" t="s">
        <v>28</v>
      </c>
      <c r="C711" s="1">
        <v>44</v>
      </c>
      <c r="D711" s="1">
        <v>4</v>
      </c>
      <c r="E711" s="1" t="s">
        <v>12</v>
      </c>
      <c r="F711" s="1">
        <v>45</v>
      </c>
      <c r="G711" s="1">
        <v>1</v>
      </c>
      <c r="H711" s="1" t="s">
        <v>38</v>
      </c>
      <c r="I711" s="4">
        <v>18506</v>
      </c>
      <c r="J711" s="2">
        <v>0.1013888888888889</v>
      </c>
      <c r="K711" s="5">
        <v>1</v>
      </c>
      <c r="L711" s="5">
        <v>2</v>
      </c>
      <c r="M711">
        <v>0</v>
      </c>
      <c r="N711" s="5">
        <v>0</v>
      </c>
    </row>
    <row r="712" spans="1:14" x14ac:dyDescent="0.3">
      <c r="A712" s="3">
        <v>43480</v>
      </c>
      <c r="B712" s="1" t="s">
        <v>34</v>
      </c>
      <c r="C712" s="1">
        <v>46</v>
      </c>
      <c r="D712" s="1">
        <v>1</v>
      </c>
      <c r="E712" s="1" t="s">
        <v>20</v>
      </c>
      <c r="F712" s="1">
        <v>46</v>
      </c>
      <c r="G712" s="1">
        <v>4</v>
      </c>
      <c r="H712" s="1" t="s">
        <v>38</v>
      </c>
      <c r="I712" s="4">
        <v>16377</v>
      </c>
      <c r="J712" s="2">
        <v>0.10069444444444443</v>
      </c>
      <c r="K712" s="5">
        <v>0</v>
      </c>
      <c r="L712" s="5">
        <v>0</v>
      </c>
      <c r="M712">
        <v>1</v>
      </c>
      <c r="N712" s="5">
        <v>2</v>
      </c>
    </row>
    <row r="713" spans="1:14" x14ac:dyDescent="0.3">
      <c r="A713" s="3">
        <v>43480</v>
      </c>
      <c r="B713" s="1" t="s">
        <v>36</v>
      </c>
      <c r="C713" s="1">
        <v>47</v>
      </c>
      <c r="D713" s="1">
        <v>2</v>
      </c>
      <c r="E713" s="1" t="s">
        <v>19</v>
      </c>
      <c r="F713" s="1">
        <v>47</v>
      </c>
      <c r="G713" s="1">
        <v>0</v>
      </c>
      <c r="H713" s="1" t="s">
        <v>38</v>
      </c>
      <c r="I713" s="4">
        <v>18021</v>
      </c>
      <c r="J713" s="2">
        <v>0.10208333333333335</v>
      </c>
      <c r="K713" s="5">
        <v>1</v>
      </c>
      <c r="L713" s="5">
        <v>2</v>
      </c>
      <c r="M713">
        <v>0</v>
      </c>
      <c r="N713" s="5">
        <v>0</v>
      </c>
    </row>
    <row r="714" spans="1:14" x14ac:dyDescent="0.3">
      <c r="A714" s="3">
        <v>43480</v>
      </c>
      <c r="B714" s="1" t="s">
        <v>4</v>
      </c>
      <c r="C714" s="1">
        <v>47</v>
      </c>
      <c r="D714" s="1">
        <v>1</v>
      </c>
      <c r="E714" s="1" t="s">
        <v>21</v>
      </c>
      <c r="F714" s="1">
        <v>48</v>
      </c>
      <c r="G714" s="1">
        <v>3</v>
      </c>
      <c r="H714" s="1" t="s">
        <v>38</v>
      </c>
      <c r="I714" s="4">
        <v>19515</v>
      </c>
      <c r="J714" s="2">
        <v>0.10069444444444443</v>
      </c>
      <c r="K714" s="5">
        <v>0</v>
      </c>
      <c r="L714" s="5">
        <v>0</v>
      </c>
      <c r="M714">
        <v>1</v>
      </c>
      <c r="N714" s="5">
        <v>2</v>
      </c>
    </row>
    <row r="715" spans="1:14" x14ac:dyDescent="0.3">
      <c r="A715" s="3">
        <v>43480</v>
      </c>
      <c r="B715" s="1" t="s">
        <v>31</v>
      </c>
      <c r="C715" s="1">
        <v>47</v>
      </c>
      <c r="D715" s="1">
        <v>2</v>
      </c>
      <c r="E715" s="1" t="s">
        <v>16</v>
      </c>
      <c r="F715" s="1">
        <v>46</v>
      </c>
      <c r="G715" s="1">
        <v>3</v>
      </c>
      <c r="H715" s="1" t="s">
        <v>32</v>
      </c>
      <c r="I715" s="4">
        <v>19017</v>
      </c>
      <c r="J715" s="2">
        <v>0.11458333333333333</v>
      </c>
      <c r="K715" s="5">
        <v>0</v>
      </c>
      <c r="L715" s="5">
        <v>1</v>
      </c>
      <c r="M715">
        <v>1</v>
      </c>
      <c r="N715" s="5">
        <v>2</v>
      </c>
    </row>
    <row r="716" spans="1:14" x14ac:dyDescent="0.3">
      <c r="A716" s="3">
        <v>43480</v>
      </c>
      <c r="B716" s="1" t="s">
        <v>35</v>
      </c>
      <c r="C716" s="1">
        <v>45</v>
      </c>
      <c r="D716" s="1">
        <v>1</v>
      </c>
      <c r="E716" s="1" t="s">
        <v>6</v>
      </c>
      <c r="F716" s="1">
        <v>48</v>
      </c>
      <c r="G716" s="1">
        <v>5</v>
      </c>
      <c r="H716" s="1" t="s">
        <v>38</v>
      </c>
      <c r="I716" s="4">
        <v>20576</v>
      </c>
      <c r="J716" s="2">
        <v>0.1076388888888889</v>
      </c>
      <c r="K716" s="5">
        <v>0</v>
      </c>
      <c r="L716" s="5">
        <v>0</v>
      </c>
      <c r="M716">
        <v>1</v>
      </c>
      <c r="N716" s="5">
        <v>2</v>
      </c>
    </row>
    <row r="717" spans="1:14" x14ac:dyDescent="0.3">
      <c r="A717" s="3">
        <v>43480</v>
      </c>
      <c r="B717" s="1" t="s">
        <v>12</v>
      </c>
      <c r="C717" s="1">
        <v>46</v>
      </c>
      <c r="D717" s="1">
        <v>2</v>
      </c>
      <c r="E717" s="1" t="s">
        <v>22</v>
      </c>
      <c r="F717" s="1">
        <v>48</v>
      </c>
      <c r="G717" s="1">
        <v>7</v>
      </c>
      <c r="H717" s="1" t="s">
        <v>38</v>
      </c>
      <c r="I717" s="4">
        <v>17336</v>
      </c>
      <c r="J717" s="2">
        <v>0.10625</v>
      </c>
      <c r="K717" s="5">
        <v>0</v>
      </c>
      <c r="L717" s="5">
        <v>0</v>
      </c>
      <c r="M717">
        <v>1</v>
      </c>
      <c r="N717" s="5">
        <v>2</v>
      </c>
    </row>
    <row r="718" spans="1:14" x14ac:dyDescent="0.3">
      <c r="A718" s="3">
        <v>43480</v>
      </c>
      <c r="B718" s="1" t="s">
        <v>28</v>
      </c>
      <c r="C718" s="1">
        <v>45</v>
      </c>
      <c r="D718" s="1">
        <v>1</v>
      </c>
      <c r="E718" s="1" t="s">
        <v>14</v>
      </c>
      <c r="F718" s="1">
        <v>45</v>
      </c>
      <c r="G718" s="1">
        <v>2</v>
      </c>
      <c r="H718" s="1" t="s">
        <v>8</v>
      </c>
      <c r="I718" s="4">
        <v>10042</v>
      </c>
      <c r="J718" s="2">
        <v>0.10347222222222223</v>
      </c>
      <c r="K718" s="5">
        <v>0</v>
      </c>
      <c r="L718" s="5">
        <v>1</v>
      </c>
      <c r="M718">
        <v>1</v>
      </c>
      <c r="N718" s="5">
        <v>2</v>
      </c>
    </row>
    <row r="719" spans="1:14" x14ac:dyDescent="0.3">
      <c r="A719" s="3">
        <v>43480</v>
      </c>
      <c r="B719" s="1" t="s">
        <v>15</v>
      </c>
      <c r="C719" s="1">
        <v>46</v>
      </c>
      <c r="D719" s="1">
        <v>2</v>
      </c>
      <c r="E719" s="1" t="s">
        <v>23</v>
      </c>
      <c r="F719" s="1">
        <v>46</v>
      </c>
      <c r="G719" s="1">
        <v>6</v>
      </c>
      <c r="H719" s="1" t="s">
        <v>38</v>
      </c>
      <c r="I719" s="4">
        <v>17636</v>
      </c>
      <c r="J719" s="2">
        <v>0.1013888888888889</v>
      </c>
      <c r="K719" s="5">
        <v>0</v>
      </c>
      <c r="L719" s="5">
        <v>0</v>
      </c>
      <c r="M719">
        <v>1</v>
      </c>
      <c r="N719" s="5">
        <v>2</v>
      </c>
    </row>
    <row r="720" spans="1:14" x14ac:dyDescent="0.3">
      <c r="A720" s="3">
        <v>43480</v>
      </c>
      <c r="B720" s="1" t="s">
        <v>26</v>
      </c>
      <c r="C720" s="1">
        <v>46</v>
      </c>
      <c r="D720" s="1">
        <v>2</v>
      </c>
      <c r="E720" s="1" t="s">
        <v>5</v>
      </c>
      <c r="F720" s="1">
        <v>48</v>
      </c>
      <c r="G720" s="1">
        <v>5</v>
      </c>
      <c r="H720" s="1" t="s">
        <v>38</v>
      </c>
      <c r="I720" s="4">
        <v>17292</v>
      </c>
      <c r="J720" s="2">
        <v>9.8611111111111108E-2</v>
      </c>
      <c r="K720" s="5">
        <v>0</v>
      </c>
      <c r="L720" s="5">
        <v>0</v>
      </c>
      <c r="M720">
        <v>1</v>
      </c>
      <c r="N720" s="5">
        <v>2</v>
      </c>
    </row>
    <row r="721" spans="1:14" x14ac:dyDescent="0.3">
      <c r="A721" s="3">
        <v>43480</v>
      </c>
      <c r="B721" s="1" t="s">
        <v>30</v>
      </c>
      <c r="C721" s="1">
        <v>49</v>
      </c>
      <c r="D721" s="1">
        <v>1</v>
      </c>
      <c r="E721" s="1" t="s">
        <v>27</v>
      </c>
      <c r="F721" s="1">
        <v>46</v>
      </c>
      <c r="G721" s="1">
        <v>4</v>
      </c>
      <c r="H721" s="1" t="s">
        <v>38</v>
      </c>
      <c r="I721" s="4">
        <v>15321</v>
      </c>
      <c r="J721" s="2">
        <v>0.10208333333333335</v>
      </c>
      <c r="K721" s="5">
        <v>0</v>
      </c>
      <c r="L721" s="5">
        <v>0</v>
      </c>
      <c r="M721">
        <v>1</v>
      </c>
      <c r="N721" s="5">
        <v>2</v>
      </c>
    </row>
    <row r="722" spans="1:14" x14ac:dyDescent="0.3">
      <c r="A722" s="3">
        <v>43481</v>
      </c>
      <c r="B722" s="1" t="s">
        <v>5</v>
      </c>
      <c r="C722" s="1">
        <v>49</v>
      </c>
      <c r="D722" s="1">
        <v>3</v>
      </c>
      <c r="E722" s="1" t="s">
        <v>18</v>
      </c>
      <c r="F722" s="1">
        <v>46</v>
      </c>
      <c r="G722" s="1">
        <v>6</v>
      </c>
      <c r="H722" s="1" t="s">
        <v>38</v>
      </c>
      <c r="I722" s="4">
        <v>13342</v>
      </c>
      <c r="J722" s="2">
        <v>0.10347222222222223</v>
      </c>
      <c r="K722" s="5">
        <v>0</v>
      </c>
      <c r="L722" s="5">
        <v>0</v>
      </c>
      <c r="M722">
        <v>1</v>
      </c>
      <c r="N722" s="5">
        <v>2</v>
      </c>
    </row>
    <row r="723" spans="1:14" x14ac:dyDescent="0.3">
      <c r="A723" s="3">
        <v>43481</v>
      </c>
      <c r="B723" s="1" t="s">
        <v>13</v>
      </c>
      <c r="C723" s="1">
        <v>47</v>
      </c>
      <c r="D723" s="1">
        <v>4</v>
      </c>
      <c r="E723" s="1" t="s">
        <v>9</v>
      </c>
      <c r="F723" s="1">
        <v>48</v>
      </c>
      <c r="G723" s="1">
        <v>3</v>
      </c>
      <c r="H723" s="1" t="s">
        <v>8</v>
      </c>
      <c r="I723" s="4">
        <v>18286</v>
      </c>
      <c r="J723" s="2">
        <v>0.10694444444444444</v>
      </c>
      <c r="K723" s="5">
        <v>1</v>
      </c>
      <c r="L723" s="5">
        <v>2</v>
      </c>
      <c r="M723">
        <v>0</v>
      </c>
      <c r="N723" s="5">
        <v>1</v>
      </c>
    </row>
    <row r="724" spans="1:14" x14ac:dyDescent="0.3">
      <c r="A724" s="3">
        <v>43481</v>
      </c>
      <c r="B724" s="1" t="s">
        <v>17</v>
      </c>
      <c r="C724" s="1">
        <v>47</v>
      </c>
      <c r="D724" s="1">
        <v>2</v>
      </c>
      <c r="E724" s="1" t="s">
        <v>25</v>
      </c>
      <c r="F724" s="1">
        <v>47</v>
      </c>
      <c r="G724" s="1">
        <v>5</v>
      </c>
      <c r="H724" s="1" t="s">
        <v>38</v>
      </c>
      <c r="I724" s="4">
        <v>14468</v>
      </c>
      <c r="J724" s="2">
        <v>0.10347222222222223</v>
      </c>
      <c r="K724" s="5">
        <v>0</v>
      </c>
      <c r="L724" s="5">
        <v>0</v>
      </c>
      <c r="M724">
        <v>1</v>
      </c>
      <c r="N724" s="5">
        <v>2</v>
      </c>
    </row>
    <row r="725" spans="1:14" x14ac:dyDescent="0.3">
      <c r="A725" s="3">
        <v>43481</v>
      </c>
      <c r="B725" s="1" t="s">
        <v>11</v>
      </c>
      <c r="C725" s="1">
        <v>47</v>
      </c>
      <c r="D725" s="1">
        <v>3</v>
      </c>
      <c r="E725" s="1" t="s">
        <v>29</v>
      </c>
      <c r="F725" s="1">
        <v>47</v>
      </c>
      <c r="G725" s="1">
        <v>4</v>
      </c>
      <c r="H725" s="1" t="s">
        <v>38</v>
      </c>
      <c r="I725" s="4">
        <v>19297</v>
      </c>
      <c r="J725" s="2">
        <v>0.12152777777777778</v>
      </c>
      <c r="K725" s="5">
        <v>0</v>
      </c>
      <c r="L725" s="5">
        <v>0</v>
      </c>
      <c r="M725">
        <v>1</v>
      </c>
      <c r="N725" s="5">
        <v>2</v>
      </c>
    </row>
    <row r="726" spans="1:14" x14ac:dyDescent="0.3">
      <c r="A726" s="3">
        <v>43481</v>
      </c>
      <c r="B726" s="1" t="s">
        <v>33</v>
      </c>
      <c r="C726" s="1">
        <v>47</v>
      </c>
      <c r="D726" s="1">
        <v>3</v>
      </c>
      <c r="E726" s="1" t="s">
        <v>10</v>
      </c>
      <c r="F726" s="1">
        <v>48</v>
      </c>
      <c r="G726" s="1">
        <v>2</v>
      </c>
      <c r="H726" s="1" t="s">
        <v>32</v>
      </c>
      <c r="I726" s="4">
        <v>18166</v>
      </c>
      <c r="J726" s="2">
        <v>0.11805555555555557</v>
      </c>
      <c r="K726" s="5">
        <v>1</v>
      </c>
      <c r="L726" s="5">
        <v>2</v>
      </c>
      <c r="M726">
        <v>0</v>
      </c>
      <c r="N726" s="5">
        <v>1</v>
      </c>
    </row>
    <row r="727" spans="1:14" x14ac:dyDescent="0.3">
      <c r="A727" s="3">
        <v>43482</v>
      </c>
      <c r="B727" s="1" t="s">
        <v>28</v>
      </c>
      <c r="C727" s="1">
        <v>46</v>
      </c>
      <c r="D727" s="1">
        <v>2</v>
      </c>
      <c r="E727" s="1" t="s">
        <v>11</v>
      </c>
      <c r="F727" s="1">
        <v>48</v>
      </c>
      <c r="G727" s="1">
        <v>5</v>
      </c>
      <c r="H727" s="1" t="s">
        <v>38</v>
      </c>
      <c r="I727" s="4">
        <v>17565</v>
      </c>
      <c r="J727" s="2">
        <v>9.9999999999999992E-2</v>
      </c>
      <c r="K727" s="5">
        <v>0</v>
      </c>
      <c r="L727" s="5">
        <v>0</v>
      </c>
      <c r="M727">
        <v>1</v>
      </c>
      <c r="N727" s="5">
        <v>2</v>
      </c>
    </row>
    <row r="728" spans="1:14" x14ac:dyDescent="0.3">
      <c r="A728" s="3">
        <v>43482</v>
      </c>
      <c r="B728" s="1" t="s">
        <v>31</v>
      </c>
      <c r="C728" s="1">
        <v>48</v>
      </c>
      <c r="D728" s="1">
        <v>2</v>
      </c>
      <c r="E728" s="1" t="s">
        <v>19</v>
      </c>
      <c r="F728" s="1">
        <v>48</v>
      </c>
      <c r="G728" s="1">
        <v>1</v>
      </c>
      <c r="H728" s="1" t="s">
        <v>38</v>
      </c>
      <c r="I728" s="4">
        <v>18045</v>
      </c>
      <c r="J728" s="2">
        <v>0.10555555555555556</v>
      </c>
      <c r="K728" s="5">
        <v>1</v>
      </c>
      <c r="L728" s="5">
        <v>2</v>
      </c>
      <c r="M728">
        <v>0</v>
      </c>
      <c r="N728" s="5">
        <v>0</v>
      </c>
    </row>
    <row r="729" spans="1:14" x14ac:dyDescent="0.3">
      <c r="A729" s="3">
        <v>43482</v>
      </c>
      <c r="B729" s="1" t="s">
        <v>4</v>
      </c>
      <c r="C729" s="1">
        <v>48</v>
      </c>
      <c r="D729" s="1">
        <v>3</v>
      </c>
      <c r="E729" s="1" t="s">
        <v>16</v>
      </c>
      <c r="F729" s="1">
        <v>47</v>
      </c>
      <c r="G729" s="1">
        <v>0</v>
      </c>
      <c r="H729" s="1" t="s">
        <v>38</v>
      </c>
      <c r="I729" s="4">
        <v>18907</v>
      </c>
      <c r="J729" s="2">
        <v>9.9999999999999992E-2</v>
      </c>
      <c r="K729" s="5">
        <v>1</v>
      </c>
      <c r="L729" s="5">
        <v>2</v>
      </c>
      <c r="M729">
        <v>0</v>
      </c>
      <c r="N729" s="5">
        <v>0</v>
      </c>
    </row>
    <row r="730" spans="1:14" x14ac:dyDescent="0.3">
      <c r="A730" s="3">
        <v>43482</v>
      </c>
      <c r="B730" s="1" t="s">
        <v>27</v>
      </c>
      <c r="C730" s="1">
        <v>47</v>
      </c>
      <c r="D730" s="1">
        <v>5</v>
      </c>
      <c r="E730" s="1" t="s">
        <v>22</v>
      </c>
      <c r="F730" s="1">
        <v>49</v>
      </c>
      <c r="G730" s="1">
        <v>1</v>
      </c>
      <c r="H730" s="1" t="s">
        <v>38</v>
      </c>
      <c r="I730" s="4">
        <v>17507</v>
      </c>
      <c r="J730" s="2">
        <v>0.10625</v>
      </c>
      <c r="K730" s="5">
        <v>1</v>
      </c>
      <c r="L730" s="5">
        <v>2</v>
      </c>
      <c r="M730">
        <v>0</v>
      </c>
      <c r="N730" s="5">
        <v>0</v>
      </c>
    </row>
    <row r="731" spans="1:14" x14ac:dyDescent="0.3">
      <c r="A731" s="3">
        <v>43482</v>
      </c>
      <c r="B731" s="1" t="s">
        <v>34</v>
      </c>
      <c r="C731" s="1">
        <v>47</v>
      </c>
      <c r="D731" s="1">
        <v>1</v>
      </c>
      <c r="E731" s="1" t="s">
        <v>14</v>
      </c>
      <c r="F731" s="1">
        <v>46</v>
      </c>
      <c r="G731" s="1">
        <v>4</v>
      </c>
      <c r="H731" s="1" t="s">
        <v>38</v>
      </c>
      <c r="I731" s="4">
        <v>12088</v>
      </c>
      <c r="J731" s="2">
        <v>9.7916666666666666E-2</v>
      </c>
      <c r="K731" s="5">
        <v>0</v>
      </c>
      <c r="L731" s="5">
        <v>0</v>
      </c>
      <c r="M731">
        <v>1</v>
      </c>
      <c r="N731" s="5">
        <v>2</v>
      </c>
    </row>
    <row r="732" spans="1:14" x14ac:dyDescent="0.3">
      <c r="A732" s="3">
        <v>43482</v>
      </c>
      <c r="B732" s="1" t="s">
        <v>24</v>
      </c>
      <c r="C732" s="1">
        <v>49</v>
      </c>
      <c r="D732" s="1">
        <v>3</v>
      </c>
      <c r="E732" s="1" t="s">
        <v>23</v>
      </c>
      <c r="F732" s="1">
        <v>47</v>
      </c>
      <c r="G732" s="1">
        <v>4</v>
      </c>
      <c r="H732" s="1" t="s">
        <v>38</v>
      </c>
      <c r="I732" s="4">
        <v>17434</v>
      </c>
      <c r="J732" s="2">
        <v>0.10555555555555556</v>
      </c>
      <c r="K732" s="5">
        <v>0</v>
      </c>
      <c r="L732" s="5">
        <v>0</v>
      </c>
      <c r="M732">
        <v>1</v>
      </c>
      <c r="N732" s="5">
        <v>2</v>
      </c>
    </row>
    <row r="733" spans="1:14" x14ac:dyDescent="0.3">
      <c r="A733" s="3">
        <v>43482</v>
      </c>
      <c r="B733" s="1" t="s">
        <v>7</v>
      </c>
      <c r="C733" s="1">
        <v>46</v>
      </c>
      <c r="D733" s="1">
        <v>4</v>
      </c>
      <c r="E733" s="1" t="s">
        <v>36</v>
      </c>
      <c r="F733" s="1">
        <v>48</v>
      </c>
      <c r="G733" s="1">
        <v>2</v>
      </c>
      <c r="H733" s="1" t="s">
        <v>38</v>
      </c>
      <c r="I733" s="4">
        <v>19092</v>
      </c>
      <c r="J733" s="2">
        <v>0.10694444444444444</v>
      </c>
      <c r="K733" s="5">
        <v>1</v>
      </c>
      <c r="L733" s="5">
        <v>2</v>
      </c>
      <c r="M733">
        <v>0</v>
      </c>
      <c r="N733" s="5">
        <v>0</v>
      </c>
    </row>
    <row r="734" spans="1:14" x14ac:dyDescent="0.3">
      <c r="A734" s="3">
        <v>43483</v>
      </c>
      <c r="B734" s="1" t="s">
        <v>26</v>
      </c>
      <c r="C734" s="1">
        <v>47</v>
      </c>
      <c r="D734" s="1">
        <v>3</v>
      </c>
      <c r="E734" s="1" t="s">
        <v>18</v>
      </c>
      <c r="F734" s="1">
        <v>47</v>
      </c>
      <c r="G734" s="1">
        <v>2</v>
      </c>
      <c r="H734" s="1" t="s">
        <v>8</v>
      </c>
      <c r="I734" s="4">
        <v>14757</v>
      </c>
      <c r="J734" s="2">
        <v>0.10972222222222222</v>
      </c>
      <c r="K734" s="5">
        <v>1</v>
      </c>
      <c r="L734" s="5">
        <v>2</v>
      </c>
      <c r="M734">
        <v>0</v>
      </c>
      <c r="N734" s="5">
        <v>1</v>
      </c>
    </row>
    <row r="735" spans="1:14" x14ac:dyDescent="0.3">
      <c r="A735" s="3">
        <v>43483</v>
      </c>
      <c r="B735" s="1" t="s">
        <v>25</v>
      </c>
      <c r="C735" s="1">
        <v>48</v>
      </c>
      <c r="D735" s="1">
        <v>4</v>
      </c>
      <c r="E735" s="1" t="s">
        <v>15</v>
      </c>
      <c r="F735" s="1">
        <v>47</v>
      </c>
      <c r="G735" s="1">
        <v>1</v>
      </c>
      <c r="H735" s="1" t="s">
        <v>38</v>
      </c>
      <c r="I735" s="4">
        <v>15598</v>
      </c>
      <c r="J735" s="2">
        <v>9.8611111111111108E-2</v>
      </c>
      <c r="K735" s="5">
        <v>1</v>
      </c>
      <c r="L735" s="5">
        <v>2</v>
      </c>
      <c r="M735">
        <v>0</v>
      </c>
      <c r="N735" s="5">
        <v>0</v>
      </c>
    </row>
    <row r="736" spans="1:14" x14ac:dyDescent="0.3">
      <c r="A736" s="3">
        <v>43483</v>
      </c>
      <c r="B736" s="1" t="s">
        <v>6</v>
      </c>
      <c r="C736" s="1">
        <v>49</v>
      </c>
      <c r="D736" s="1">
        <v>4</v>
      </c>
      <c r="E736" s="1" t="s">
        <v>20</v>
      </c>
      <c r="F736" s="1">
        <v>47</v>
      </c>
      <c r="G736" s="1">
        <v>1</v>
      </c>
      <c r="H736" s="1" t="s">
        <v>38</v>
      </c>
      <c r="I736" s="4">
        <v>18892</v>
      </c>
      <c r="J736" s="2">
        <v>0.10069444444444443</v>
      </c>
      <c r="K736" s="5">
        <v>1</v>
      </c>
      <c r="L736" s="5">
        <v>2</v>
      </c>
      <c r="M736">
        <v>0</v>
      </c>
      <c r="N736" s="5">
        <v>0</v>
      </c>
    </row>
    <row r="737" spans="1:14" x14ac:dyDescent="0.3">
      <c r="A737" s="3">
        <v>43483</v>
      </c>
      <c r="B737" s="1" t="s">
        <v>21</v>
      </c>
      <c r="C737" s="1">
        <v>49</v>
      </c>
      <c r="D737" s="1">
        <v>4</v>
      </c>
      <c r="E737" s="1" t="s">
        <v>9</v>
      </c>
      <c r="F737" s="1">
        <v>49</v>
      </c>
      <c r="G737" s="1">
        <v>6</v>
      </c>
      <c r="H737" s="1" t="s">
        <v>38</v>
      </c>
      <c r="I737" s="4">
        <v>19289</v>
      </c>
      <c r="J737" s="2">
        <v>0.10972222222222222</v>
      </c>
      <c r="K737" s="5">
        <v>0</v>
      </c>
      <c r="L737" s="5">
        <v>0</v>
      </c>
      <c r="M737">
        <v>1</v>
      </c>
      <c r="N737" s="5">
        <v>2</v>
      </c>
    </row>
    <row r="738" spans="1:14" x14ac:dyDescent="0.3">
      <c r="A738" s="3">
        <v>43483</v>
      </c>
      <c r="B738" s="1" t="s">
        <v>7</v>
      </c>
      <c r="C738" s="1">
        <v>47</v>
      </c>
      <c r="D738" s="1">
        <v>1</v>
      </c>
      <c r="E738" s="1" t="s">
        <v>35</v>
      </c>
      <c r="F738" s="1">
        <v>46</v>
      </c>
      <c r="G738" s="1">
        <v>3</v>
      </c>
      <c r="H738" s="1" t="s">
        <v>38</v>
      </c>
      <c r="I738" s="4">
        <v>16741</v>
      </c>
      <c r="J738" s="2">
        <v>9.930555555555555E-2</v>
      </c>
      <c r="K738" s="5">
        <v>0</v>
      </c>
      <c r="L738" s="5">
        <v>0</v>
      </c>
      <c r="M738">
        <v>1</v>
      </c>
      <c r="N738" s="5">
        <v>2</v>
      </c>
    </row>
    <row r="739" spans="1:14" x14ac:dyDescent="0.3">
      <c r="A739" s="3">
        <v>43483</v>
      </c>
      <c r="B739" s="1" t="s">
        <v>13</v>
      </c>
      <c r="C739" s="1">
        <v>48</v>
      </c>
      <c r="D739" s="1">
        <v>3</v>
      </c>
      <c r="E739" s="1" t="s">
        <v>10</v>
      </c>
      <c r="F739" s="1">
        <v>49</v>
      </c>
      <c r="G739" s="1">
        <v>4</v>
      </c>
      <c r="H739" s="1" t="s">
        <v>38</v>
      </c>
      <c r="I739" s="4">
        <v>18176</v>
      </c>
      <c r="J739" s="2">
        <v>0.1013888888888889</v>
      </c>
      <c r="K739" s="5">
        <v>0</v>
      </c>
      <c r="L739" s="5">
        <v>0</v>
      </c>
      <c r="M739">
        <v>1</v>
      </c>
      <c r="N739" s="5">
        <v>2</v>
      </c>
    </row>
    <row r="740" spans="1:14" x14ac:dyDescent="0.3">
      <c r="A740" s="3">
        <v>43483</v>
      </c>
      <c r="B740" s="1" t="s">
        <v>14</v>
      </c>
      <c r="C740" s="1">
        <v>47</v>
      </c>
      <c r="D740" s="1">
        <v>2</v>
      </c>
      <c r="E740" s="1" t="s">
        <v>12</v>
      </c>
      <c r="F740" s="1">
        <v>47</v>
      </c>
      <c r="G740" s="1">
        <v>0</v>
      </c>
      <c r="H740" s="1" t="s">
        <v>38</v>
      </c>
      <c r="I740" s="4">
        <v>18605</v>
      </c>
      <c r="J740" s="2">
        <v>9.5138888888888884E-2</v>
      </c>
      <c r="K740" s="5">
        <v>1</v>
      </c>
      <c r="L740" s="5">
        <v>2</v>
      </c>
      <c r="M740">
        <v>0</v>
      </c>
      <c r="N740" s="5">
        <v>0</v>
      </c>
    </row>
    <row r="741" spans="1:14" x14ac:dyDescent="0.3">
      <c r="A741" s="3">
        <v>43484</v>
      </c>
      <c r="B741" s="1" t="s">
        <v>23</v>
      </c>
      <c r="C741" s="1">
        <v>48</v>
      </c>
      <c r="D741" s="1">
        <v>3</v>
      </c>
      <c r="E741" s="1" t="s">
        <v>11</v>
      </c>
      <c r="F741" s="1">
        <v>49</v>
      </c>
      <c r="G741" s="1">
        <v>2</v>
      </c>
      <c r="H741" s="1" t="s">
        <v>38</v>
      </c>
      <c r="I741" s="4">
        <v>17565</v>
      </c>
      <c r="J741" s="2">
        <v>0.11041666666666666</v>
      </c>
      <c r="K741" s="5">
        <v>1</v>
      </c>
      <c r="L741" s="5">
        <v>2</v>
      </c>
      <c r="M741">
        <v>0</v>
      </c>
      <c r="N741" s="5">
        <v>0</v>
      </c>
    </row>
    <row r="742" spans="1:14" x14ac:dyDescent="0.3">
      <c r="A742" s="3">
        <v>43484</v>
      </c>
      <c r="B742" s="1" t="s">
        <v>31</v>
      </c>
      <c r="C742" s="1">
        <v>49</v>
      </c>
      <c r="D742" s="1">
        <v>1</v>
      </c>
      <c r="E742" s="1" t="s">
        <v>17</v>
      </c>
      <c r="F742" s="1">
        <v>48</v>
      </c>
      <c r="G742" s="1">
        <v>7</v>
      </c>
      <c r="H742" s="1" t="s">
        <v>38</v>
      </c>
      <c r="I742" s="4">
        <v>18043</v>
      </c>
      <c r="J742" s="2">
        <v>0.10694444444444444</v>
      </c>
      <c r="K742" s="5">
        <v>0</v>
      </c>
      <c r="L742" s="5">
        <v>0</v>
      </c>
      <c r="M742">
        <v>1</v>
      </c>
      <c r="N742" s="5">
        <v>2</v>
      </c>
    </row>
    <row r="743" spans="1:14" x14ac:dyDescent="0.3">
      <c r="A743" s="3">
        <v>43484</v>
      </c>
      <c r="B743" s="1" t="s">
        <v>27</v>
      </c>
      <c r="C743" s="1">
        <v>48</v>
      </c>
      <c r="D743" s="1">
        <v>2</v>
      </c>
      <c r="E743" s="1" t="s">
        <v>19</v>
      </c>
      <c r="F743" s="1">
        <v>49</v>
      </c>
      <c r="G743" s="1">
        <v>4</v>
      </c>
      <c r="H743" s="1" t="s">
        <v>38</v>
      </c>
      <c r="I743" s="4">
        <v>18532</v>
      </c>
      <c r="J743" s="2">
        <v>0.10972222222222222</v>
      </c>
      <c r="K743" s="5">
        <v>0</v>
      </c>
      <c r="L743" s="5">
        <v>0</v>
      </c>
      <c r="M743">
        <v>1</v>
      </c>
      <c r="N743" s="5">
        <v>2</v>
      </c>
    </row>
    <row r="744" spans="1:14" x14ac:dyDescent="0.3">
      <c r="A744" s="3">
        <v>43484</v>
      </c>
      <c r="B744" s="1" t="s">
        <v>9</v>
      </c>
      <c r="C744" s="1">
        <v>50</v>
      </c>
      <c r="D744" s="1">
        <v>5</v>
      </c>
      <c r="E744" s="1" t="s">
        <v>33</v>
      </c>
      <c r="F744" s="1">
        <v>48</v>
      </c>
      <c r="G744" s="1">
        <v>2</v>
      </c>
      <c r="H744" s="1" t="s">
        <v>38</v>
      </c>
      <c r="I744" s="4">
        <v>18347</v>
      </c>
      <c r="J744" s="2">
        <v>0.1076388888888889</v>
      </c>
      <c r="K744" s="5">
        <v>1</v>
      </c>
      <c r="L744" s="5">
        <v>2</v>
      </c>
      <c r="M744">
        <v>0</v>
      </c>
      <c r="N744" s="5">
        <v>0</v>
      </c>
    </row>
    <row r="745" spans="1:14" x14ac:dyDescent="0.3">
      <c r="A745" s="3">
        <v>43484</v>
      </c>
      <c r="B745" s="1" t="s">
        <v>20</v>
      </c>
      <c r="C745" s="1">
        <v>48</v>
      </c>
      <c r="D745" s="1">
        <v>1</v>
      </c>
      <c r="E745" s="1" t="s">
        <v>16</v>
      </c>
      <c r="F745" s="1">
        <v>48</v>
      </c>
      <c r="G745" s="1">
        <v>2</v>
      </c>
      <c r="H745" s="1" t="s">
        <v>38</v>
      </c>
      <c r="I745" s="4">
        <v>19054</v>
      </c>
      <c r="J745" s="2">
        <v>0.10208333333333335</v>
      </c>
      <c r="K745" s="5">
        <v>0</v>
      </c>
      <c r="L745" s="5">
        <v>0</v>
      </c>
      <c r="M745">
        <v>1</v>
      </c>
      <c r="N745" s="5">
        <v>2</v>
      </c>
    </row>
    <row r="746" spans="1:14" x14ac:dyDescent="0.3">
      <c r="A746" s="3">
        <v>43484</v>
      </c>
      <c r="B746" s="1" t="s">
        <v>29</v>
      </c>
      <c r="C746" s="1">
        <v>48</v>
      </c>
      <c r="D746" s="1">
        <v>5</v>
      </c>
      <c r="E746" s="1" t="s">
        <v>6</v>
      </c>
      <c r="F746" s="1">
        <v>50</v>
      </c>
      <c r="G746" s="1">
        <v>2</v>
      </c>
      <c r="H746" s="1" t="s">
        <v>38</v>
      </c>
      <c r="I746" s="4">
        <v>21302</v>
      </c>
      <c r="J746" s="2">
        <v>9.6527777777777768E-2</v>
      </c>
      <c r="K746" s="5">
        <v>1</v>
      </c>
      <c r="L746" s="5">
        <v>2</v>
      </c>
      <c r="M746">
        <v>0</v>
      </c>
      <c r="N746" s="5">
        <v>0</v>
      </c>
    </row>
    <row r="747" spans="1:14" x14ac:dyDescent="0.3">
      <c r="A747" s="3">
        <v>43484</v>
      </c>
      <c r="B747" s="1" t="s">
        <v>4</v>
      </c>
      <c r="C747" s="1">
        <v>49</v>
      </c>
      <c r="D747" s="1">
        <v>3</v>
      </c>
      <c r="E747" s="1" t="s">
        <v>34</v>
      </c>
      <c r="F747" s="1">
        <v>48</v>
      </c>
      <c r="G747" s="1">
        <v>2</v>
      </c>
      <c r="H747" s="1" t="s">
        <v>38</v>
      </c>
      <c r="I747" s="4">
        <v>15231</v>
      </c>
      <c r="J747" s="2">
        <v>9.930555555555555E-2</v>
      </c>
      <c r="K747" s="5">
        <v>1</v>
      </c>
      <c r="L747" s="5">
        <v>2</v>
      </c>
      <c r="M747">
        <v>0</v>
      </c>
      <c r="N747" s="5">
        <v>0</v>
      </c>
    </row>
    <row r="748" spans="1:14" x14ac:dyDescent="0.3">
      <c r="A748" s="3">
        <v>43484</v>
      </c>
      <c r="B748" s="1" t="s">
        <v>35</v>
      </c>
      <c r="C748" s="1">
        <v>47</v>
      </c>
      <c r="D748" s="1">
        <v>4</v>
      </c>
      <c r="E748" s="1" t="s">
        <v>22</v>
      </c>
      <c r="F748" s="1">
        <v>50</v>
      </c>
      <c r="G748" s="1">
        <v>2</v>
      </c>
      <c r="H748" s="1" t="s">
        <v>38</v>
      </c>
      <c r="I748" s="4">
        <v>17716</v>
      </c>
      <c r="J748" s="2">
        <v>0.10625</v>
      </c>
      <c r="K748" s="5">
        <v>1</v>
      </c>
      <c r="L748" s="5">
        <v>2</v>
      </c>
      <c r="M748">
        <v>0</v>
      </c>
      <c r="N748" s="5">
        <v>0</v>
      </c>
    </row>
    <row r="749" spans="1:14" x14ac:dyDescent="0.3">
      <c r="A749" s="3">
        <v>43484</v>
      </c>
      <c r="B749" s="1" t="s">
        <v>25</v>
      </c>
      <c r="C749" s="1">
        <v>49</v>
      </c>
      <c r="D749" s="1">
        <v>2</v>
      </c>
      <c r="E749" s="1" t="s">
        <v>28</v>
      </c>
      <c r="F749" s="1">
        <v>47</v>
      </c>
      <c r="G749" s="1">
        <v>3</v>
      </c>
      <c r="H749" s="1" t="s">
        <v>38</v>
      </c>
      <c r="I749" s="4">
        <v>17690</v>
      </c>
      <c r="J749" s="2">
        <v>0.10694444444444444</v>
      </c>
      <c r="K749" s="5">
        <v>0</v>
      </c>
      <c r="L749" s="5">
        <v>0</v>
      </c>
      <c r="M749">
        <v>1</v>
      </c>
      <c r="N749" s="5">
        <v>2</v>
      </c>
    </row>
    <row r="750" spans="1:14" x14ac:dyDescent="0.3">
      <c r="A750" s="3">
        <v>43484</v>
      </c>
      <c r="B750" s="1" t="s">
        <v>5</v>
      </c>
      <c r="C750" s="1">
        <v>50</v>
      </c>
      <c r="D750" s="1">
        <v>3</v>
      </c>
      <c r="E750" s="1" t="s">
        <v>36</v>
      </c>
      <c r="F750" s="1">
        <v>49</v>
      </c>
      <c r="G750" s="1">
        <v>6</v>
      </c>
      <c r="H750" s="1" t="s">
        <v>38</v>
      </c>
      <c r="I750" s="4">
        <v>19092</v>
      </c>
      <c r="J750" s="2">
        <v>0.10347222222222223</v>
      </c>
      <c r="K750" s="5">
        <v>0</v>
      </c>
      <c r="L750" s="5">
        <v>0</v>
      </c>
      <c r="M750">
        <v>1</v>
      </c>
      <c r="N750" s="5">
        <v>2</v>
      </c>
    </row>
    <row r="751" spans="1:14" x14ac:dyDescent="0.3">
      <c r="A751" s="3">
        <v>43484</v>
      </c>
      <c r="B751" s="1" t="s">
        <v>26</v>
      </c>
      <c r="C751" s="1">
        <v>48</v>
      </c>
      <c r="D751" s="1">
        <v>3</v>
      </c>
      <c r="E751" s="1" t="s">
        <v>30</v>
      </c>
      <c r="F751" s="1">
        <v>50</v>
      </c>
      <c r="G751" s="1">
        <v>7</v>
      </c>
      <c r="H751" s="1" t="s">
        <v>38</v>
      </c>
      <c r="I751" s="4">
        <v>18511</v>
      </c>
      <c r="J751" s="2">
        <v>0.10833333333333334</v>
      </c>
      <c r="K751" s="5">
        <v>0</v>
      </c>
      <c r="L751" s="5">
        <v>0</v>
      </c>
      <c r="M751">
        <v>1</v>
      </c>
      <c r="N751" s="5">
        <v>2</v>
      </c>
    </row>
    <row r="752" spans="1:14" x14ac:dyDescent="0.3">
      <c r="A752" s="3">
        <v>43485</v>
      </c>
      <c r="B752" s="1" t="s">
        <v>12</v>
      </c>
      <c r="C752" s="1">
        <v>48</v>
      </c>
      <c r="D752" s="1">
        <v>5</v>
      </c>
      <c r="E752" s="1" t="s">
        <v>24</v>
      </c>
      <c r="F752" s="1">
        <v>50</v>
      </c>
      <c r="G752" s="1">
        <v>8</v>
      </c>
      <c r="H752" s="1" t="s">
        <v>38</v>
      </c>
      <c r="I752" s="4">
        <v>21316</v>
      </c>
      <c r="J752" s="2">
        <v>0.10833333333333334</v>
      </c>
      <c r="K752" s="5">
        <v>0</v>
      </c>
      <c r="L752" s="5">
        <v>0</v>
      </c>
      <c r="M752">
        <v>1</v>
      </c>
      <c r="N752" s="5">
        <v>2</v>
      </c>
    </row>
    <row r="753" spans="1:14" x14ac:dyDescent="0.3">
      <c r="A753" s="3">
        <v>43485</v>
      </c>
      <c r="B753" s="1" t="s">
        <v>15</v>
      </c>
      <c r="C753" s="1">
        <v>48</v>
      </c>
      <c r="D753" s="1">
        <v>7</v>
      </c>
      <c r="E753" s="1" t="s">
        <v>33</v>
      </c>
      <c r="F753" s="1">
        <v>49</v>
      </c>
      <c r="G753" s="1">
        <v>4</v>
      </c>
      <c r="H753" s="1" t="s">
        <v>38</v>
      </c>
      <c r="I753" s="4">
        <v>18347</v>
      </c>
      <c r="J753" s="2">
        <v>0.10277777777777779</v>
      </c>
      <c r="K753" s="5">
        <v>1</v>
      </c>
      <c r="L753" s="5">
        <v>2</v>
      </c>
      <c r="M753">
        <v>0</v>
      </c>
      <c r="N753" s="5">
        <v>0</v>
      </c>
    </row>
    <row r="754" spans="1:14" x14ac:dyDescent="0.3">
      <c r="A754" s="3">
        <v>43485</v>
      </c>
      <c r="B754" s="1" t="s">
        <v>4</v>
      </c>
      <c r="C754" s="1">
        <v>50</v>
      </c>
      <c r="D754" s="1">
        <v>0</v>
      </c>
      <c r="E754" s="1" t="s">
        <v>14</v>
      </c>
      <c r="F754" s="1">
        <v>48</v>
      </c>
      <c r="G754" s="1">
        <v>3</v>
      </c>
      <c r="H754" s="1" t="s">
        <v>38</v>
      </c>
      <c r="I754" s="4">
        <v>13917</v>
      </c>
      <c r="J754" s="2">
        <v>9.7916666666666666E-2</v>
      </c>
      <c r="K754" s="5">
        <v>0</v>
      </c>
      <c r="L754" s="5">
        <v>0</v>
      </c>
      <c r="M754">
        <v>1</v>
      </c>
      <c r="N754" s="5">
        <v>2</v>
      </c>
    </row>
    <row r="755" spans="1:14" x14ac:dyDescent="0.3">
      <c r="A755" s="3">
        <v>43485</v>
      </c>
      <c r="B755" s="1" t="s">
        <v>18</v>
      </c>
      <c r="C755" s="1">
        <v>48</v>
      </c>
      <c r="D755" s="1">
        <v>4</v>
      </c>
      <c r="E755" s="1" t="s">
        <v>7</v>
      </c>
      <c r="F755" s="1">
        <v>48</v>
      </c>
      <c r="G755" s="1">
        <v>2</v>
      </c>
      <c r="H755" s="1" t="s">
        <v>38</v>
      </c>
      <c r="I755" s="4">
        <v>19165</v>
      </c>
      <c r="J755" s="2">
        <v>9.930555555555555E-2</v>
      </c>
      <c r="K755" s="5">
        <v>1</v>
      </c>
      <c r="L755" s="5">
        <v>2</v>
      </c>
      <c r="M755">
        <v>0</v>
      </c>
      <c r="N755" s="5">
        <v>0</v>
      </c>
    </row>
    <row r="756" spans="1:14" x14ac:dyDescent="0.3">
      <c r="A756" s="3">
        <v>43485</v>
      </c>
      <c r="B756" s="1" t="s">
        <v>21</v>
      </c>
      <c r="C756" s="1">
        <v>50</v>
      </c>
      <c r="D756" s="1">
        <v>2</v>
      </c>
      <c r="E756" s="1" t="s">
        <v>10</v>
      </c>
      <c r="F756" s="1">
        <v>50</v>
      </c>
      <c r="G756" s="1">
        <v>3</v>
      </c>
      <c r="H756" s="1" t="s">
        <v>38</v>
      </c>
      <c r="I756" s="4">
        <v>18865</v>
      </c>
      <c r="J756" s="2">
        <v>0.10555555555555556</v>
      </c>
      <c r="K756" s="5">
        <v>0</v>
      </c>
      <c r="L756" s="5">
        <v>0</v>
      </c>
      <c r="M756">
        <v>1</v>
      </c>
      <c r="N756" s="5">
        <v>2</v>
      </c>
    </row>
    <row r="757" spans="1:14" x14ac:dyDescent="0.3">
      <c r="A757" s="3">
        <v>43486</v>
      </c>
      <c r="B757" s="1" t="s">
        <v>28</v>
      </c>
      <c r="C757" s="1">
        <v>48</v>
      </c>
      <c r="D757" s="1">
        <v>3</v>
      </c>
      <c r="E757" s="1" t="s">
        <v>31</v>
      </c>
      <c r="F757" s="1">
        <v>50</v>
      </c>
      <c r="G757" s="1">
        <v>4</v>
      </c>
      <c r="H757" s="1" t="s">
        <v>38</v>
      </c>
      <c r="I757" s="4">
        <v>18230</v>
      </c>
      <c r="J757" s="2">
        <v>0.10625</v>
      </c>
      <c r="K757" s="5">
        <v>0</v>
      </c>
      <c r="L757" s="5">
        <v>0</v>
      </c>
      <c r="M757">
        <v>1</v>
      </c>
      <c r="N757" s="5">
        <v>2</v>
      </c>
    </row>
    <row r="758" spans="1:14" x14ac:dyDescent="0.3">
      <c r="A758" s="3">
        <v>43487</v>
      </c>
      <c r="B758" s="1" t="s">
        <v>18</v>
      </c>
      <c r="C758" s="1">
        <v>49</v>
      </c>
      <c r="D758" s="1">
        <v>3</v>
      </c>
      <c r="E758" s="1" t="s">
        <v>25</v>
      </c>
      <c r="F758" s="1">
        <v>50</v>
      </c>
      <c r="G758" s="1">
        <v>2</v>
      </c>
      <c r="H758" s="1" t="s">
        <v>38</v>
      </c>
      <c r="I758" s="4">
        <v>12236</v>
      </c>
      <c r="J758" s="2">
        <v>0.10208333333333335</v>
      </c>
      <c r="K758" s="5">
        <v>1</v>
      </c>
      <c r="L758" s="5">
        <v>2</v>
      </c>
      <c r="M758">
        <v>0</v>
      </c>
      <c r="N758" s="5">
        <v>0</v>
      </c>
    </row>
    <row r="759" spans="1:14" x14ac:dyDescent="0.3">
      <c r="A759" s="3">
        <v>43488</v>
      </c>
      <c r="B759" s="1" t="s">
        <v>16</v>
      </c>
      <c r="C759" s="1">
        <v>50</v>
      </c>
      <c r="D759" s="1">
        <v>5</v>
      </c>
      <c r="E759" s="1" t="s">
        <v>17</v>
      </c>
      <c r="F759" s="1">
        <v>50</v>
      </c>
      <c r="G759" s="1">
        <v>2</v>
      </c>
      <c r="H759" s="1" t="s">
        <v>38</v>
      </c>
      <c r="I759" s="4">
        <v>17310</v>
      </c>
      <c r="J759" s="2">
        <v>0.10694444444444444</v>
      </c>
      <c r="K759" s="5">
        <v>1</v>
      </c>
      <c r="L759" s="5">
        <v>2</v>
      </c>
      <c r="M759">
        <v>0</v>
      </c>
      <c r="N759" s="5">
        <v>0</v>
      </c>
    </row>
    <row r="760" spans="1:14" x14ac:dyDescent="0.3">
      <c r="A760" s="3">
        <v>43488</v>
      </c>
      <c r="B760" s="1" t="s">
        <v>12</v>
      </c>
      <c r="C760" s="1">
        <v>50</v>
      </c>
      <c r="D760" s="1">
        <v>3</v>
      </c>
      <c r="E760" s="1" t="s">
        <v>7</v>
      </c>
      <c r="F760" s="1">
        <v>49</v>
      </c>
      <c r="G760" s="1">
        <v>6</v>
      </c>
      <c r="H760" s="1" t="s">
        <v>38</v>
      </c>
      <c r="I760" s="4">
        <v>19148</v>
      </c>
      <c r="J760" s="2">
        <v>0.10277777777777779</v>
      </c>
      <c r="K760" s="5">
        <v>0</v>
      </c>
      <c r="L760" s="5">
        <v>0</v>
      </c>
      <c r="M760">
        <v>1</v>
      </c>
      <c r="N760" s="5">
        <v>2</v>
      </c>
    </row>
    <row r="761" spans="1:14" x14ac:dyDescent="0.3">
      <c r="A761" s="3">
        <v>43493</v>
      </c>
      <c r="B761" s="1" t="s">
        <v>27</v>
      </c>
      <c r="C761" s="1">
        <v>49</v>
      </c>
      <c r="D761" s="1">
        <v>1</v>
      </c>
      <c r="E761" s="1" t="s">
        <v>29</v>
      </c>
      <c r="F761" s="1">
        <v>49</v>
      </c>
      <c r="G761" s="1">
        <v>3</v>
      </c>
      <c r="H761" s="1" t="s">
        <v>38</v>
      </c>
      <c r="I761" s="4">
        <v>19087</v>
      </c>
      <c r="J761" s="2">
        <v>0.10416666666666667</v>
      </c>
      <c r="K761" s="5">
        <v>0</v>
      </c>
      <c r="L761" s="5">
        <v>0</v>
      </c>
      <c r="M761">
        <v>1</v>
      </c>
      <c r="N761" s="5">
        <v>2</v>
      </c>
    </row>
    <row r="762" spans="1:14" x14ac:dyDescent="0.3">
      <c r="A762" s="3">
        <v>43493</v>
      </c>
      <c r="B762" s="1" t="s">
        <v>34</v>
      </c>
      <c r="C762" s="1">
        <v>49</v>
      </c>
      <c r="D762" s="1">
        <v>6</v>
      </c>
      <c r="E762" s="1" t="s">
        <v>26</v>
      </c>
      <c r="F762" s="1">
        <v>49</v>
      </c>
      <c r="G762" s="1">
        <v>3</v>
      </c>
      <c r="H762" s="1" t="s">
        <v>38</v>
      </c>
      <c r="I762" s="4">
        <v>18609</v>
      </c>
      <c r="J762" s="2">
        <v>0.10555555555555556</v>
      </c>
      <c r="K762" s="5">
        <v>1</v>
      </c>
      <c r="L762" s="5">
        <v>2</v>
      </c>
      <c r="M762">
        <v>0</v>
      </c>
      <c r="N762" s="5">
        <v>0</v>
      </c>
    </row>
    <row r="763" spans="1:14" x14ac:dyDescent="0.3">
      <c r="A763" s="3">
        <v>43494</v>
      </c>
      <c r="B763" s="1" t="s">
        <v>27</v>
      </c>
      <c r="C763" s="1">
        <v>50</v>
      </c>
      <c r="D763" s="1">
        <v>4</v>
      </c>
      <c r="E763" s="1" t="s">
        <v>11</v>
      </c>
      <c r="F763" s="1">
        <v>50</v>
      </c>
      <c r="G763" s="1">
        <v>3</v>
      </c>
      <c r="H763" s="1" t="s">
        <v>32</v>
      </c>
      <c r="I763" s="4">
        <v>17565</v>
      </c>
      <c r="J763" s="2">
        <v>0.11944444444444445</v>
      </c>
      <c r="K763" s="5">
        <v>1</v>
      </c>
      <c r="L763" s="5">
        <v>2</v>
      </c>
      <c r="M763">
        <v>0</v>
      </c>
      <c r="N763" s="5">
        <v>1</v>
      </c>
    </row>
    <row r="764" spans="1:14" x14ac:dyDescent="0.3">
      <c r="A764" s="3">
        <v>43494</v>
      </c>
      <c r="B764" s="1" t="s">
        <v>13</v>
      </c>
      <c r="C764" s="1">
        <v>49</v>
      </c>
      <c r="D764" s="1">
        <v>5</v>
      </c>
      <c r="E764" s="1" t="s">
        <v>20</v>
      </c>
      <c r="F764" s="1">
        <v>49</v>
      </c>
      <c r="G764" s="1">
        <v>4</v>
      </c>
      <c r="H764" s="1" t="s">
        <v>38</v>
      </c>
      <c r="I764" s="4">
        <v>15615</v>
      </c>
      <c r="J764" s="2">
        <v>0.10208333333333335</v>
      </c>
      <c r="K764" s="5">
        <v>1</v>
      </c>
      <c r="L764" s="5">
        <v>2</v>
      </c>
      <c r="M764">
        <v>0</v>
      </c>
      <c r="N764" s="5">
        <v>0</v>
      </c>
    </row>
    <row r="765" spans="1:14" x14ac:dyDescent="0.3">
      <c r="A765" s="3">
        <v>43494</v>
      </c>
      <c r="B765" s="1" t="s">
        <v>29</v>
      </c>
      <c r="C765" s="1">
        <v>50</v>
      </c>
      <c r="D765" s="1">
        <v>1</v>
      </c>
      <c r="E765" s="1" t="s">
        <v>23</v>
      </c>
      <c r="F765" s="1">
        <v>49</v>
      </c>
      <c r="G765" s="1">
        <v>0</v>
      </c>
      <c r="H765" s="1" t="s">
        <v>38</v>
      </c>
      <c r="I765" s="4">
        <v>17163</v>
      </c>
      <c r="J765" s="2">
        <v>0.10277777777777779</v>
      </c>
      <c r="K765" s="5">
        <v>1</v>
      </c>
      <c r="L765" s="5">
        <v>2</v>
      </c>
      <c r="M765">
        <v>0</v>
      </c>
      <c r="N765" s="5">
        <v>0</v>
      </c>
    </row>
    <row r="766" spans="1:14" x14ac:dyDescent="0.3">
      <c r="A766" s="3">
        <v>43495</v>
      </c>
      <c r="B766" s="1" t="s">
        <v>13</v>
      </c>
      <c r="C766" s="1">
        <v>50</v>
      </c>
      <c r="D766" s="1">
        <v>0</v>
      </c>
      <c r="E766" s="1" t="s">
        <v>19</v>
      </c>
      <c r="F766" s="1">
        <v>50</v>
      </c>
      <c r="G766" s="1">
        <v>1</v>
      </c>
      <c r="H766" s="1" t="s">
        <v>38</v>
      </c>
      <c r="I766" s="4">
        <v>17986</v>
      </c>
      <c r="J766" s="2">
        <v>0.10277777777777779</v>
      </c>
      <c r="K766" s="5">
        <v>0</v>
      </c>
      <c r="L766" s="5">
        <v>0</v>
      </c>
      <c r="M766">
        <v>1</v>
      </c>
      <c r="N766" s="5">
        <v>2</v>
      </c>
    </row>
    <row r="767" spans="1:14" x14ac:dyDescent="0.3">
      <c r="A767" s="3">
        <v>43495</v>
      </c>
      <c r="B767" s="1" t="s">
        <v>36</v>
      </c>
      <c r="C767" s="1">
        <v>50</v>
      </c>
      <c r="D767" s="1">
        <v>2</v>
      </c>
      <c r="E767" s="1" t="s">
        <v>26</v>
      </c>
      <c r="F767" s="1">
        <v>50</v>
      </c>
      <c r="G767" s="1">
        <v>4</v>
      </c>
      <c r="H767" s="1" t="s">
        <v>38</v>
      </c>
      <c r="I767" s="4">
        <v>18514</v>
      </c>
      <c r="J767" s="2">
        <v>0.10347222222222223</v>
      </c>
      <c r="K767" s="5">
        <v>0</v>
      </c>
      <c r="L767" s="5">
        <v>0</v>
      </c>
      <c r="M767">
        <v>1</v>
      </c>
      <c r="N767" s="5">
        <v>2</v>
      </c>
    </row>
    <row r="768" spans="1:14" x14ac:dyDescent="0.3">
      <c r="A768" s="3">
        <v>43496</v>
      </c>
      <c r="B768" s="1" t="s">
        <v>23</v>
      </c>
      <c r="C768" s="1">
        <v>50</v>
      </c>
      <c r="D768" s="1">
        <v>4</v>
      </c>
      <c r="E768" s="1" t="s">
        <v>34</v>
      </c>
      <c r="F768" s="1">
        <v>50</v>
      </c>
      <c r="G768" s="1">
        <v>3</v>
      </c>
      <c r="H768" s="1" t="s">
        <v>38</v>
      </c>
      <c r="I768" s="4">
        <v>16514</v>
      </c>
      <c r="J768" s="2">
        <v>0.10416666666666667</v>
      </c>
      <c r="K768" s="5">
        <v>1</v>
      </c>
      <c r="L768" s="5">
        <v>2</v>
      </c>
      <c r="M768">
        <v>0</v>
      </c>
      <c r="N768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CAEB-5A13-4442-867E-A1324EDF28C5}">
  <dimension ref="A1:U35"/>
  <sheetViews>
    <sheetView workbookViewId="0">
      <selection activeCell="G13" sqref="G13"/>
    </sheetView>
  </sheetViews>
  <sheetFormatPr defaultRowHeight="14.4" x14ac:dyDescent="0.3"/>
  <cols>
    <col min="1" max="1" width="19.5546875" bestFit="1" customWidth="1"/>
    <col min="2" max="2" width="5.6640625" bestFit="1" customWidth="1"/>
    <col min="3" max="3" width="6.33203125" bestFit="1" customWidth="1"/>
    <col min="4" max="4" width="6.109375" bestFit="1" customWidth="1"/>
    <col min="5" max="5" width="5.6640625" bestFit="1" customWidth="1"/>
    <col min="6" max="6" width="6" bestFit="1" customWidth="1"/>
    <col min="7" max="7" width="6.33203125" bestFit="1" customWidth="1"/>
    <col min="8" max="8" width="6.109375" bestFit="1" customWidth="1"/>
    <col min="9" max="9" width="6" bestFit="1" customWidth="1"/>
    <col min="10" max="10" width="5.21875" bestFit="1" customWidth="1"/>
    <col min="11" max="11" width="6.33203125" bestFit="1" customWidth="1"/>
    <col min="12" max="12" width="6.109375" bestFit="1" customWidth="1"/>
    <col min="14" max="14" width="8.21875" bestFit="1" customWidth="1"/>
    <col min="15" max="16" width="4" bestFit="1" customWidth="1"/>
    <col min="17" max="17" width="7" bestFit="1" customWidth="1"/>
    <col min="18" max="18" width="8.21875" bestFit="1" customWidth="1"/>
    <col min="19" max="19" width="10.109375" bestFit="1" customWidth="1"/>
    <col min="20" max="20" width="14.44140625" bestFit="1" customWidth="1"/>
    <col min="21" max="21" width="7.77734375" bestFit="1" customWidth="1"/>
  </cols>
  <sheetData>
    <row r="1" spans="1:21" x14ac:dyDescent="0.3">
      <c r="A1" t="s">
        <v>39</v>
      </c>
      <c r="B1">
        <v>82</v>
      </c>
      <c r="C1" t="b">
        <v>1</v>
      </c>
    </row>
    <row r="3" spans="1:21" x14ac:dyDescent="0.3">
      <c r="B3">
        <v>1</v>
      </c>
      <c r="C3">
        <v>0</v>
      </c>
      <c r="D3">
        <v>0.5</v>
      </c>
      <c r="F3">
        <v>1</v>
      </c>
      <c r="G3">
        <v>0</v>
      </c>
      <c r="H3">
        <v>0.5</v>
      </c>
    </row>
    <row r="4" spans="1:21" ht="28.8" x14ac:dyDescent="0.3">
      <c r="A4" s="6" t="s">
        <v>44</v>
      </c>
      <c r="B4" s="12" t="s">
        <v>51</v>
      </c>
      <c r="C4" s="12" t="s">
        <v>52</v>
      </c>
      <c r="D4" s="12" t="s">
        <v>53</v>
      </c>
      <c r="E4" s="12" t="s">
        <v>56</v>
      </c>
      <c r="F4" s="12" t="s">
        <v>49</v>
      </c>
      <c r="G4" s="12" t="s">
        <v>50</v>
      </c>
      <c r="H4" s="12" t="s">
        <v>54</v>
      </c>
      <c r="I4" s="12" t="s">
        <v>57</v>
      </c>
      <c r="J4" s="12" t="s">
        <v>65</v>
      </c>
      <c r="K4" s="12" t="s">
        <v>66</v>
      </c>
      <c r="L4" s="12" t="s">
        <v>68</v>
      </c>
      <c r="M4" s="12" t="s">
        <v>67</v>
      </c>
      <c r="N4" s="6" t="s">
        <v>55</v>
      </c>
      <c r="O4" s="6" t="s">
        <v>58</v>
      </c>
      <c r="P4" s="6" t="s">
        <v>59</v>
      </c>
      <c r="Q4" s="6" t="s">
        <v>60</v>
      </c>
      <c r="R4" s="6" t="s">
        <v>61</v>
      </c>
      <c r="S4" s="6" t="s">
        <v>62</v>
      </c>
      <c r="T4" s="6" t="s">
        <v>63</v>
      </c>
      <c r="U4" s="6" t="s">
        <v>64</v>
      </c>
    </row>
    <row r="5" spans="1:21" x14ac:dyDescent="0.3">
      <c r="A5" s="10" t="s">
        <v>28</v>
      </c>
      <c r="B5" s="10">
        <v>21</v>
      </c>
      <c r="C5" s="10">
        <v>13</v>
      </c>
      <c r="D5" s="10">
        <v>0</v>
      </c>
      <c r="E5" s="10">
        <v>7</v>
      </c>
      <c r="F5" s="10">
        <v>24</v>
      </c>
      <c r="G5" s="10">
        <v>15</v>
      </c>
      <c r="H5" s="10">
        <v>0</v>
      </c>
      <c r="I5" s="10">
        <v>2</v>
      </c>
      <c r="J5" s="10">
        <v>45</v>
      </c>
      <c r="K5" s="10">
        <v>28</v>
      </c>
      <c r="L5" s="10">
        <v>0</v>
      </c>
      <c r="M5" s="10">
        <v>9</v>
      </c>
      <c r="N5" s="10">
        <v>99</v>
      </c>
      <c r="O5" s="10">
        <v>247</v>
      </c>
      <c r="P5" s="10">
        <v>223</v>
      </c>
      <c r="Q5" s="11">
        <v>1.1076233183856503</v>
      </c>
      <c r="R5" s="10">
        <v>10</v>
      </c>
      <c r="S5" s="10">
        <v>0.11</v>
      </c>
      <c r="T5" s="10">
        <v>10.11</v>
      </c>
      <c r="U5" s="10">
        <v>11</v>
      </c>
    </row>
    <row r="6" spans="1:21" x14ac:dyDescent="0.3">
      <c r="A6" s="1" t="s">
        <v>4</v>
      </c>
      <c r="B6" s="1">
        <v>16</v>
      </c>
      <c r="C6" s="1">
        <v>23</v>
      </c>
      <c r="D6" s="1">
        <v>0</v>
      </c>
      <c r="E6" s="1">
        <v>2</v>
      </c>
      <c r="F6" s="1">
        <v>19</v>
      </c>
      <c r="G6" s="1">
        <v>14</v>
      </c>
      <c r="H6" s="1">
        <v>0</v>
      </c>
      <c r="I6" s="1">
        <v>8</v>
      </c>
      <c r="J6" s="1">
        <v>35</v>
      </c>
      <c r="K6" s="1">
        <v>37</v>
      </c>
      <c r="L6" s="1">
        <v>0</v>
      </c>
      <c r="M6" s="1">
        <v>10</v>
      </c>
      <c r="N6" s="1">
        <v>80</v>
      </c>
      <c r="O6" s="1">
        <v>199</v>
      </c>
      <c r="P6" s="1">
        <v>251</v>
      </c>
      <c r="Q6" s="9">
        <v>0.79282868525896411</v>
      </c>
      <c r="R6" s="1">
        <v>24</v>
      </c>
      <c r="S6" s="1">
        <v>0.3</v>
      </c>
      <c r="T6" s="1">
        <v>24.3</v>
      </c>
      <c r="U6" s="1">
        <v>24</v>
      </c>
    </row>
    <row r="7" spans="1:21" x14ac:dyDescent="0.3">
      <c r="A7" s="1" t="s">
        <v>18</v>
      </c>
      <c r="B7" s="1">
        <v>19</v>
      </c>
      <c r="C7" s="1">
        <v>18</v>
      </c>
      <c r="D7" s="1">
        <v>0</v>
      </c>
      <c r="E7" s="1">
        <v>4</v>
      </c>
      <c r="F7" s="1">
        <v>20</v>
      </c>
      <c r="G7" s="1">
        <v>17</v>
      </c>
      <c r="H7" s="1">
        <v>0</v>
      </c>
      <c r="I7" s="1">
        <v>4</v>
      </c>
      <c r="J7" s="1">
        <v>39</v>
      </c>
      <c r="K7" s="1">
        <v>35</v>
      </c>
      <c r="L7" s="1">
        <v>0</v>
      </c>
      <c r="M7" s="1">
        <v>8</v>
      </c>
      <c r="N7" s="1">
        <v>86</v>
      </c>
      <c r="O7" s="1">
        <v>213</v>
      </c>
      <c r="P7" s="1">
        <v>223</v>
      </c>
      <c r="Q7" s="9">
        <v>0.95515695067264572</v>
      </c>
      <c r="R7" s="1">
        <v>18</v>
      </c>
      <c r="S7" s="1">
        <v>0.18</v>
      </c>
      <c r="T7" s="1">
        <v>18.18</v>
      </c>
      <c r="U7" s="1">
        <v>18</v>
      </c>
    </row>
    <row r="8" spans="1:21" x14ac:dyDescent="0.3">
      <c r="A8" s="1" t="s">
        <v>11</v>
      </c>
      <c r="B8" s="1">
        <v>20</v>
      </c>
      <c r="C8" s="1">
        <v>15</v>
      </c>
      <c r="D8" s="1">
        <v>0</v>
      </c>
      <c r="E8" s="1">
        <v>6</v>
      </c>
      <c r="F8" s="1">
        <v>29</v>
      </c>
      <c r="G8" s="1">
        <v>9</v>
      </c>
      <c r="H8" s="1">
        <v>0</v>
      </c>
      <c r="I8" s="1">
        <v>3</v>
      </c>
      <c r="J8" s="1">
        <v>49</v>
      </c>
      <c r="K8" s="1">
        <v>24</v>
      </c>
      <c r="L8" s="1">
        <v>0</v>
      </c>
      <c r="M8" s="1">
        <v>9</v>
      </c>
      <c r="N8" s="1">
        <v>107</v>
      </c>
      <c r="O8" s="1">
        <v>259</v>
      </c>
      <c r="P8" s="1">
        <v>215</v>
      </c>
      <c r="Q8" s="9">
        <v>1.2046511627906977</v>
      </c>
      <c r="R8" s="1">
        <v>2</v>
      </c>
      <c r="S8" s="1">
        <v>0.03</v>
      </c>
      <c r="T8" s="1">
        <v>2.0299999999999998</v>
      </c>
      <c r="U8" s="1">
        <v>3</v>
      </c>
    </row>
    <row r="9" spans="1:21" x14ac:dyDescent="0.3">
      <c r="A9" s="1" t="s">
        <v>13</v>
      </c>
      <c r="B9" s="1">
        <v>12</v>
      </c>
      <c r="C9" s="1">
        <v>24</v>
      </c>
      <c r="D9" s="1">
        <v>0</v>
      </c>
      <c r="E9" s="1">
        <v>5</v>
      </c>
      <c r="F9" s="1">
        <v>21</v>
      </c>
      <c r="G9" s="1">
        <v>15</v>
      </c>
      <c r="H9" s="1">
        <v>0</v>
      </c>
      <c r="I9" s="1">
        <v>5</v>
      </c>
      <c r="J9" s="1">
        <v>33</v>
      </c>
      <c r="K9" s="1">
        <v>39</v>
      </c>
      <c r="L9" s="1">
        <v>0</v>
      </c>
      <c r="M9" s="1">
        <v>10</v>
      </c>
      <c r="N9" s="1">
        <v>76</v>
      </c>
      <c r="O9" s="1">
        <v>226</v>
      </c>
      <c r="P9" s="1">
        <v>271</v>
      </c>
      <c r="Q9" s="9">
        <v>0.83394833948339486</v>
      </c>
      <c r="R9" s="1">
        <v>27</v>
      </c>
      <c r="S9" s="1">
        <v>0.26</v>
      </c>
      <c r="T9" s="1">
        <v>27.26</v>
      </c>
      <c r="U9" s="1">
        <v>27</v>
      </c>
    </row>
    <row r="10" spans="1:21" x14ac:dyDescent="0.3">
      <c r="A10" s="1" t="s">
        <v>9</v>
      </c>
      <c r="B10" s="1">
        <v>24</v>
      </c>
      <c r="C10" s="1">
        <v>15</v>
      </c>
      <c r="D10" s="1">
        <v>0</v>
      </c>
      <c r="E10" s="1">
        <v>2</v>
      </c>
      <c r="F10" s="1">
        <v>26</v>
      </c>
      <c r="G10" s="1">
        <v>10</v>
      </c>
      <c r="H10" s="1">
        <v>0</v>
      </c>
      <c r="I10" s="1">
        <v>5</v>
      </c>
      <c r="J10" s="1">
        <v>50</v>
      </c>
      <c r="K10" s="1">
        <v>25</v>
      </c>
      <c r="L10" s="1">
        <v>0</v>
      </c>
      <c r="M10" s="1">
        <v>7</v>
      </c>
      <c r="N10" s="1">
        <v>107</v>
      </c>
      <c r="O10" s="1">
        <v>289</v>
      </c>
      <c r="P10" s="1">
        <v>227</v>
      </c>
      <c r="Q10" s="9">
        <v>1.2731277533039647</v>
      </c>
      <c r="R10" s="1">
        <v>2</v>
      </c>
      <c r="S10" s="1">
        <v>0.02</v>
      </c>
      <c r="T10" s="1">
        <v>2.02</v>
      </c>
      <c r="U10" s="1">
        <v>2</v>
      </c>
    </row>
    <row r="11" spans="1:21" x14ac:dyDescent="0.3">
      <c r="A11" s="1" t="s">
        <v>15</v>
      </c>
      <c r="B11" s="1">
        <v>22</v>
      </c>
      <c r="C11" s="1">
        <v>16</v>
      </c>
      <c r="D11" s="1">
        <v>0</v>
      </c>
      <c r="E11" s="1">
        <v>3</v>
      </c>
      <c r="F11" s="1">
        <v>24</v>
      </c>
      <c r="G11" s="1">
        <v>13</v>
      </c>
      <c r="H11" s="1">
        <v>0</v>
      </c>
      <c r="I11" s="1">
        <v>4</v>
      </c>
      <c r="J11" s="1">
        <v>46</v>
      </c>
      <c r="K11" s="1">
        <v>29</v>
      </c>
      <c r="L11" s="1">
        <v>0</v>
      </c>
      <c r="M11" s="1">
        <v>7</v>
      </c>
      <c r="N11" s="1">
        <v>99</v>
      </c>
      <c r="O11" s="1">
        <v>245</v>
      </c>
      <c r="P11" s="1">
        <v>223</v>
      </c>
      <c r="Q11" s="9">
        <v>1.0986547085201794</v>
      </c>
      <c r="R11" s="1">
        <v>10</v>
      </c>
      <c r="S11" s="1">
        <v>0.13</v>
      </c>
      <c r="T11" s="1">
        <v>10.130000000000001</v>
      </c>
      <c r="U11" s="1">
        <v>12</v>
      </c>
    </row>
    <row r="12" spans="1:21" x14ac:dyDescent="0.3">
      <c r="A12" s="1" t="s">
        <v>24</v>
      </c>
      <c r="B12" s="1">
        <v>17</v>
      </c>
      <c r="C12" s="1">
        <v>20</v>
      </c>
      <c r="D12" s="1">
        <v>0</v>
      </c>
      <c r="E12" s="1">
        <v>4</v>
      </c>
      <c r="F12" s="1">
        <v>19</v>
      </c>
      <c r="G12" s="1">
        <v>14</v>
      </c>
      <c r="H12" s="1">
        <v>0</v>
      </c>
      <c r="I12" s="1">
        <v>8</v>
      </c>
      <c r="J12" s="1">
        <v>36</v>
      </c>
      <c r="K12" s="1">
        <v>34</v>
      </c>
      <c r="L12" s="1">
        <v>0</v>
      </c>
      <c r="M12" s="1">
        <v>12</v>
      </c>
      <c r="N12" s="1">
        <v>84</v>
      </c>
      <c r="O12" s="1">
        <v>270</v>
      </c>
      <c r="P12" s="1">
        <v>292</v>
      </c>
      <c r="Q12" s="9">
        <v>0.92465753424657537</v>
      </c>
      <c r="R12" s="1">
        <v>20</v>
      </c>
      <c r="S12" s="1">
        <v>0.2</v>
      </c>
      <c r="T12" s="1">
        <v>20.2</v>
      </c>
      <c r="U12" s="1">
        <v>20</v>
      </c>
    </row>
    <row r="13" spans="1:21" x14ac:dyDescent="0.3">
      <c r="A13" s="1" t="s">
        <v>17</v>
      </c>
      <c r="B13" s="1">
        <v>17</v>
      </c>
      <c r="C13" s="1">
        <v>16</v>
      </c>
      <c r="D13" s="1">
        <v>0</v>
      </c>
      <c r="E13" s="1">
        <v>8</v>
      </c>
      <c r="F13" s="1">
        <v>21</v>
      </c>
      <c r="G13" s="1">
        <v>14</v>
      </c>
      <c r="H13" s="1">
        <v>0</v>
      </c>
      <c r="I13" s="1">
        <v>6</v>
      </c>
      <c r="J13" s="1">
        <v>38</v>
      </c>
      <c r="K13" s="1">
        <v>30</v>
      </c>
      <c r="L13" s="1">
        <v>0</v>
      </c>
      <c r="M13" s="1">
        <v>14</v>
      </c>
      <c r="N13" s="1">
        <v>90</v>
      </c>
      <c r="O13" s="1">
        <v>260</v>
      </c>
      <c r="P13" s="1">
        <v>246</v>
      </c>
      <c r="Q13" s="9">
        <v>1.056910569105691</v>
      </c>
      <c r="R13" s="1">
        <v>17</v>
      </c>
      <c r="S13" s="1">
        <v>0.15</v>
      </c>
      <c r="T13" s="1">
        <v>17.149999999999999</v>
      </c>
      <c r="U13" s="1">
        <v>17</v>
      </c>
    </row>
    <row r="14" spans="1:21" x14ac:dyDescent="0.3">
      <c r="A14" s="1" t="s">
        <v>20</v>
      </c>
      <c r="B14" s="1">
        <v>25</v>
      </c>
      <c r="C14" s="1">
        <v>14</v>
      </c>
      <c r="D14" s="1">
        <v>0</v>
      </c>
      <c r="E14" s="1">
        <v>2</v>
      </c>
      <c r="F14" s="1">
        <v>22</v>
      </c>
      <c r="G14" s="1">
        <v>17</v>
      </c>
      <c r="H14" s="1">
        <v>0</v>
      </c>
      <c r="I14" s="1">
        <v>2</v>
      </c>
      <c r="J14" s="1">
        <v>47</v>
      </c>
      <c r="K14" s="1">
        <v>31</v>
      </c>
      <c r="L14" s="1">
        <v>0</v>
      </c>
      <c r="M14" s="1">
        <v>4</v>
      </c>
      <c r="N14" s="1">
        <v>98</v>
      </c>
      <c r="O14" s="1">
        <v>258</v>
      </c>
      <c r="P14" s="1">
        <v>232</v>
      </c>
      <c r="Q14" s="9">
        <v>1.1120689655172413</v>
      </c>
      <c r="R14" s="1">
        <v>13</v>
      </c>
      <c r="S14" s="1">
        <v>0.1</v>
      </c>
      <c r="T14" s="1">
        <v>13.1</v>
      </c>
      <c r="U14" s="1">
        <v>13</v>
      </c>
    </row>
    <row r="15" spans="1:21" x14ac:dyDescent="0.3">
      <c r="A15" s="1" t="s">
        <v>19</v>
      </c>
      <c r="B15" s="1">
        <v>19</v>
      </c>
      <c r="C15" s="1">
        <v>18</v>
      </c>
      <c r="D15" s="1">
        <v>0</v>
      </c>
      <c r="E15" s="1">
        <v>4</v>
      </c>
      <c r="F15" s="1">
        <v>24</v>
      </c>
      <c r="G15" s="1">
        <v>14</v>
      </c>
      <c r="H15" s="1">
        <v>0</v>
      </c>
      <c r="I15" s="1">
        <v>3</v>
      </c>
      <c r="J15" s="1">
        <v>43</v>
      </c>
      <c r="K15" s="1">
        <v>32</v>
      </c>
      <c r="L15" s="1">
        <v>0</v>
      </c>
      <c r="M15" s="1">
        <v>7</v>
      </c>
      <c r="N15" s="1">
        <v>93</v>
      </c>
      <c r="O15" s="1">
        <v>210</v>
      </c>
      <c r="P15" s="1">
        <v>202</v>
      </c>
      <c r="Q15" s="9">
        <v>1.0396039603960396</v>
      </c>
      <c r="R15" s="1">
        <v>15</v>
      </c>
      <c r="S15" s="1">
        <v>0.17</v>
      </c>
      <c r="T15" s="1">
        <v>15.17</v>
      </c>
      <c r="U15" s="1">
        <v>16</v>
      </c>
    </row>
    <row r="16" spans="1:21" x14ac:dyDescent="0.3">
      <c r="A16" s="1" t="s">
        <v>21</v>
      </c>
      <c r="B16" s="1">
        <v>15</v>
      </c>
      <c r="C16" s="1">
        <v>21</v>
      </c>
      <c r="D16" s="1">
        <v>0</v>
      </c>
      <c r="E16" s="1">
        <v>5</v>
      </c>
      <c r="F16" s="1">
        <v>17</v>
      </c>
      <c r="G16" s="1">
        <v>19</v>
      </c>
      <c r="H16" s="1">
        <v>0</v>
      </c>
      <c r="I16" s="1">
        <v>5</v>
      </c>
      <c r="J16" s="1">
        <v>32</v>
      </c>
      <c r="K16" s="1">
        <v>40</v>
      </c>
      <c r="L16" s="1">
        <v>0</v>
      </c>
      <c r="M16" s="1">
        <v>10</v>
      </c>
      <c r="N16" s="1">
        <v>74</v>
      </c>
      <c r="O16" s="1">
        <v>227</v>
      </c>
      <c r="P16" s="1">
        <v>277</v>
      </c>
      <c r="Q16" s="9">
        <v>0.81949458483754511</v>
      </c>
      <c r="R16" s="1">
        <v>28</v>
      </c>
      <c r="S16" s="1">
        <v>0.27</v>
      </c>
      <c r="T16" s="1">
        <v>28.27</v>
      </c>
      <c r="U16" s="1">
        <v>28</v>
      </c>
    </row>
    <row r="17" spans="1:21" x14ac:dyDescent="0.3">
      <c r="A17" s="1" t="s">
        <v>33</v>
      </c>
      <c r="B17" s="1">
        <v>17</v>
      </c>
      <c r="C17" s="1">
        <v>19</v>
      </c>
      <c r="D17" s="1">
        <v>0</v>
      </c>
      <c r="E17" s="1">
        <v>5</v>
      </c>
      <c r="F17" s="1">
        <v>18</v>
      </c>
      <c r="G17" s="1">
        <v>19</v>
      </c>
      <c r="H17" s="1">
        <v>0</v>
      </c>
      <c r="I17" s="1">
        <v>4</v>
      </c>
      <c r="J17" s="1">
        <v>35</v>
      </c>
      <c r="K17" s="1">
        <v>38</v>
      </c>
      <c r="L17" s="1">
        <v>0</v>
      </c>
      <c r="M17" s="1">
        <v>9</v>
      </c>
      <c r="N17" s="1">
        <v>79</v>
      </c>
      <c r="O17" s="1">
        <v>232</v>
      </c>
      <c r="P17" s="1">
        <v>274</v>
      </c>
      <c r="Q17" s="9">
        <v>0.84671532846715325</v>
      </c>
      <c r="R17" s="1">
        <v>25</v>
      </c>
      <c r="S17" s="1">
        <v>0.24</v>
      </c>
      <c r="T17" s="1">
        <v>25.24</v>
      </c>
      <c r="U17" s="1">
        <v>25</v>
      </c>
    </row>
    <row r="18" spans="1:21" x14ac:dyDescent="0.3">
      <c r="A18" s="1" t="s">
        <v>35</v>
      </c>
      <c r="B18" s="1">
        <v>16</v>
      </c>
      <c r="C18" s="1">
        <v>19</v>
      </c>
      <c r="D18" s="1">
        <v>0</v>
      </c>
      <c r="E18" s="1">
        <v>6</v>
      </c>
      <c r="F18" s="1">
        <v>20</v>
      </c>
      <c r="G18" s="1">
        <v>13</v>
      </c>
      <c r="H18" s="1">
        <v>0</v>
      </c>
      <c r="I18" s="1">
        <v>8</v>
      </c>
      <c r="J18" s="1">
        <v>36</v>
      </c>
      <c r="K18" s="1">
        <v>32</v>
      </c>
      <c r="L18" s="1">
        <v>0</v>
      </c>
      <c r="M18" s="1">
        <v>14</v>
      </c>
      <c r="N18" s="1">
        <v>86</v>
      </c>
      <c r="O18" s="1">
        <v>267</v>
      </c>
      <c r="P18" s="1">
        <v>280</v>
      </c>
      <c r="Q18" s="9">
        <v>0.95357142857142863</v>
      </c>
      <c r="R18" s="1">
        <v>18</v>
      </c>
      <c r="S18" s="1">
        <v>0.19</v>
      </c>
      <c r="T18" s="1">
        <v>18.190000000000001</v>
      </c>
      <c r="U18" s="1">
        <v>19</v>
      </c>
    </row>
    <row r="19" spans="1:21" x14ac:dyDescent="0.3">
      <c r="A19" s="1" t="s">
        <v>31</v>
      </c>
      <c r="B19" s="1">
        <v>14</v>
      </c>
      <c r="C19" s="1">
        <v>21</v>
      </c>
      <c r="D19" s="1">
        <v>0</v>
      </c>
      <c r="E19" s="1">
        <v>6</v>
      </c>
      <c r="F19" s="1">
        <v>17</v>
      </c>
      <c r="G19" s="1">
        <v>21</v>
      </c>
      <c r="H19" s="1">
        <v>0</v>
      </c>
      <c r="I19" s="1">
        <v>3</v>
      </c>
      <c r="J19" s="1">
        <v>31</v>
      </c>
      <c r="K19" s="1">
        <v>42</v>
      </c>
      <c r="L19" s="1">
        <v>0</v>
      </c>
      <c r="M19" s="1">
        <v>9</v>
      </c>
      <c r="N19" s="1">
        <v>71</v>
      </c>
      <c r="O19" s="1">
        <v>202</v>
      </c>
      <c r="P19" s="1">
        <v>263</v>
      </c>
      <c r="Q19" s="9">
        <v>0.76806083650190116</v>
      </c>
      <c r="R19" s="1">
        <v>30</v>
      </c>
      <c r="S19" s="1">
        <v>0.31</v>
      </c>
      <c r="T19" s="1">
        <v>30.31</v>
      </c>
      <c r="U19" s="1">
        <v>30</v>
      </c>
    </row>
    <row r="20" spans="1:21" x14ac:dyDescent="0.3">
      <c r="A20" s="1" t="s">
        <v>16</v>
      </c>
      <c r="B20" s="1">
        <v>21</v>
      </c>
      <c r="C20" s="1">
        <v>18</v>
      </c>
      <c r="D20" s="1">
        <v>0</v>
      </c>
      <c r="E20" s="1">
        <v>2</v>
      </c>
      <c r="F20" s="1">
        <v>16</v>
      </c>
      <c r="G20" s="1">
        <v>18</v>
      </c>
      <c r="H20" s="1">
        <v>0</v>
      </c>
      <c r="I20" s="1">
        <v>7</v>
      </c>
      <c r="J20" s="1">
        <v>37</v>
      </c>
      <c r="K20" s="1">
        <v>36</v>
      </c>
      <c r="L20" s="1">
        <v>0</v>
      </c>
      <c r="M20" s="1">
        <v>9</v>
      </c>
      <c r="N20" s="1">
        <v>83</v>
      </c>
      <c r="O20" s="1">
        <v>211</v>
      </c>
      <c r="P20" s="1">
        <v>237</v>
      </c>
      <c r="Q20" s="9">
        <v>0.89029535864978904</v>
      </c>
      <c r="R20" s="1">
        <v>21</v>
      </c>
      <c r="S20" s="1">
        <v>0.21</v>
      </c>
      <c r="T20" s="1">
        <v>21.21</v>
      </c>
      <c r="U20" s="1">
        <v>21</v>
      </c>
    </row>
    <row r="21" spans="1:21" x14ac:dyDescent="0.3">
      <c r="A21" s="1" t="s">
        <v>6</v>
      </c>
      <c r="B21" s="1">
        <v>19</v>
      </c>
      <c r="C21" s="1">
        <v>18</v>
      </c>
      <c r="D21" s="1">
        <v>0</v>
      </c>
      <c r="E21" s="1">
        <v>4</v>
      </c>
      <c r="F21" s="1">
        <v>25</v>
      </c>
      <c r="G21" s="1">
        <v>12</v>
      </c>
      <c r="H21" s="1">
        <v>0</v>
      </c>
      <c r="I21" s="1">
        <v>4</v>
      </c>
      <c r="J21" s="1">
        <v>44</v>
      </c>
      <c r="K21" s="1">
        <v>30</v>
      </c>
      <c r="L21" s="1">
        <v>0</v>
      </c>
      <c r="M21" s="1">
        <v>8</v>
      </c>
      <c r="N21" s="1">
        <v>96</v>
      </c>
      <c r="O21" s="1">
        <v>249</v>
      </c>
      <c r="P21" s="1">
        <v>236</v>
      </c>
      <c r="Q21" s="9">
        <v>1.0550847457627119</v>
      </c>
      <c r="R21" s="1">
        <v>14</v>
      </c>
      <c r="S21" s="1">
        <v>0.16</v>
      </c>
      <c r="T21" s="1">
        <v>14.16</v>
      </c>
      <c r="U21" s="1">
        <v>14</v>
      </c>
    </row>
    <row r="22" spans="1:21" x14ac:dyDescent="0.3">
      <c r="A22" s="1" t="s">
        <v>22</v>
      </c>
      <c r="B22" s="1">
        <v>22</v>
      </c>
      <c r="C22" s="1">
        <v>15</v>
      </c>
      <c r="D22" s="1">
        <v>0</v>
      </c>
      <c r="E22" s="1">
        <v>4</v>
      </c>
      <c r="F22" s="1">
        <v>25</v>
      </c>
      <c r="G22" s="1">
        <v>14</v>
      </c>
      <c r="H22" s="1">
        <v>0</v>
      </c>
      <c r="I22" s="1">
        <v>2</v>
      </c>
      <c r="J22" s="1">
        <v>47</v>
      </c>
      <c r="K22" s="1">
        <v>29</v>
      </c>
      <c r="L22" s="1">
        <v>0</v>
      </c>
      <c r="M22" s="1">
        <v>6</v>
      </c>
      <c r="N22" s="1">
        <v>100</v>
      </c>
      <c r="O22" s="1">
        <v>240</v>
      </c>
      <c r="P22" s="1">
        <v>214</v>
      </c>
      <c r="Q22" s="9">
        <v>1.1214953271028036</v>
      </c>
      <c r="R22" s="1">
        <v>7</v>
      </c>
      <c r="S22" s="1">
        <v>7.0000000000000007E-2</v>
      </c>
      <c r="T22" s="1">
        <v>7.07</v>
      </c>
      <c r="U22" s="1">
        <v>9</v>
      </c>
    </row>
    <row r="23" spans="1:21" x14ac:dyDescent="0.3">
      <c r="A23" s="1" t="s">
        <v>34</v>
      </c>
      <c r="B23" s="1">
        <v>11</v>
      </c>
      <c r="C23" s="1">
        <v>27</v>
      </c>
      <c r="D23" s="1">
        <v>0</v>
      </c>
      <c r="E23" s="1">
        <v>3</v>
      </c>
      <c r="F23" s="1">
        <v>20</v>
      </c>
      <c r="G23" s="1">
        <v>14</v>
      </c>
      <c r="H23" s="1">
        <v>0</v>
      </c>
      <c r="I23" s="1">
        <v>7</v>
      </c>
      <c r="J23" s="1">
        <v>31</v>
      </c>
      <c r="K23" s="1">
        <v>41</v>
      </c>
      <c r="L23" s="1">
        <v>0</v>
      </c>
      <c r="M23" s="1">
        <v>10</v>
      </c>
      <c r="N23" s="1">
        <v>72</v>
      </c>
      <c r="O23" s="1">
        <v>222</v>
      </c>
      <c r="P23" s="1">
        <v>275</v>
      </c>
      <c r="Q23" s="9">
        <v>0.80727272727272725</v>
      </c>
      <c r="R23" s="1">
        <v>29</v>
      </c>
      <c r="S23" s="1">
        <v>0.28000000000000003</v>
      </c>
      <c r="T23" s="1">
        <v>29.28</v>
      </c>
      <c r="U23" s="1">
        <v>29</v>
      </c>
    </row>
    <row r="24" spans="1:21" x14ac:dyDescent="0.3">
      <c r="A24" s="1" t="s">
        <v>14</v>
      </c>
      <c r="B24" s="1">
        <v>24</v>
      </c>
      <c r="C24" s="1">
        <v>14</v>
      </c>
      <c r="D24" s="1">
        <v>0</v>
      </c>
      <c r="E24" s="1">
        <v>3</v>
      </c>
      <c r="F24" s="1">
        <v>24</v>
      </c>
      <c r="G24" s="1">
        <v>13</v>
      </c>
      <c r="H24" s="1">
        <v>0</v>
      </c>
      <c r="I24" s="1">
        <v>4</v>
      </c>
      <c r="J24" s="1">
        <v>48</v>
      </c>
      <c r="K24" s="1">
        <v>27</v>
      </c>
      <c r="L24" s="1">
        <v>0</v>
      </c>
      <c r="M24" s="1">
        <v>7</v>
      </c>
      <c r="N24" s="1">
        <v>103</v>
      </c>
      <c r="O24" s="1">
        <v>228</v>
      </c>
      <c r="P24" s="1">
        <v>196</v>
      </c>
      <c r="Q24" s="9">
        <v>1.1632653061224489</v>
      </c>
      <c r="R24" s="1">
        <v>5</v>
      </c>
      <c r="S24" s="1">
        <v>0.04</v>
      </c>
      <c r="T24" s="1">
        <v>5.04</v>
      </c>
      <c r="U24" s="1">
        <v>5</v>
      </c>
    </row>
    <row r="25" spans="1:21" x14ac:dyDescent="0.3">
      <c r="A25" s="1" t="s">
        <v>23</v>
      </c>
      <c r="B25" s="1">
        <v>14</v>
      </c>
      <c r="C25" s="1">
        <v>22</v>
      </c>
      <c r="D25" s="1">
        <v>0</v>
      </c>
      <c r="E25" s="1">
        <v>5</v>
      </c>
      <c r="F25" s="1">
        <v>18</v>
      </c>
      <c r="G25" s="1">
        <v>14</v>
      </c>
      <c r="H25" s="1">
        <v>0</v>
      </c>
      <c r="I25" s="1">
        <v>9</v>
      </c>
      <c r="J25" s="1">
        <v>32</v>
      </c>
      <c r="K25" s="1">
        <v>36</v>
      </c>
      <c r="L25" s="1">
        <v>0</v>
      </c>
      <c r="M25" s="1">
        <v>14</v>
      </c>
      <c r="N25" s="1">
        <v>78</v>
      </c>
      <c r="O25" s="1">
        <v>227</v>
      </c>
      <c r="P25" s="1">
        <v>272</v>
      </c>
      <c r="Q25" s="9">
        <v>0.8345588235294118</v>
      </c>
      <c r="R25" s="1">
        <v>26</v>
      </c>
      <c r="S25" s="1">
        <v>0.25</v>
      </c>
      <c r="T25" s="1">
        <v>26.25</v>
      </c>
      <c r="U25" s="1">
        <v>26</v>
      </c>
    </row>
    <row r="26" spans="1:21" x14ac:dyDescent="0.3">
      <c r="A26" s="1" t="s">
        <v>25</v>
      </c>
      <c r="B26" s="1">
        <v>11</v>
      </c>
      <c r="C26" s="1">
        <v>28</v>
      </c>
      <c r="D26" s="1">
        <v>0</v>
      </c>
      <c r="E26" s="1">
        <v>2</v>
      </c>
      <c r="F26" s="1">
        <v>18</v>
      </c>
      <c r="G26" s="1">
        <v>19</v>
      </c>
      <c r="H26" s="1">
        <v>0</v>
      </c>
      <c r="I26" s="1">
        <v>4</v>
      </c>
      <c r="J26" s="1">
        <v>29</v>
      </c>
      <c r="K26" s="1">
        <v>47</v>
      </c>
      <c r="L26" s="1">
        <v>0</v>
      </c>
      <c r="M26" s="1">
        <v>6</v>
      </c>
      <c r="N26" s="1">
        <v>64</v>
      </c>
      <c r="O26" s="1">
        <v>242</v>
      </c>
      <c r="P26" s="1">
        <v>302</v>
      </c>
      <c r="Q26" s="9">
        <v>0.80132450331125826</v>
      </c>
      <c r="R26" s="1">
        <v>31</v>
      </c>
      <c r="S26" s="1">
        <v>0.28999999999999998</v>
      </c>
      <c r="T26" s="1">
        <v>31.29</v>
      </c>
      <c r="U26" s="1">
        <v>31</v>
      </c>
    </row>
    <row r="27" spans="1:21" x14ac:dyDescent="0.3">
      <c r="A27" s="1" t="s">
        <v>29</v>
      </c>
      <c r="B27" s="1">
        <v>18</v>
      </c>
      <c r="C27" s="1">
        <v>19</v>
      </c>
      <c r="D27" s="1">
        <v>0</v>
      </c>
      <c r="E27" s="1">
        <v>4</v>
      </c>
      <c r="F27" s="1">
        <v>19</v>
      </c>
      <c r="G27" s="1">
        <v>18</v>
      </c>
      <c r="H27" s="1">
        <v>0</v>
      </c>
      <c r="I27" s="1">
        <v>4</v>
      </c>
      <c r="J27" s="1">
        <v>37</v>
      </c>
      <c r="K27" s="1">
        <v>37</v>
      </c>
      <c r="L27" s="1">
        <v>0</v>
      </c>
      <c r="M27" s="1">
        <v>8</v>
      </c>
      <c r="N27" s="1">
        <v>82</v>
      </c>
      <c r="O27" s="1">
        <v>244</v>
      </c>
      <c r="P27" s="1">
        <v>281</v>
      </c>
      <c r="Q27" s="9">
        <v>0.8683274021352313</v>
      </c>
      <c r="R27" s="1">
        <v>22</v>
      </c>
      <c r="S27" s="1">
        <v>0.23</v>
      </c>
      <c r="T27" s="1">
        <v>22.23</v>
      </c>
      <c r="U27" s="1">
        <v>22</v>
      </c>
    </row>
    <row r="28" spans="1:21" x14ac:dyDescent="0.3">
      <c r="A28" s="1" t="s">
        <v>26</v>
      </c>
      <c r="B28" s="1">
        <v>21</v>
      </c>
      <c r="C28" s="1">
        <v>12</v>
      </c>
      <c r="D28" s="1">
        <v>0</v>
      </c>
      <c r="E28" s="1">
        <v>8</v>
      </c>
      <c r="F28" s="1">
        <v>23</v>
      </c>
      <c r="G28" s="1">
        <v>14</v>
      </c>
      <c r="H28" s="1">
        <v>0</v>
      </c>
      <c r="I28" s="1">
        <v>4</v>
      </c>
      <c r="J28" s="1">
        <v>44</v>
      </c>
      <c r="K28" s="1">
        <v>26</v>
      </c>
      <c r="L28" s="1">
        <v>0</v>
      </c>
      <c r="M28" s="1">
        <v>12</v>
      </c>
      <c r="N28" s="1">
        <v>100</v>
      </c>
      <c r="O28" s="1">
        <v>273</v>
      </c>
      <c r="P28" s="1">
        <v>241</v>
      </c>
      <c r="Q28" s="9">
        <v>1.1327800829875518</v>
      </c>
      <c r="R28" s="1">
        <v>7</v>
      </c>
      <c r="S28" s="1">
        <v>0.06</v>
      </c>
      <c r="T28" s="1">
        <v>7.06</v>
      </c>
      <c r="U28" s="1">
        <v>8</v>
      </c>
    </row>
    <row r="29" spans="1:21" x14ac:dyDescent="0.3">
      <c r="A29" s="1" t="s">
        <v>5</v>
      </c>
      <c r="B29" s="1">
        <v>21</v>
      </c>
      <c r="C29" s="1">
        <v>16</v>
      </c>
      <c r="D29" s="1">
        <v>0</v>
      </c>
      <c r="E29" s="1">
        <v>4</v>
      </c>
      <c r="F29" s="1">
        <v>25</v>
      </c>
      <c r="G29" s="1">
        <v>11</v>
      </c>
      <c r="H29" s="1">
        <v>0</v>
      </c>
      <c r="I29" s="1">
        <v>5</v>
      </c>
      <c r="J29" s="1">
        <v>46</v>
      </c>
      <c r="K29" s="1">
        <v>27</v>
      </c>
      <c r="L29" s="1">
        <v>0</v>
      </c>
      <c r="M29" s="1">
        <v>9</v>
      </c>
      <c r="N29" s="1">
        <v>101</v>
      </c>
      <c r="O29" s="1">
        <v>289</v>
      </c>
      <c r="P29" s="1">
        <v>261</v>
      </c>
      <c r="Q29" s="9">
        <v>1.1072796934865901</v>
      </c>
      <c r="R29" s="1">
        <v>6</v>
      </c>
      <c r="S29" s="1">
        <v>0.12</v>
      </c>
      <c r="T29" s="1">
        <v>6.12</v>
      </c>
      <c r="U29" s="1">
        <v>6</v>
      </c>
    </row>
    <row r="30" spans="1:21" x14ac:dyDescent="0.3">
      <c r="A30" s="1" t="s">
        <v>36</v>
      </c>
      <c r="B30" s="1">
        <v>30</v>
      </c>
      <c r="C30" s="1">
        <v>9</v>
      </c>
      <c r="D30" s="1">
        <v>0</v>
      </c>
      <c r="E30" s="1">
        <v>2</v>
      </c>
      <c r="F30" s="1">
        <v>32</v>
      </c>
      <c r="G30" s="1">
        <v>7</v>
      </c>
      <c r="H30" s="1">
        <v>0</v>
      </c>
      <c r="I30" s="1">
        <v>2</v>
      </c>
      <c r="J30" s="1">
        <v>62</v>
      </c>
      <c r="K30" s="1">
        <v>16</v>
      </c>
      <c r="L30" s="1">
        <v>0</v>
      </c>
      <c r="M30" s="1">
        <v>4</v>
      </c>
      <c r="N30" s="1">
        <v>128</v>
      </c>
      <c r="O30" s="1">
        <v>325</v>
      </c>
      <c r="P30" s="1">
        <v>222</v>
      </c>
      <c r="Q30" s="9">
        <v>1.4639639639639639</v>
      </c>
      <c r="R30" s="1">
        <v>1</v>
      </c>
      <c r="S30" s="1">
        <v>0.01</v>
      </c>
      <c r="T30" s="1">
        <v>1.01</v>
      </c>
      <c r="U30" s="1">
        <v>1</v>
      </c>
    </row>
    <row r="31" spans="1:21" x14ac:dyDescent="0.3">
      <c r="A31" s="1" t="s">
        <v>7</v>
      </c>
      <c r="B31" s="1">
        <v>23</v>
      </c>
      <c r="C31" s="1">
        <v>12</v>
      </c>
      <c r="D31" s="1">
        <v>0</v>
      </c>
      <c r="E31" s="1">
        <v>6</v>
      </c>
      <c r="F31" s="1">
        <v>23</v>
      </c>
      <c r="G31" s="1">
        <v>16</v>
      </c>
      <c r="H31" s="1">
        <v>0</v>
      </c>
      <c r="I31" s="1">
        <v>2</v>
      </c>
      <c r="J31" s="1">
        <v>46</v>
      </c>
      <c r="K31" s="1">
        <v>28</v>
      </c>
      <c r="L31" s="1">
        <v>0</v>
      </c>
      <c r="M31" s="1">
        <v>8</v>
      </c>
      <c r="N31" s="1">
        <v>100</v>
      </c>
      <c r="O31" s="1">
        <v>286</v>
      </c>
      <c r="P31" s="1">
        <v>251</v>
      </c>
      <c r="Q31" s="9">
        <v>1.1394422310756973</v>
      </c>
      <c r="R31" s="1">
        <v>7</v>
      </c>
      <c r="S31" s="1">
        <v>0.05</v>
      </c>
      <c r="T31" s="1">
        <v>7.05</v>
      </c>
      <c r="U31" s="1">
        <v>7</v>
      </c>
    </row>
    <row r="32" spans="1:21" x14ac:dyDescent="0.3">
      <c r="A32" s="1" t="s">
        <v>10</v>
      </c>
      <c r="B32" s="1">
        <v>15</v>
      </c>
      <c r="C32" s="1">
        <v>20</v>
      </c>
      <c r="D32" s="1">
        <v>0</v>
      </c>
      <c r="E32" s="1">
        <v>6</v>
      </c>
      <c r="F32" s="1">
        <v>20</v>
      </c>
      <c r="G32" s="1">
        <v>16</v>
      </c>
      <c r="H32" s="1">
        <v>0</v>
      </c>
      <c r="I32" s="1">
        <v>5</v>
      </c>
      <c r="J32" s="1">
        <v>35</v>
      </c>
      <c r="K32" s="1">
        <v>36</v>
      </c>
      <c r="L32" s="1">
        <v>0</v>
      </c>
      <c r="M32" s="1">
        <v>11</v>
      </c>
      <c r="N32" s="1">
        <v>81</v>
      </c>
      <c r="O32" s="1">
        <v>225</v>
      </c>
      <c r="P32" s="1">
        <v>254</v>
      </c>
      <c r="Q32" s="9">
        <v>0.88582677165354329</v>
      </c>
      <c r="R32" s="1">
        <v>23</v>
      </c>
      <c r="S32" s="1">
        <v>0.22</v>
      </c>
      <c r="T32" s="1">
        <v>23.22</v>
      </c>
      <c r="U32" s="1">
        <v>23</v>
      </c>
    </row>
    <row r="33" spans="1:21" x14ac:dyDescent="0.3">
      <c r="A33" s="1" t="s">
        <v>30</v>
      </c>
      <c r="B33" s="1">
        <v>19</v>
      </c>
      <c r="C33" s="1">
        <v>20</v>
      </c>
      <c r="D33" s="1">
        <v>0</v>
      </c>
      <c r="E33" s="1">
        <v>2</v>
      </c>
      <c r="F33" s="1">
        <v>24</v>
      </c>
      <c r="G33" s="1">
        <v>12</v>
      </c>
      <c r="H33" s="1">
        <v>0</v>
      </c>
      <c r="I33" s="1">
        <v>5</v>
      </c>
      <c r="J33" s="1">
        <v>43</v>
      </c>
      <c r="K33" s="1">
        <v>32</v>
      </c>
      <c r="L33" s="1">
        <v>0</v>
      </c>
      <c r="M33" s="1">
        <v>7</v>
      </c>
      <c r="N33" s="1">
        <v>93</v>
      </c>
      <c r="O33" s="1">
        <v>249</v>
      </c>
      <c r="P33" s="1">
        <v>230</v>
      </c>
      <c r="Q33" s="9">
        <v>1.0826086956521739</v>
      </c>
      <c r="R33" s="1">
        <v>15</v>
      </c>
      <c r="S33" s="1">
        <v>0.14000000000000001</v>
      </c>
      <c r="T33" s="1">
        <v>15.14</v>
      </c>
      <c r="U33" s="1">
        <v>15</v>
      </c>
    </row>
    <row r="34" spans="1:21" x14ac:dyDescent="0.3">
      <c r="A34" s="1" t="s">
        <v>12</v>
      </c>
      <c r="B34" s="1">
        <v>24</v>
      </c>
      <c r="C34" s="1">
        <v>15</v>
      </c>
      <c r="D34" s="1">
        <v>0</v>
      </c>
      <c r="E34" s="1">
        <v>2</v>
      </c>
      <c r="F34" s="1">
        <v>24</v>
      </c>
      <c r="G34" s="1">
        <v>11</v>
      </c>
      <c r="H34" s="1">
        <v>0</v>
      </c>
      <c r="I34" s="1">
        <v>6</v>
      </c>
      <c r="J34" s="1">
        <v>48</v>
      </c>
      <c r="K34" s="1">
        <v>26</v>
      </c>
      <c r="L34" s="1">
        <v>0</v>
      </c>
      <c r="M34" s="1">
        <v>8</v>
      </c>
      <c r="N34" s="1">
        <v>104</v>
      </c>
      <c r="O34" s="1">
        <v>278</v>
      </c>
      <c r="P34" s="1">
        <v>249</v>
      </c>
      <c r="Q34" s="9">
        <v>1.1164658634538152</v>
      </c>
      <c r="R34" s="1">
        <v>4</v>
      </c>
      <c r="S34" s="1">
        <v>0.08</v>
      </c>
      <c r="T34" s="1">
        <v>4.08</v>
      </c>
      <c r="U34" s="1">
        <v>4</v>
      </c>
    </row>
    <row r="35" spans="1:21" x14ac:dyDescent="0.3">
      <c r="A35" s="1" t="s">
        <v>27</v>
      </c>
      <c r="B35" s="1">
        <v>22</v>
      </c>
      <c r="C35" s="1">
        <v>18</v>
      </c>
      <c r="D35" s="1">
        <v>0</v>
      </c>
      <c r="E35" s="1">
        <v>1</v>
      </c>
      <c r="F35" s="1">
        <v>25</v>
      </c>
      <c r="G35" s="1">
        <v>12</v>
      </c>
      <c r="H35" s="1">
        <v>0</v>
      </c>
      <c r="I35" s="1">
        <v>4</v>
      </c>
      <c r="J35" s="1">
        <v>47</v>
      </c>
      <c r="K35" s="1">
        <v>30</v>
      </c>
      <c r="L35" s="1">
        <v>0</v>
      </c>
      <c r="M35" s="1">
        <v>5</v>
      </c>
      <c r="N35" s="1">
        <v>99</v>
      </c>
      <c r="O35" s="1">
        <v>272</v>
      </c>
      <c r="P35" s="1">
        <v>244</v>
      </c>
      <c r="Q35" s="9">
        <v>1.1147540983606556</v>
      </c>
      <c r="R35" s="1">
        <v>10</v>
      </c>
      <c r="S35" s="1">
        <v>0.09</v>
      </c>
      <c r="T35" s="1">
        <v>10.09</v>
      </c>
      <c r="U35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Results Tracker</vt:lpstr>
      <vt:lpstr>After Game 25</vt:lpstr>
      <vt:lpstr>Game Data to 25</vt:lpstr>
      <vt:lpstr>After Game 50</vt:lpstr>
      <vt:lpstr>Game Data to 50</vt:lpstr>
      <vt:lpstr>After Regular Season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Cole</dc:creator>
  <cp:lastModifiedBy>Ben Cole</cp:lastModifiedBy>
  <dcterms:created xsi:type="dcterms:W3CDTF">2019-06-22T01:38:08Z</dcterms:created>
  <dcterms:modified xsi:type="dcterms:W3CDTF">2019-06-24T06:35:16Z</dcterms:modified>
</cp:coreProperties>
</file>