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llocation" state="visible" r:id="rId4"/>
    <sheet sheetId="2" name="Sheet1" state="visible" r:id="rId5"/>
    <sheet sheetId="3" name="Sheet2" state="visible" r:id="rId6"/>
  </sheets>
  <calcPr calcId="171027"/>
</workbook>
</file>

<file path=xl/sharedStrings.xml><?xml version="1.0" encoding="utf-8"?>
<sst xmlns="http://schemas.openxmlformats.org/spreadsheetml/2006/main" count="292" uniqueCount="189">
  <si>
    <t>Code</t>
  </si>
  <si>
    <t>CAB201</t>
  </si>
  <si>
    <t>CAB203</t>
  </si>
  <si>
    <t>CAB202</t>
  </si>
  <si>
    <t>CAB230</t>
  </si>
  <si>
    <t>CAB302</t>
  </si>
  <si>
    <t>CAB330</t>
  </si>
  <si>
    <t>CAB340</t>
  </si>
  <si>
    <t>CAB403</t>
  </si>
  <si>
    <t>CAB432</t>
  </si>
  <si>
    <t>ENN523</t>
  </si>
  <si>
    <t>ENN524</t>
  </si>
  <si>
    <t>IFB102</t>
  </si>
  <si>
    <t>IFB398</t>
  </si>
  <si>
    <t>IFN507/IFQ507</t>
  </si>
  <si>
    <t>IFN509</t>
  </si>
  <si>
    <t>IFN541 / IFQ541</t>
  </si>
  <si>
    <t>IFN553/IFQ553</t>
  </si>
  <si>
    <t>IFN555/IFQ555</t>
  </si>
  <si>
    <t>IFN556/IFQ556</t>
  </si>
  <si>
    <t>IFN563 / IFQ563</t>
  </si>
  <si>
    <t>IFN591</t>
  </si>
  <si>
    <t>IFN645</t>
  </si>
  <si>
    <t>IFN646</t>
  </si>
  <si>
    <t>IFN657</t>
  </si>
  <si>
    <t>IFN692</t>
  </si>
  <si>
    <t>IGB180</t>
  </si>
  <si>
    <t>IGB181</t>
  </si>
  <si>
    <t>IGB283</t>
  </si>
  <si>
    <t>IGB320</t>
  </si>
  <si>
    <t>IGB383</t>
  </si>
  <si>
    <t>IGB400</t>
  </si>
  <si>
    <t>CAB210</t>
  </si>
  <si>
    <t>CAB240</t>
  </si>
  <si>
    <t>CAB303</t>
  </si>
  <si>
    <t>CAB401</t>
  </si>
  <si>
    <t xml:space="preserve">CAB430 </t>
  </si>
  <si>
    <t>CAB440</t>
  </si>
  <si>
    <t>ENN541</t>
  </si>
  <si>
    <t>IFB104</t>
  </si>
  <si>
    <t>IFN509 / IFQ509</t>
  </si>
  <si>
    <t>IFN551/IFQ551</t>
  </si>
  <si>
    <t>IFN564</t>
  </si>
  <si>
    <t>IFN591 / IFQ591</t>
  </si>
  <si>
    <t>IFN647</t>
  </si>
  <si>
    <t>IFN666</t>
  </si>
  <si>
    <t>IFN712</t>
  </si>
  <si>
    <t>IGB200</t>
  </si>
  <si>
    <t>IGB300</t>
  </si>
  <si>
    <t>IGB321</t>
  </si>
  <si>
    <t>CAB220</t>
  </si>
  <si>
    <t>CAB301</t>
  </si>
  <si>
    <t>CAB310</t>
  </si>
  <si>
    <t>CAB402</t>
  </si>
  <si>
    <t>CAB431</t>
  </si>
  <si>
    <t>CAB441</t>
  </si>
  <si>
    <t>IFN507</t>
  </si>
  <si>
    <t>IFN541</t>
  </si>
  <si>
    <t>IFN563</t>
  </si>
  <si>
    <t>IFN564 / IFQ564</t>
  </si>
  <si>
    <t>IFN644</t>
  </si>
  <si>
    <t>IFN648</t>
  </si>
  <si>
    <t>IFN680</t>
  </si>
  <si>
    <t>IGB100</t>
  </si>
  <si>
    <t>IGB220</t>
  </si>
  <si>
    <t>IGB301</t>
  </si>
  <si>
    <t>IGB381</t>
  </si>
  <si>
    <t>Standard Load:</t>
  </si>
  <si>
    <t>Name</t>
  </si>
  <si>
    <t>Programming Principles</t>
  </si>
  <si>
    <t>Discrete Structures</t>
  </si>
  <si>
    <t>Micro Proc and Dig Sys</t>
  </si>
  <si>
    <t>Web Computing</t>
  </si>
  <si>
    <t>Software Development</t>
  </si>
  <si>
    <t>Data and Web Analytics</t>
  </si>
  <si>
    <t>Cryptography</t>
  </si>
  <si>
    <t>Systems Programming</t>
  </si>
  <si>
    <t>Cloud Computing</t>
  </si>
  <si>
    <t>Advanced Network Engineering</t>
  </si>
  <si>
    <t>Mobile Network Engineering</t>
  </si>
  <si>
    <t>Comp Tech Fundamentals</t>
  </si>
  <si>
    <t>Capstone (Phase 1)</t>
  </si>
  <si>
    <t>Network Systems</t>
  </si>
  <si>
    <t>Data Exploration and Mining</t>
  </si>
  <si>
    <t>Information Security Management</t>
  </si>
  <si>
    <t>Intro Cyber Security &amp; Networks</t>
  </si>
  <si>
    <t>Introduction to Programming</t>
  </si>
  <si>
    <t>Object Oriented Programming</t>
  </si>
  <si>
    <t>Object Oriented Design</t>
  </si>
  <si>
    <t>Principles of UX</t>
  </si>
  <si>
    <t>Large Scale Data Mining</t>
  </si>
  <si>
    <t>Biomedical Data Science</t>
  </si>
  <si>
    <t>Principles of Software Security</t>
  </si>
  <si>
    <t>Interaction Design for Emerging Tech</t>
  </si>
  <si>
    <t>Computer Games Studies</t>
  </si>
  <si>
    <t>Game Production and Technology</t>
  </si>
  <si>
    <t>Game Engine Theory and Application</t>
  </si>
  <si>
    <t>Game Design in Different Contexts</t>
  </si>
  <si>
    <t>AI for Games</t>
  </si>
  <si>
    <t>Game Studio 3</t>
  </si>
  <si>
    <t>People Context &amp; Tech</t>
  </si>
  <si>
    <t>Information Security</t>
  </si>
  <si>
    <t>Networks</t>
  </si>
  <si>
    <t>High Performance and Parallel Computing</t>
  </si>
  <si>
    <t>Data and Information Integration</t>
  </si>
  <si>
    <t>Network and Security Administration</t>
  </si>
  <si>
    <t>Research Methods for Engineers</t>
  </si>
  <si>
    <t>Building IT Systems</t>
  </si>
  <si>
    <t>Computer Systems Fundamentals</t>
  </si>
  <si>
    <t>Data Structures and Algorithms</t>
  </si>
  <si>
    <t>Text, Web and Media Analytics</t>
  </si>
  <si>
    <t>Web &amp; Mobile App Development</t>
  </si>
  <si>
    <t>Research in IT Practice</t>
  </si>
  <si>
    <t>Game Studio 2</t>
  </si>
  <si>
    <t>Capstone (Game Design)</t>
  </si>
  <si>
    <t>Immersive Game Level Design</t>
  </si>
  <si>
    <t>Fund of Data Science</t>
  </si>
  <si>
    <t>Algorithms &amp; Complexity</t>
  </si>
  <si>
    <t>Interaction &amp; Experience Design</t>
  </si>
  <si>
    <t>Programming Paradigms</t>
  </si>
  <si>
    <t>Search Engine Technology</t>
  </si>
  <si>
    <t>Network Security</t>
  </si>
  <si>
    <t>Network Operations and Security</t>
  </si>
  <si>
    <t>Applied Crytography</t>
  </si>
  <si>
    <t>Advanced Topics in AI</t>
  </si>
  <si>
    <t>Game Studio 1</t>
  </si>
  <si>
    <t>Fundamentals of game Design</t>
  </si>
  <si>
    <t>Capstone (Game Development)</t>
  </si>
  <si>
    <t>Game Engine Technology</t>
  </si>
  <si>
    <t>Semester</t>
  </si>
  <si>
    <t>Students</t>
  </si>
  <si>
    <t>Share</t>
  </si>
  <si>
    <t>Minimum Load:</t>
  </si>
  <si>
    <t>Assigned Load</t>
  </si>
  <si>
    <t>Total:</t>
  </si>
  <si>
    <t>Allocated Load</t>
  </si>
  <si>
    <t>Academic</t>
  </si>
  <si>
    <t>Academic Preferences</t>
  </si>
  <si>
    <t>School</t>
  </si>
  <si>
    <t>Load</t>
  </si>
  <si>
    <t>Unit Load</t>
  </si>
  <si>
    <t>Actual Load</t>
  </si>
  <si>
    <t>Load Error</t>
  </si>
  <si>
    <t xml:space="preserve">Dr First Academic </t>
  </si>
  <si>
    <t>CS</t>
  </si>
  <si>
    <t xml:space="preserve">Dr Second Academic </t>
  </si>
  <si>
    <t xml:space="preserve">Dr Third Academic </t>
  </si>
  <si>
    <t xml:space="preserve">Dr Fourth Academic </t>
  </si>
  <si>
    <t xml:space="preserve">D Eighth Academic </t>
  </si>
  <si>
    <t>CAB420</t>
  </si>
  <si>
    <t>Joel Mehonoshen</t>
  </si>
  <si>
    <t xml:space="preserve">Dr Fifth Academic </t>
  </si>
  <si>
    <t xml:space="preserve">Dr Sixth Academic </t>
  </si>
  <si>
    <t xml:space="preserve">Dr Seventh Academic </t>
  </si>
  <si>
    <t xml:space="preserve">Dr Eighth Academic </t>
  </si>
  <si>
    <t xml:space="preserve">Dr Nineth Academic </t>
  </si>
  <si>
    <t>CAB101</t>
  </si>
  <si>
    <t xml:space="preserve">Dr Tenth Academic </t>
  </si>
  <si>
    <t xml:space="preserve">D First Academic </t>
  </si>
  <si>
    <t xml:space="preserve">D Second Academic </t>
  </si>
  <si>
    <t xml:space="preserve">D Third Academic </t>
  </si>
  <si>
    <t xml:space="preserve">D Fourth Academic </t>
  </si>
  <si>
    <t xml:space="preserve">D Fifth Academic </t>
  </si>
  <si>
    <t>CAB102</t>
  </si>
  <si>
    <t xml:space="preserve">D Sixth Academic </t>
  </si>
  <si>
    <t xml:space="preserve">D Seventh Academic </t>
  </si>
  <si>
    <t xml:space="preserve">D Nineth Academic </t>
  </si>
  <si>
    <t xml:space="preserve">D Tenth Academic </t>
  </si>
  <si>
    <t xml:space="preserve">r First Academic </t>
  </si>
  <si>
    <t xml:space="preserve">r Second Academic </t>
  </si>
  <si>
    <t xml:space="preserve">r Third Academic </t>
  </si>
  <si>
    <t xml:space="preserve">r Fourth Academic </t>
  </si>
  <si>
    <t xml:space="preserve">r Fifth Academic </t>
  </si>
  <si>
    <t xml:space="preserve">r Sixth Academic </t>
  </si>
  <si>
    <t xml:space="preserve">r Seventh Academic </t>
  </si>
  <si>
    <t xml:space="preserve">r Eighth Academic </t>
  </si>
  <si>
    <t xml:space="preserve">r Nineth Academic </t>
  </si>
  <si>
    <t xml:space="preserve">r Tenth Academic </t>
  </si>
  <si>
    <t xml:space="preserve">Drs First Academic </t>
  </si>
  <si>
    <t xml:space="preserve">Drs Second Academic </t>
  </si>
  <si>
    <t xml:space="preserve">Drs Third Academic </t>
  </si>
  <si>
    <t xml:space="preserve">Drs Fourth Academic </t>
  </si>
  <si>
    <t xml:space="preserve">Drs Fifth Academic </t>
  </si>
  <si>
    <t xml:space="preserve">Drs Sixth Academic </t>
  </si>
  <si>
    <t xml:space="preserve">Drs Seventh Academic </t>
  </si>
  <si>
    <t xml:space="preserve">Drs Eighth Academic </t>
  </si>
  <si>
    <t xml:space="preserve">Drs Nineth Academic </t>
  </si>
  <si>
    <t xml:space="preserve">Drs Tenth Academic </t>
  </si>
  <si>
    <t>41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</si>
</sst>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color theme="1"/>
      <family val="2"/>
      <scheme val="minor"/>
      <sz val="11"/>
      <name val="Calibri"/>
    </font>
    <font>
      <b/>
      <color theme="1"/>
      <sz val="11"/>
      <name val="Calibri"/>
    </font>
    <font>
      <color theme="1"/>
      <name val="Calibri"/>
    </font>
    <font>
      <color theme="1"/>
      <scheme val="minor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 shrinkToFit="1"/>
    </xf>
    <xf numFmtId="164" fontId="3" fillId="0" borderId="0" xfId="0" applyNumberFormat="1" applyFont="1"/>
    <xf numFmtId="164" fontId="3" fillId="0" borderId="0" xfId="0" applyNumberFormat="1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1"/>
  <sheetViews>
    <sheetView workbookViewId="0" zoomScale="100" zoomScaleNormal="100">
      <pane xSplit="7" ySplit="8" topLeftCell="H9" activePane="bottomRight" state="frozen"/>
      <selection pane="bottomRight" activeCell="H9" sqref="H9"/>
    </sheetView>
  </sheetViews>
  <sheetFormatPr defaultRowHeight="15" outlineLevelRow="0" outlineLevelCol="0" x14ac:dyDescent="0" defaultColWidth="14.43"/>
  <cols>
    <col min="1" max="1" width="21.57" customWidth="1"/>
    <col min="2" max="2" width="7.29" customWidth="1"/>
    <col min="3" max="3" width="6.57" customWidth="1"/>
    <col min="4" max="4" width="6.43" customWidth="1"/>
    <col min="5" max="5" width="5.86" customWidth="1"/>
    <col min="6" max="6" width="7.43" customWidth="1"/>
    <col min="7" max="7" width="6.43" customWidth="1"/>
  </cols>
  <sheetData>
    <row r="1" ht="37.5" customHeight="1" spans="7:82" x14ac:dyDescent="0.25">
      <c r="G1" s="1" t="s">
        <v>0</v>
      </c>
      <c r="H1" t="s">
        <v>1</v>
      </c>
      <c r="I1" t="s">
        <v>2</v>
      </c>
      <c r="J1" t="s">
        <v>1</v>
      </c>
      <c r="K1" t="s">
        <v>3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13</v>
      </c>
      <c r="AX1" t="s">
        <v>40</v>
      </c>
      <c r="AY1" t="s">
        <v>41</v>
      </c>
      <c r="AZ1" t="s">
        <v>17</v>
      </c>
      <c r="BA1" t="s">
        <v>19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12</v>
      </c>
      <c r="BQ1" t="s">
        <v>39</v>
      </c>
      <c r="BR1" t="s">
        <v>56</v>
      </c>
      <c r="BS1" t="s">
        <v>57</v>
      </c>
      <c r="BT1" t="s">
        <v>41</v>
      </c>
      <c r="BU1" t="s">
        <v>18</v>
      </c>
      <c r="BV1" t="s">
        <v>58</v>
      </c>
      <c r="BW1" t="s">
        <v>59</v>
      </c>
      <c r="BX1" t="s">
        <v>60</v>
      </c>
      <c r="BY1" t="s">
        <v>61</v>
      </c>
      <c r="BZ1" t="s">
        <v>62</v>
      </c>
      <c r="CA1" t="s">
        <v>63</v>
      </c>
      <c r="CB1" t="s">
        <v>64</v>
      </c>
      <c r="CC1" t="s">
        <v>65</v>
      </c>
      <c r="CD1" t="s">
        <v>66</v>
      </c>
    </row>
    <row r="2" ht="39.75" customHeight="1" spans="1:82" x14ac:dyDescent="0.25">
      <c r="A2" s="2" t="s">
        <v>67</v>
      </c>
      <c r="B2" s="2"/>
      <c r="C2" s="3">
        <f>CF6/D51</f>
      </c>
      <c r="G2" s="1" t="s">
        <v>68</v>
      </c>
      <c r="H2" t="s">
        <v>69</v>
      </c>
      <c r="I2" t="s">
        <v>70</v>
      </c>
      <c r="J2" t="s">
        <v>69</v>
      </c>
      <c r="K2" t="s">
        <v>71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76</v>
      </c>
      <c r="R2" t="s">
        <v>77</v>
      </c>
      <c r="S2" t="s">
        <v>78</v>
      </c>
      <c r="T2" t="s">
        <v>79</v>
      </c>
      <c r="U2" t="s">
        <v>80</v>
      </c>
      <c r="V2" t="s">
        <v>81</v>
      </c>
      <c r="W2" t="s">
        <v>82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88</v>
      </c>
      <c r="AD2" t="s">
        <v>89</v>
      </c>
      <c r="AE2" t="s">
        <v>90</v>
      </c>
      <c r="AF2" t="s">
        <v>91</v>
      </c>
      <c r="AG2" t="s">
        <v>92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  <c r="AS2" t="s">
        <v>104</v>
      </c>
      <c r="AT2" t="s">
        <v>105</v>
      </c>
      <c r="AU2" t="s">
        <v>106</v>
      </c>
      <c r="AV2" t="s">
        <v>107</v>
      </c>
      <c r="AW2" t="s">
        <v>81</v>
      </c>
      <c r="AX2" t="s">
        <v>83</v>
      </c>
      <c r="AY2" t="s">
        <v>108</v>
      </c>
      <c r="AZ2" t="s">
        <v>85</v>
      </c>
      <c r="BA2" t="s">
        <v>87</v>
      </c>
      <c r="BB2" t="s">
        <v>109</v>
      </c>
      <c r="BC2" t="s">
        <v>89</v>
      </c>
      <c r="BD2" t="s">
        <v>110</v>
      </c>
      <c r="BE2" t="s">
        <v>111</v>
      </c>
      <c r="BF2" t="s">
        <v>112</v>
      </c>
      <c r="BG2" t="s">
        <v>113</v>
      </c>
      <c r="BH2" t="s">
        <v>114</v>
      </c>
      <c r="BI2" t="s">
        <v>115</v>
      </c>
      <c r="BJ2" t="s">
        <v>116</v>
      </c>
      <c r="BK2" t="s">
        <v>117</v>
      </c>
      <c r="BL2" t="s">
        <v>118</v>
      </c>
      <c r="BM2" t="s">
        <v>119</v>
      </c>
      <c r="BN2" t="s">
        <v>120</v>
      </c>
      <c r="BO2" t="s">
        <v>121</v>
      </c>
      <c r="BP2" t="s">
        <v>80</v>
      </c>
      <c r="BQ2" t="s">
        <v>107</v>
      </c>
      <c r="BR2" t="s">
        <v>82</v>
      </c>
      <c r="BS2" t="s">
        <v>84</v>
      </c>
      <c r="BT2" t="s">
        <v>108</v>
      </c>
      <c r="BU2" t="s">
        <v>86</v>
      </c>
      <c r="BV2" t="s">
        <v>88</v>
      </c>
      <c r="BW2" t="s">
        <v>109</v>
      </c>
      <c r="BX2" t="s">
        <v>122</v>
      </c>
      <c r="BY2" t="s">
        <v>123</v>
      </c>
      <c r="BZ2" t="s">
        <v>124</v>
      </c>
      <c r="CA2" t="s">
        <v>125</v>
      </c>
      <c r="CB2" t="s">
        <v>126</v>
      </c>
      <c r="CC2" t="s">
        <v>127</v>
      </c>
      <c r="CD2" t="s">
        <v>128</v>
      </c>
    </row>
    <row r="3" ht="39.75" customHeight="1" spans="1:82" x14ac:dyDescent="0.25">
      <c r="A3" s="2"/>
      <c r="B3" s="2"/>
      <c r="C3" s="3"/>
      <c r="G3" s="1" t="s">
        <v>129</v>
      </c>
      <c r="H3">
        <v>1</v>
      </c>
      <c r="I3">
        <v>1</v>
      </c>
      <c r="J3">
        <v>2</v>
      </c>
      <c r="K3">
        <v>1</v>
      </c>
      <c r="L3">
        <v>2</v>
      </c>
      <c r="M3">
        <v>1</v>
      </c>
      <c r="N3">
        <v>1</v>
      </c>
      <c r="O3">
        <v>2</v>
      </c>
      <c r="P3">
        <v>2</v>
      </c>
      <c r="Q3">
        <v>2</v>
      </c>
      <c r="R3">
        <v>2</v>
      </c>
      <c r="S3">
        <v>1</v>
      </c>
      <c r="T3">
        <v>2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1</v>
      </c>
      <c r="AF3">
        <v>2</v>
      </c>
      <c r="AG3">
        <v>2</v>
      </c>
      <c r="AH3">
        <v>2</v>
      </c>
      <c r="AI3">
        <v>1</v>
      </c>
      <c r="AJ3">
        <v>1</v>
      </c>
      <c r="AK3">
        <v>2</v>
      </c>
      <c r="AL3">
        <v>1</v>
      </c>
      <c r="AM3">
        <v>1</v>
      </c>
      <c r="AN3">
        <v>2</v>
      </c>
      <c r="AO3">
        <v>2</v>
      </c>
      <c r="AP3">
        <v>2</v>
      </c>
      <c r="AQ3">
        <v>2</v>
      </c>
      <c r="AR3">
        <v>2</v>
      </c>
      <c r="AS3">
        <v>1</v>
      </c>
      <c r="AT3">
        <v>1</v>
      </c>
      <c r="AU3">
        <v>2</v>
      </c>
      <c r="AV3">
        <v>1</v>
      </c>
      <c r="AW3">
        <v>2</v>
      </c>
      <c r="AX3">
        <v>2</v>
      </c>
      <c r="AY3">
        <v>1</v>
      </c>
      <c r="AZ3">
        <v>2</v>
      </c>
      <c r="BA3">
        <v>2</v>
      </c>
      <c r="BB3">
        <v>1</v>
      </c>
      <c r="BC3">
        <v>2</v>
      </c>
      <c r="BD3">
        <v>1</v>
      </c>
      <c r="BE3">
        <v>1</v>
      </c>
      <c r="BF3">
        <v>2</v>
      </c>
      <c r="BG3">
        <v>2</v>
      </c>
      <c r="BH3">
        <v>1</v>
      </c>
      <c r="BI3">
        <v>2</v>
      </c>
      <c r="BJ3">
        <v>2</v>
      </c>
      <c r="BK3">
        <v>1</v>
      </c>
      <c r="BL3">
        <v>1</v>
      </c>
      <c r="BM3">
        <v>1</v>
      </c>
      <c r="BN3">
        <v>1</v>
      </c>
      <c r="BO3">
        <v>2</v>
      </c>
      <c r="BP3">
        <v>1</v>
      </c>
      <c r="BQ3">
        <v>2</v>
      </c>
      <c r="BR3">
        <v>1</v>
      </c>
      <c r="BS3">
        <v>1</v>
      </c>
      <c r="BT3">
        <v>2</v>
      </c>
      <c r="BU3">
        <v>1</v>
      </c>
      <c r="BV3">
        <v>1</v>
      </c>
      <c r="BW3">
        <v>2</v>
      </c>
      <c r="BX3">
        <v>1</v>
      </c>
      <c r="BY3">
        <v>1</v>
      </c>
      <c r="BZ3">
        <v>2</v>
      </c>
      <c r="CA3">
        <v>1</v>
      </c>
      <c r="CB3">
        <v>2</v>
      </c>
      <c r="CC3">
        <v>2</v>
      </c>
      <c r="CD3">
        <v>2</v>
      </c>
    </row>
    <row r="4" ht="17.25" customHeight="1" spans="7:82" x14ac:dyDescent="0.25">
      <c r="G4" s="2" t="s">
        <v>130</v>
      </c>
      <c r="H4">
        <v>490</v>
      </c>
      <c r="I4">
        <v>680</v>
      </c>
      <c r="J4">
        <v>610</v>
      </c>
      <c r="K4">
        <v>610</v>
      </c>
      <c r="L4">
        <v>670</v>
      </c>
      <c r="M4">
        <v>400</v>
      </c>
      <c r="N4">
        <v>600</v>
      </c>
      <c r="O4">
        <v>60</v>
      </c>
      <c r="P4">
        <v>140</v>
      </c>
      <c r="Q4">
        <v>350</v>
      </c>
      <c r="R4">
        <v>180</v>
      </c>
      <c r="S4">
        <v>100</v>
      </c>
      <c r="T4">
        <v>80</v>
      </c>
      <c r="U4">
        <v>275</v>
      </c>
      <c r="V4">
        <v>450</v>
      </c>
      <c r="W4">
        <v>81</v>
      </c>
      <c r="X4">
        <v>80</v>
      </c>
      <c r="Y4">
        <v>53</v>
      </c>
      <c r="Z4">
        <v>108</v>
      </c>
      <c r="AA4">
        <v>54</v>
      </c>
      <c r="AB4">
        <v>108</v>
      </c>
      <c r="AC4">
        <v>70</v>
      </c>
      <c r="AD4">
        <v>70</v>
      </c>
      <c r="AE4">
        <v>135</v>
      </c>
      <c r="AF4">
        <v>70</v>
      </c>
      <c r="AG4">
        <v>136</v>
      </c>
      <c r="AH4">
        <v>70</v>
      </c>
      <c r="AI4">
        <v>280</v>
      </c>
      <c r="AJ4">
        <v>158</v>
      </c>
      <c r="AK4">
        <v>70</v>
      </c>
      <c r="AL4">
        <v>50</v>
      </c>
      <c r="AM4">
        <v>36</v>
      </c>
      <c r="AN4">
        <v>77</v>
      </c>
      <c r="AO4">
        <v>180</v>
      </c>
      <c r="AP4">
        <v>550</v>
      </c>
      <c r="AQ4">
        <v>630</v>
      </c>
      <c r="AR4">
        <v>150</v>
      </c>
      <c r="AS4">
        <v>40</v>
      </c>
      <c r="AT4">
        <v>130</v>
      </c>
      <c r="AU4">
        <v>120</v>
      </c>
      <c r="AV4">
        <v>720</v>
      </c>
      <c r="AW4">
        <v>170</v>
      </c>
      <c r="AX4">
        <v>80</v>
      </c>
      <c r="AY4">
        <v>108</v>
      </c>
      <c r="AZ4">
        <v>108</v>
      </c>
      <c r="BA4">
        <v>54</v>
      </c>
      <c r="BB4">
        <v>70</v>
      </c>
      <c r="BC4">
        <v>70</v>
      </c>
      <c r="BD4">
        <v>140</v>
      </c>
      <c r="BE4">
        <v>70</v>
      </c>
      <c r="BF4">
        <v>200</v>
      </c>
      <c r="BG4">
        <v>69</v>
      </c>
      <c r="BH4">
        <v>74</v>
      </c>
      <c r="BI4">
        <v>59</v>
      </c>
      <c r="BJ4">
        <v>50</v>
      </c>
      <c r="BK4">
        <v>500</v>
      </c>
      <c r="BL4">
        <v>40</v>
      </c>
      <c r="BM4">
        <v>140</v>
      </c>
      <c r="BN4">
        <v>35</v>
      </c>
      <c r="BO4">
        <v>85</v>
      </c>
      <c r="BP4">
        <v>800</v>
      </c>
      <c r="BQ4">
        <v>710</v>
      </c>
      <c r="BR4">
        <v>81</v>
      </c>
      <c r="BS4">
        <v>53</v>
      </c>
      <c r="BT4">
        <v>108</v>
      </c>
      <c r="BU4">
        <v>108</v>
      </c>
      <c r="BV4">
        <v>70</v>
      </c>
      <c r="BW4">
        <v>70</v>
      </c>
      <c r="BX4">
        <v>88</v>
      </c>
      <c r="BY4">
        <v>74</v>
      </c>
      <c r="BZ4">
        <v>139</v>
      </c>
      <c r="CA4">
        <v>100</v>
      </c>
      <c r="CB4">
        <v>121</v>
      </c>
      <c r="CC4">
        <v>74</v>
      </c>
      <c r="CD4">
        <v>36</v>
      </c>
    </row>
    <row r="5" ht="18" customHeight="1" spans="7:82" x14ac:dyDescent="0.25">
      <c r="G5" s="1" t="s">
        <v>131</v>
      </c>
      <c r="H5">
        <v>1</v>
      </c>
      <c r="I5">
        <v>1</v>
      </c>
      <c r="J5">
        <v>1</v>
      </c>
      <c r="K5">
        <v>0.6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1.2</v>
      </c>
      <c r="X5">
        <v>1</v>
      </c>
      <c r="Y5">
        <v>1.2</v>
      </c>
      <c r="Z5">
        <v>0.7</v>
      </c>
      <c r="AA5">
        <v>0.5</v>
      </c>
      <c r="AB5">
        <v>0.7</v>
      </c>
      <c r="AC5">
        <v>0.5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0</v>
      </c>
      <c r="AV5">
        <v>1</v>
      </c>
      <c r="AW5">
        <v>1</v>
      </c>
      <c r="AX5">
        <v>1</v>
      </c>
      <c r="AY5">
        <v>0.7</v>
      </c>
      <c r="AZ5">
        <v>0.5</v>
      </c>
      <c r="BA5">
        <v>0.5</v>
      </c>
      <c r="BB5">
        <v>0.5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0.5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0.5</v>
      </c>
      <c r="BU5">
        <v>0.7</v>
      </c>
      <c r="BV5">
        <v>0.5</v>
      </c>
      <c r="BW5">
        <v>0.5</v>
      </c>
      <c r="BX5">
        <v>1</v>
      </c>
      <c r="BY5">
        <v>1</v>
      </c>
      <c r="BZ5">
        <v>0.5</v>
      </c>
      <c r="CA5">
        <v>1</v>
      </c>
      <c r="CB5">
        <v>1</v>
      </c>
      <c r="CC5">
        <v>1</v>
      </c>
      <c r="CD5">
        <v>1</v>
      </c>
    </row>
    <row r="6" ht="19.5" customHeight="1" spans="1:84" x14ac:dyDescent="0.25">
      <c r="A6" s="2" t="s">
        <v>132</v>
      </c>
      <c r="B6" s="2"/>
      <c r="C6" s="3">
        <v>0.8</v>
      </c>
      <c r="G6" s="2" t="s">
        <v>133</v>
      </c>
      <c r="H6" s="4">
        <f>ROUND(MAX(LOG10(H4/7),$C$6)*H5,2)</f>
      </c>
      <c r="I6">
        <f>ROUND(MAX(LOG10(I4/7),$C$6)*I5,2)</f>
      </c>
      <c r="J6">
        <f>ROUND(MAX(LOG10(J4/7),$C$6)*J5,2)</f>
      </c>
      <c r="K6">
        <f>ROUND(MAX(LOG10(K4/7),$C$6)*K5,2)</f>
      </c>
      <c r="L6">
        <f>ROUND(MAX(LOG10(L4/7),$C$6)*L5,2)</f>
      </c>
      <c r="M6">
        <f>ROUND(MAX(LOG10(M4/7),$C$6)*M5,2)</f>
      </c>
      <c r="N6">
        <f>ROUND(MAX(LOG10(N4/7),$C$6)*N5,2)</f>
      </c>
      <c r="O6">
        <f>ROUND(MAX(LOG10(O4/7),$C$6)*O5,2)</f>
      </c>
      <c r="P6">
        <f>ROUND(MAX(LOG10(P4/7),$C$6)*P5,2)</f>
      </c>
      <c r="Q6">
        <f>ROUND(MAX(LOG10(Q4/7),$C$6)*Q5,2)</f>
      </c>
      <c r="R6">
        <f>ROUND(MAX(LOG10(R4/7),$C$6)*R5,2)</f>
      </c>
      <c r="S6">
        <f>ROUND(MAX(LOG10(S4/7),$C$6)*S5,2)</f>
      </c>
      <c r="T6">
        <f>ROUND(MAX(LOG10(T4/7),$C$6)*T5,2)</f>
      </c>
      <c r="U6">
        <f>ROUND(MAX(LOG10(U4/7),$C$6)*U5,2)</f>
      </c>
      <c r="V6">
        <f>ROUND(MAX(LOG10(V4/7),$C$6)*V5,2)</f>
      </c>
      <c r="W6">
        <f>ROUND(MAX(LOG10(W4/7),$C$6)*W5,2)</f>
      </c>
      <c r="X6">
        <f>ROUND(MAX(LOG10(X4/7),$C$6)*X5,2)</f>
      </c>
      <c r="Y6">
        <f>ROUND(MAX(LOG10(Y4/7),$C$6)*Y5,2)</f>
      </c>
      <c r="Z6">
        <f>ROUND(MAX(LOG10(Z4/7),$C$6)*Z5,2)</f>
      </c>
      <c r="AA6">
        <f>ROUND(MAX(LOG10(AA4/7),$C$6)*AA5,2)</f>
      </c>
      <c r="AB6">
        <f>ROUND(MAX(LOG10(AB4/7),$C$6)*AB5,2)</f>
      </c>
      <c r="AC6">
        <f>ROUND(MAX(LOG10(AC4/7),$C$6)*AC5,2)</f>
      </c>
      <c r="AD6">
        <f>ROUND(MAX(LOG10(AD4/7),$C$6)*AD5,2)</f>
      </c>
      <c r="AE6">
        <f>ROUND(MAX(LOG10(AE4/7),$C$6)*AE5,2)</f>
      </c>
      <c r="AF6">
        <f>ROUND(MAX(LOG10(AF4/7),$C$6)*AF5,2)</f>
      </c>
      <c r="AG6">
        <f>ROUND(MAX(LOG10(AG4/7),$C$6)*AG5,2)</f>
      </c>
      <c r="AH6">
        <f>ROUND(MAX(LOG10(AH4/7),$C$6)*AH5,2)</f>
      </c>
      <c r="AI6">
        <f>ROUND(MAX(LOG10(AI4/7),$C$6)*AI5,2)</f>
      </c>
      <c r="AJ6">
        <f>ROUND(MAX(LOG10(AJ4/7),$C$6)*AJ5,2)</f>
      </c>
      <c r="AK6">
        <f>ROUND(MAX(LOG10(AK4/7),$C$6)*AK5,2)</f>
      </c>
      <c r="AL6">
        <f>ROUND(MAX(LOG10(AL4/7),$C$6)*AL5,2)</f>
      </c>
      <c r="AM6">
        <f>ROUND(MAX(LOG10(AM4/7),$C$6)*AM5,2)</f>
      </c>
      <c r="AN6">
        <f>ROUND(MAX(LOG10(AN4/7),$C$6)*AN5,2)</f>
      </c>
      <c r="AO6">
        <f>ROUND(MAX(LOG10(AO4/7),$C$6)*AO5,2)</f>
      </c>
      <c r="AP6">
        <f>ROUND(MAX(LOG10(AP4/7),$C$6)*AP5,2)</f>
      </c>
      <c r="AQ6">
        <f>ROUND(MAX(LOG10(AQ4/7),$C$6)*AQ5,2)</f>
      </c>
      <c r="AR6">
        <f>ROUND(MAX(LOG10(AR4/7),$C$6)*AR5,2)</f>
      </c>
      <c r="AS6">
        <f>ROUND(MAX(LOG10(AS4/7),$C$6)*AS5,2)</f>
      </c>
      <c r="AT6">
        <f>ROUND(MAX(LOG10(AT4/7),$C$6)*AT5,2)</f>
      </c>
      <c r="AU6">
        <f>ROUND(MAX(LOG10(AU4/7),$C$6)*AU5,2)</f>
      </c>
      <c r="AV6">
        <f>ROUND(MAX(LOG10(AV4/7),$C$6)*AV5,2)</f>
      </c>
      <c r="AW6">
        <f>ROUND(MAX(LOG10(AW4/7),$C$6)*AW5,2)</f>
      </c>
      <c r="AX6">
        <f>ROUND(MAX(LOG10(AX4/7),$C$6)*AX5,2)</f>
      </c>
      <c r="AY6">
        <f>ROUND(MAX(LOG10(AY4/7),$C$6)*AY5,2)</f>
      </c>
      <c r="AZ6">
        <f>ROUND(MAX(LOG10(AZ4/7),$C$6)*AZ5,2)</f>
      </c>
      <c r="BA6">
        <f>ROUND(MAX(LOG10(BA4/7),$C$6)*BA5,2)</f>
      </c>
      <c r="BB6">
        <f>ROUND(MAX(LOG10(BB4/7),$C$6)*BB5,2)</f>
      </c>
      <c r="BC6">
        <f>ROUND(MAX(LOG10(BC4/7),$C$6)*BC5,2)</f>
      </c>
      <c r="BD6">
        <f>ROUND(MAX(LOG10(BD4/7),$C$6)*BD5,2)</f>
      </c>
      <c r="BE6">
        <f>ROUND(MAX(LOG10(BE4/7),$C$6)*BE5,2)</f>
      </c>
      <c r="BF6">
        <f>ROUND(MAX(LOG10(BF4/7),$C$6)*BF5,2)</f>
      </c>
      <c r="BG6">
        <f>ROUND(MAX(LOG10(BG4/7),$C$6)*BG5,2)</f>
      </c>
      <c r="BH6">
        <f>ROUND(MAX(LOG10(BH4/7),$C$6)*BH5,2)</f>
      </c>
      <c r="BI6">
        <f>ROUND(MAX(LOG10(BI4/7),$C$6)*BI5,2)</f>
      </c>
      <c r="BJ6">
        <f>ROUND(MAX(LOG10(BJ4/7),$C$6)*BJ5,2)</f>
      </c>
      <c r="BK6">
        <f>ROUND(MAX(LOG10(BK4/7),$C$6)*BK5,2)</f>
      </c>
      <c r="BL6">
        <f>ROUND(MAX(LOG10(BL4/7),$C$6)*BL5,2)</f>
      </c>
      <c r="BM6">
        <f>ROUND(MAX(LOG10(BM4/7),$C$6)*BM5,2)</f>
      </c>
      <c r="BN6">
        <f>ROUND(MAX(LOG10(BN4/7),$C$6)*BN5,2)</f>
      </c>
      <c r="BO6">
        <f>ROUND(MAX(LOG10(BO4/7),$C$6)*BO5,2)</f>
      </c>
      <c r="BP6">
        <f>ROUND(MAX(LOG10(BP4/7),$C$6)*BP5,2)</f>
      </c>
      <c r="BQ6">
        <f>ROUND(MAX(LOG10(BQ4/7),$C$6)*BQ5,2)</f>
      </c>
      <c r="BR6">
        <f>ROUND(MAX(LOG10(BR4/7),$C$6)*BR5,2)</f>
      </c>
      <c r="BS6">
        <f>ROUND(MAX(LOG10(BS4/7),$C$6)*BS5,2)</f>
      </c>
      <c r="BT6">
        <f>ROUND(MAX(LOG10(BT4/7),$C$6)*BT5,2)</f>
      </c>
      <c r="BU6">
        <f>ROUND(MAX(LOG10(BU4/7),$C$6)*BU5,2)</f>
      </c>
      <c r="BV6">
        <f>ROUND(MAX(LOG10(BV4/7),$C$6)*BV5,2)</f>
      </c>
      <c r="BW6">
        <f>ROUND(MAX(LOG10(BW4/7),$C$6)*BW5,2)</f>
      </c>
      <c r="BX6">
        <f>ROUND(MAX(LOG10(BX4/7),$C$6)*BX5,2)</f>
      </c>
      <c r="BY6">
        <f>ROUND(MAX(LOG10(BY4/7),$C$6)*BY5,2)</f>
      </c>
      <c r="BZ6">
        <f>ROUND(MAX(LOG10(BZ4/7),$C$6)*BZ5,2)</f>
      </c>
      <c r="CA6">
        <f>ROUND(MAX(LOG10(CA4/7),$C$6)*CA5,2)</f>
      </c>
      <c r="CB6">
        <f>ROUND(MAX(LOG10(CB4/7),$C$6)*CB5,2)</f>
      </c>
      <c r="CC6">
        <f>ROUND(MAX(LOG10(CC4/7),$C$6)*CC5,2)</f>
      </c>
      <c r="CD6">
        <f>ROUND(MAX(LOG10(CD4/7),$C$6)*CD5,2)</f>
      </c>
      <c r="CE6" t="s">
        <v>134</v>
      </c>
      <c r="CF6">
        <f>SUM(H6:CD6)</f>
      </c>
    </row>
    <row r="7" ht="21.75" customHeight="1" spans="7:82" x14ac:dyDescent="0.25">
      <c r="G7" s="2" t="s">
        <v>135</v>
      </c>
      <c r="H7">
        <f>SUM(H9:H49)</f>
      </c>
      <c r="I7">
        <f>SUM(I9:I49)</f>
      </c>
      <c r="J7">
        <f>SUM(J9:J49)</f>
      </c>
      <c r="K7">
        <f>SUM(K9:K49)</f>
      </c>
      <c r="L7">
        <f>SUM(L9:L49)</f>
      </c>
      <c r="M7">
        <f>SUM(M9:M49)</f>
      </c>
      <c r="N7">
        <f>SUM(N9:N49)</f>
      </c>
      <c r="O7">
        <f>SUM(O9:O49)</f>
      </c>
      <c r="P7">
        <f>SUM(P9:P49)</f>
      </c>
      <c r="Q7">
        <f>SUM(Q9:Q49)</f>
      </c>
      <c r="R7">
        <f>SUM(R9:R49)</f>
      </c>
      <c r="S7">
        <f>SUM(S9:S49)</f>
      </c>
      <c r="T7">
        <f>SUM(T9:T49)</f>
      </c>
      <c r="U7">
        <f>SUM(U9:U49)</f>
      </c>
      <c r="V7">
        <f>SUM(V9:V49)</f>
      </c>
      <c r="W7">
        <f>SUM(W9:W49)</f>
      </c>
      <c r="X7">
        <f>SUM(X9:X49)</f>
      </c>
      <c r="Y7">
        <f>SUM(Y9:Y49)</f>
      </c>
      <c r="Z7">
        <f>SUM(Z9:Z49)</f>
      </c>
      <c r="AA7">
        <f>SUM(AA9:AA49)</f>
      </c>
      <c r="AB7">
        <f>SUM(AB9:AB49)</f>
      </c>
      <c r="AC7">
        <f>SUM(AC9:AC49)</f>
      </c>
      <c r="AD7">
        <f>SUM(AD9:AD49)</f>
      </c>
      <c r="AE7">
        <f>SUM(AE9:AE49)</f>
      </c>
      <c r="AF7">
        <f>SUM(AF9:AF49)</f>
      </c>
      <c r="AG7">
        <f>SUM(AG9:AG49)</f>
      </c>
      <c r="AH7">
        <f>SUM(AH9:AH49)</f>
      </c>
      <c r="AI7">
        <f>SUM(AI9:AI49)</f>
      </c>
      <c r="AJ7">
        <f>SUM(AJ9:AJ49)</f>
      </c>
      <c r="AK7">
        <f>SUM(AK9:AK49)</f>
      </c>
      <c r="AL7">
        <f>SUM(AL9:AL49)</f>
      </c>
      <c r="AM7">
        <f>SUM(AM9:AM49)</f>
      </c>
      <c r="AN7">
        <f>SUM(AN9:AN49)</f>
      </c>
      <c r="AO7">
        <f>SUM(AO9:AO49)</f>
      </c>
      <c r="AP7">
        <f>SUM(AP9:AP49)</f>
      </c>
      <c r="AQ7">
        <f>SUM(AQ9:AQ49)</f>
      </c>
      <c r="AR7">
        <f>SUM(AR9:AR49)</f>
      </c>
      <c r="AS7">
        <f>SUM(AS9:AS49)</f>
      </c>
      <c r="AT7">
        <f>SUM(AT9:AT49)</f>
      </c>
      <c r="AU7">
        <f>SUM(AU9:AU49)</f>
      </c>
      <c r="AV7">
        <f>SUM(AV9:AV49)</f>
      </c>
      <c r="AW7">
        <f>SUM(AW9:AW49)</f>
      </c>
      <c r="AX7">
        <f>SUM(AX9:AX49)</f>
      </c>
      <c r="AY7">
        <f>SUM(AY9:AY49)</f>
      </c>
      <c r="AZ7">
        <f>SUM(AZ9:AZ49)</f>
      </c>
      <c r="BA7">
        <f>SUM(BA9:BA49)</f>
      </c>
      <c r="BB7">
        <f>SUM(BB9:BB49)</f>
      </c>
      <c r="BC7">
        <f>SUM(BC9:BC49)</f>
      </c>
      <c r="BD7">
        <f>SUM(BD9:BD49)</f>
      </c>
      <c r="BE7">
        <f>SUM(BE9:BE49)</f>
      </c>
      <c r="BF7">
        <f>SUM(BF9:BF49)</f>
      </c>
      <c r="BG7">
        <f>SUM(BG9:BG49)</f>
      </c>
      <c r="BH7">
        <f>SUM(BH9:BH49)</f>
      </c>
      <c r="BI7">
        <f>SUM(BI9:BI49)</f>
      </c>
      <c r="BJ7">
        <f>SUM(BJ9:BJ49)</f>
      </c>
      <c r="BK7">
        <f>SUM(BK9:BK49)</f>
      </c>
      <c r="BL7">
        <f>SUM(BL9:BL49)</f>
      </c>
      <c r="BM7">
        <f>SUM(BM9:BM49)</f>
      </c>
      <c r="BN7">
        <f>SUM(BN9:BN49)</f>
      </c>
      <c r="BO7">
        <f>SUM(BO9:BO49)</f>
      </c>
      <c r="BP7">
        <f>SUM(BP9:BP49)</f>
      </c>
      <c r="BQ7">
        <f>SUM(BQ9:BQ49)</f>
      </c>
      <c r="BR7">
        <f>SUM(BR9:BR49)</f>
      </c>
      <c r="BS7">
        <f>SUM(BS9:BS49)</f>
      </c>
      <c r="BT7">
        <f>SUM(BT9:BT49)</f>
      </c>
      <c r="BU7">
        <f>SUM(BU9:BU49)</f>
      </c>
      <c r="BV7">
        <f>SUM(BV9:BV49)</f>
      </c>
      <c r="BW7">
        <f>SUM(BW9:BW49)</f>
      </c>
      <c r="BX7">
        <f>SUM(BX9:BX49)</f>
      </c>
      <c r="BY7">
        <f>SUM(BY9:BY49)</f>
      </c>
      <c r="BZ7">
        <f>SUM(BZ9:BZ49)</f>
      </c>
      <c r="CA7">
        <f>SUM(CA9:CA49)</f>
      </c>
      <c r="CB7">
        <f>SUM(CB9:CB49)</f>
      </c>
      <c r="CC7">
        <f>SUM(CC9:CC49)</f>
      </c>
      <c r="CD7">
        <f>SUM(CD9:CD49)</f>
      </c>
    </row>
    <row r="8" ht="30.75" customHeight="1" spans="1:82" x14ac:dyDescent="0.25">
      <c r="A8" s="5" t="s">
        <v>136</v>
      </c>
      <c r="B8" s="5" t="s">
        <v>137</v>
      </c>
      <c r="C8" s="5" t="s">
        <v>138</v>
      </c>
      <c r="D8" s="5" t="s">
        <v>139</v>
      </c>
      <c r="E8" s="5" t="s">
        <v>140</v>
      </c>
      <c r="F8" s="5" t="s">
        <v>141</v>
      </c>
      <c r="G8" s="5" t="s">
        <v>142</v>
      </c>
      <c r="H8">
        <f>IF(H5&lt;&gt;0,H7-1,H7)</f>
      </c>
      <c r="I8">
        <f>IF(I5&lt;&gt;0,I7-1,I7)</f>
      </c>
      <c r="J8">
        <f>IF(J5&lt;&gt;0,J7-1,J7)</f>
      </c>
      <c r="K8">
        <f>IF(K5&lt;&gt;0,K7-1,K7)</f>
      </c>
      <c r="L8">
        <f>IF(L5&lt;&gt;0,L7-1,L7)</f>
      </c>
      <c r="M8">
        <f>IF(M5&lt;&gt;0,M7-1,M7)</f>
      </c>
      <c r="N8">
        <f>IF(N5&lt;&gt;0,N7-1,N7)</f>
      </c>
      <c r="O8">
        <f>IF(O5&lt;&gt;0,O7-1,O7)</f>
      </c>
      <c r="P8">
        <f>IF(P5&lt;&gt;0,P7-1,P7)</f>
      </c>
      <c r="Q8">
        <f>IF(Q5&lt;&gt;0,Q7-1,Q7)</f>
      </c>
      <c r="R8">
        <f>IF(R5&lt;&gt;0,R7-1,R7)</f>
      </c>
      <c r="S8">
        <f>IF(S5&lt;&gt;0,S7-1,S7)</f>
      </c>
      <c r="T8">
        <f>IF(T5&lt;&gt;0,T7-1,T7)</f>
      </c>
      <c r="U8">
        <f>IF(U5&lt;&gt;0,U7-1,U7)</f>
      </c>
      <c r="V8">
        <f>IF(V5&lt;&gt;0,V7-1,V7)</f>
      </c>
      <c r="W8">
        <f>IF(W5&lt;&gt;0,W7-1,W7)</f>
      </c>
      <c r="X8">
        <f>IF(X5&lt;&gt;0,X7-1,X7)</f>
      </c>
      <c r="Y8">
        <f>IF(Y5&lt;&gt;0,Y7-1,Y7)</f>
      </c>
      <c r="Z8">
        <f>IF(Z5&lt;&gt;0,Z7-1,Z7)</f>
      </c>
      <c r="AA8">
        <f>IF(AA5&lt;&gt;0,AA7-1,AA7)</f>
      </c>
      <c r="AB8">
        <f>IF(AB5&lt;&gt;0,AB7-1,AB7)</f>
      </c>
      <c r="AC8">
        <f>IF(AC5&lt;&gt;0,AC7-1,AC7)</f>
      </c>
      <c r="AD8">
        <f>IF(AD5&lt;&gt;0,AD7-1,AD7)</f>
      </c>
      <c r="AE8">
        <f>IF(AE5&lt;&gt;0,AE7-1,AE7)</f>
      </c>
      <c r="AF8">
        <f>IF(AF5&lt;&gt;0,AF7-1,AF7)</f>
      </c>
      <c r="AG8">
        <f>IF(AG5&lt;&gt;0,AG7-1,AG7)</f>
      </c>
      <c r="AH8">
        <f>IF(AH5&lt;&gt;0,AH7-1,AH7)</f>
      </c>
      <c r="AI8">
        <f>IF(AI5&lt;&gt;0,AI7-1,AI7)</f>
      </c>
      <c r="AJ8">
        <f>IF(AJ5&lt;&gt;0,AJ7-1,AJ7)</f>
      </c>
      <c r="AK8">
        <f>IF(AK5&lt;&gt;0,AK7-1,AK7)</f>
      </c>
      <c r="AL8">
        <f>IF(AL5&lt;&gt;0,AL7-1,AL7)</f>
      </c>
      <c r="AM8">
        <f>IF(AM5&lt;&gt;0,AM7-1,AM7)</f>
      </c>
      <c r="AN8">
        <f>IF(AN5&lt;&gt;0,AN7-1,AN7)</f>
      </c>
      <c r="AO8">
        <f>IF(AO5&lt;&gt;0,AO7-1,AO7)</f>
      </c>
      <c r="AP8">
        <f>IF(AP5&lt;&gt;0,AP7-1,AP7)</f>
      </c>
      <c r="AQ8">
        <f>IF(AQ5&lt;&gt;0,AQ7-1,AQ7)</f>
      </c>
      <c r="AR8">
        <f>IF(AR5&lt;&gt;0,AR7-1,AR7)</f>
      </c>
      <c r="AS8">
        <f>IF(AS5&lt;&gt;0,AS7-1,AS7)</f>
      </c>
      <c r="AT8">
        <f>IF(AT5&lt;&gt;0,AT7-1,AT7)</f>
      </c>
      <c r="AU8">
        <f>IF(AU5&lt;&gt;0,AU7-1,AU7)</f>
      </c>
      <c r="AV8">
        <f>IF(AV5&lt;&gt;0,AV7-1,AV7)</f>
      </c>
      <c r="AW8">
        <f>IF(AW5&lt;&gt;0,AW7-1,AW7)</f>
      </c>
      <c r="AX8">
        <f>IF(AX5&lt;&gt;0,AX7-1,AX7)</f>
      </c>
      <c r="AY8">
        <f>IF(AY5&lt;&gt;0,AY7-1,AY7)</f>
      </c>
      <c r="AZ8">
        <f>IF(AZ5&lt;&gt;0,AZ7-1,AZ7)</f>
      </c>
      <c r="BA8">
        <f>IF(BA5&lt;&gt;0,BA7-1,BA7)</f>
      </c>
      <c r="BB8">
        <f>IF(BB5&lt;&gt;0,BB7-1,BB7)</f>
      </c>
      <c r="BC8">
        <f>IF(BC5&lt;&gt;0,BC7-1,BC7)</f>
      </c>
      <c r="BD8">
        <f>IF(BD5&lt;&gt;0,BD7-1,BD7)</f>
      </c>
      <c r="BE8">
        <f>IF(BE5&lt;&gt;0,BE7-1,BE7)</f>
      </c>
      <c r="BF8">
        <f>IF(BF5&lt;&gt;0,BF7-1,BF7)</f>
      </c>
      <c r="BG8">
        <f>IF(BG5&lt;&gt;0,BG7-1,BG7)</f>
      </c>
      <c r="BH8">
        <f>IF(BH5&lt;&gt;0,BH7-1,BH7)</f>
      </c>
      <c r="BI8">
        <f>IF(BI5&lt;&gt;0,BI7-1,BI7)</f>
      </c>
      <c r="BJ8">
        <f>IF(BJ5&lt;&gt;0,BJ7-1,BJ7)</f>
      </c>
      <c r="BK8">
        <f>IF(BK5&lt;&gt;0,BK7-1,BK7)</f>
      </c>
      <c r="BL8">
        <f>IF(BL5&lt;&gt;0,BL7-1,BL7)</f>
      </c>
      <c r="BM8">
        <f>IF(BM5&lt;&gt;0,BM7-1,BM7)</f>
      </c>
      <c r="BN8">
        <f>IF(BN5&lt;&gt;0,BN7-1,BN7)</f>
      </c>
      <c r="BO8">
        <f>IF(BO5&lt;&gt;0,BO7-1,BO7)</f>
      </c>
      <c r="BP8">
        <f>IF(BP5&lt;&gt;0,BP7-1,BP7)</f>
      </c>
      <c r="BQ8">
        <f>IF(BQ5&lt;&gt;0,BQ7-1,BQ7)</f>
      </c>
      <c r="BR8">
        <f>IF(BR5&lt;&gt;0,BR7-1,BR7)</f>
      </c>
      <c r="BS8">
        <f>IF(BS5&lt;&gt;0,BS7-1,BS7)</f>
      </c>
      <c r="BT8">
        <f>IF(BT5&lt;&gt;0,BT7-1,BT7)</f>
      </c>
      <c r="BU8">
        <f>IF(BU5&lt;&gt;0,BU7-1,BU7)</f>
      </c>
      <c r="BV8">
        <f>IF(BV5&lt;&gt;0,BV7-1,BV7)</f>
      </c>
      <c r="BW8">
        <f>IF(BW5&lt;&gt;0,BW7-1,BW7)</f>
      </c>
      <c r="BX8">
        <f>IF(BX5&lt;&gt;0,BX7-1,BX7)</f>
      </c>
      <c r="BY8">
        <f>IF(BY5&lt;&gt;0,BY7-1,BY7)</f>
      </c>
      <c r="BZ8">
        <f>IF(BZ5&lt;&gt;0,BZ7-1,BZ7)</f>
      </c>
      <c r="CA8">
        <f>IF(CA5&lt;&gt;0,CA7-1,CA7)</f>
      </c>
      <c r="CB8">
        <f>IF(CB5&lt;&gt;0,CB7-1,CB7)</f>
      </c>
      <c r="CC8">
        <f>IF(CC5&lt;&gt;0,CC7-1,CC7)</f>
      </c>
      <c r="CD8">
        <f>IF(CD5&lt;&gt;0,CD7-1,CD7)</f>
      </c>
    </row>
    <row r="9" ht="14.25" customHeight="1" spans="1:82" x14ac:dyDescent="0.25">
      <c r="A9" s="4" t="s">
        <v>143</v>
      </c>
      <c r="B9" t="s">
        <v>1</v>
      </c>
      <c r="C9" t="s">
        <v>144</v>
      </c>
      <c r="D9">
        <v>1</v>
      </c>
      <c r="E9" s="6">
        <f>ROUND(D9*$C$2,2)</f>
      </c>
      <c r="F9" s="6">
        <f>ROUND(SUMPRODUCT(H$6:CD$6,H9:CD9),2)</f>
      </c>
      <c r="G9" s="7">
        <f>F9-E9</f>
      </c>
      <c r="N9">
        <v>0.8</v>
      </c>
      <c r="Q9">
        <v>1</v>
      </c>
    </row>
    <row r="10" spans="1:82" x14ac:dyDescent="0.25">
      <c r="A10" t="s">
        <v>145</v>
      </c>
      <c r="B10" t="s">
        <v>1</v>
      </c>
      <c r="C10" t="s">
        <v>144</v>
      </c>
      <c r="D10">
        <v>1</v>
      </c>
      <c r="E10">
        <f>ROUND(D10*$C$2,2)</f>
      </c>
      <c r="F10">
        <f>ROUND(SUMPRODUCT(H$6:CD$6,H10:CD10),2)</f>
      </c>
      <c r="G10">
        <f>F10-E10</f>
      </c>
      <c r="AV10">
        <v>1</v>
      </c>
      <c r="BQ10">
        <v>1</v>
      </c>
    </row>
    <row r="11" spans="1:82" x14ac:dyDescent="0.25">
      <c r="A11" t="s">
        <v>146</v>
      </c>
      <c r="B11" t="s">
        <v>51</v>
      </c>
      <c r="C11" t="s">
        <v>144</v>
      </c>
      <c r="D11">
        <v>1</v>
      </c>
      <c r="E11">
        <f>ROUND(D11*$C$2,2)</f>
      </c>
      <c r="F11">
        <f>ROUND(SUMPRODUCT(H$6:CD$6,H11:CD11),2)</f>
      </c>
      <c r="G11">
        <f>F11-E11</f>
      </c>
      <c r="S11">
        <v>0.5</v>
      </c>
      <c r="W11">
        <v>1</v>
      </c>
      <c r="AV11">
        <v>0.5</v>
      </c>
      <c r="BQ11">
        <v>0.5</v>
      </c>
      <c r="BR11">
        <v>1</v>
      </c>
    </row>
    <row r="12" spans="1:82" x14ac:dyDescent="0.25">
      <c r="A12" t="s">
        <v>147</v>
      </c>
      <c r="B12" t="s">
        <v>2</v>
      </c>
      <c r="C12" t="s">
        <v>144</v>
      </c>
      <c r="D12">
        <v>1</v>
      </c>
      <c r="E12">
        <f>ROUND(D12*$C$2,2)</f>
      </c>
      <c r="F12">
        <f>ROUND(SUMPRODUCT(H$6:CD$6,H12:CD12),2)</f>
      </c>
      <c r="G12">
        <f>F12-E12</f>
      </c>
    </row>
    <row r="13" spans="1:82" x14ac:dyDescent="0.25">
      <c r="A13" t="s">
        <v>148</v>
      </c>
      <c r="B13" t="s">
        <v>149</v>
      </c>
      <c r="C13" t="s">
        <v>144</v>
      </c>
      <c r="D13">
        <v>0</v>
      </c>
      <c r="E13">
        <f>ROUND(D13*$C$2,2)</f>
      </c>
      <c r="F13">
        <f>ROUND(SUMPRODUCT(H$6:CD$6,H13:CD13),2)</f>
      </c>
      <c r="G13">
        <f>F13-E13</f>
      </c>
    </row>
    <row r="14" spans="1:82" x14ac:dyDescent="0.25">
      <c r="A14" t="s">
        <v>150</v>
      </c>
      <c r="B14" t="s">
        <v>149</v>
      </c>
      <c r="C14" t="s">
        <v>144</v>
      </c>
      <c r="D14">
        <v>21</v>
      </c>
      <c r="E14">
        <f>ROUND(D14*$C$2,2)</f>
      </c>
      <c r="F14">
        <f>ROUND(SUMPRODUCT(H$6:CD$6,H14:CD14),2)</f>
      </c>
      <c r="G14">
        <f>F14-E14</f>
      </c>
    </row>
    <row r="15" spans="1:82" x14ac:dyDescent="0.25">
      <c r="A15" t="s">
        <v>151</v>
      </c>
      <c r="B15" t="s">
        <v>5</v>
      </c>
      <c r="C15" t="s">
        <v>144</v>
      </c>
      <c r="D15">
        <v>1</v>
      </c>
      <c r="E15">
        <f>ROUND(D15*$C$2,2)</f>
      </c>
      <c r="F15">
        <f>ROUND(SUMPRODUCT(H$6:CD$6,H15:CD15),2)</f>
      </c>
      <c r="G15">
        <f>F15-E15</f>
      </c>
      <c r="AJ15">
        <v>0.5</v>
      </c>
      <c r="AK15">
        <v>0.4</v>
      </c>
      <c r="AM15">
        <v>1</v>
      </c>
      <c r="BI15">
        <v>1</v>
      </c>
    </row>
    <row r="16" spans="1:82" x14ac:dyDescent="0.25">
      <c r="A16" t="s">
        <v>152</v>
      </c>
      <c r="B16" t="s">
        <v>5</v>
      </c>
      <c r="C16" t="s">
        <v>144</v>
      </c>
      <c r="D16">
        <v>1</v>
      </c>
      <c r="E16">
        <f>ROUND(D16*$C$2,2)</f>
      </c>
      <c r="F16">
        <f>ROUND(SUMPRODUCT(H$6:CD$6,H16:CD16),2)</f>
      </c>
      <c r="G16">
        <f>F16-E16</f>
      </c>
      <c r="V16">
        <v>0.4</v>
      </c>
      <c r="AH16">
        <v>0.6</v>
      </c>
      <c r="AP16">
        <v>0.4</v>
      </c>
      <c r="AW16">
        <v>0.4</v>
      </c>
    </row>
    <row r="17" spans="1:82" x14ac:dyDescent="0.25">
      <c r="A17" t="s">
        <v>153</v>
      </c>
      <c r="B17" t="s">
        <v>51</v>
      </c>
      <c r="C17" t="s">
        <v>144</v>
      </c>
      <c r="D17">
        <v>1</v>
      </c>
      <c r="E17">
        <f>ROUND(D17*$C$2,2)</f>
      </c>
      <c r="F17">
        <f>ROUND(SUMPRODUCT(H$6:CD$6,H17:CD17),2)</f>
      </c>
      <c r="G17">
        <f>F17-E17</f>
      </c>
      <c r="V17">
        <v>0.8</v>
      </c>
      <c r="Y17">
        <v>1</v>
      </c>
      <c r="AW17">
        <v>0.8</v>
      </c>
      <c r="BS17">
        <v>1</v>
      </c>
    </row>
    <row r="18" spans="1:82" x14ac:dyDescent="0.25">
      <c r="A18" t="s">
        <v>154</v>
      </c>
      <c r="B18" t="s">
        <v>3</v>
      </c>
      <c r="C18" t="s">
        <v>144</v>
      </c>
      <c r="D18">
        <v>1</v>
      </c>
      <c r="E18">
        <f>ROUND(D18*$C$2,2)</f>
      </c>
      <c r="F18">
        <f>ROUND(SUMPRODUCT(H$6:CD$6,H18:CD18),2)</f>
      </c>
      <c r="G18">
        <f>F18-E18</f>
      </c>
      <c r="V18">
        <v>0.4</v>
      </c>
      <c r="AH18">
        <v>0.4</v>
      </c>
      <c r="AW18">
        <v>0.4</v>
      </c>
      <c r="BH18">
        <v>1</v>
      </c>
      <c r="CB18">
        <v>1</v>
      </c>
    </row>
    <row r="19" spans="1:82" x14ac:dyDescent="0.25">
      <c r="A19" t="s">
        <v>155</v>
      </c>
      <c r="B19" t="s">
        <v>156</v>
      </c>
      <c r="C19" t="s">
        <v>144</v>
      </c>
      <c r="D19">
        <v>1</v>
      </c>
      <c r="E19">
        <f>ROUND(D19*$C$2,2)</f>
      </c>
      <c r="F19">
        <f>ROUND(SUMPRODUCT(H$6:CD$6,H19:CD19),2)</f>
      </c>
      <c r="G19">
        <f>F19-E19</f>
      </c>
      <c r="AR19">
        <v>1</v>
      </c>
      <c r="BD19">
        <v>1</v>
      </c>
      <c r="BM19">
        <v>1</v>
      </c>
    </row>
    <row r="20" spans="1:82" x14ac:dyDescent="0.25">
      <c r="A20" t="s">
        <v>157</v>
      </c>
      <c r="B20" t="s">
        <v>1</v>
      </c>
      <c r="C20" t="s">
        <v>144</v>
      </c>
      <c r="D20">
        <v>1</v>
      </c>
      <c r="E20">
        <f>ROUND(D20*$C$2,2)</f>
      </c>
      <c r="F20">
        <f>ROUND(SUMPRODUCT(H$6:CD$6,H20:CD20),2)</f>
      </c>
      <c r="G20">
        <f>F20-E20</f>
      </c>
      <c r="BN20">
        <v>1</v>
      </c>
    </row>
    <row r="21" spans="1:82" x14ac:dyDescent="0.25">
      <c r="A21" t="s">
        <v>158</v>
      </c>
      <c r="B21" t="s">
        <v>3</v>
      </c>
      <c r="C21" t="s">
        <v>144</v>
      </c>
      <c r="D21">
        <v>1</v>
      </c>
      <c r="E21">
        <f>ROUND(D21*$C$2,2)</f>
      </c>
      <c r="F21">
        <f>ROUND(SUMPRODUCT(H$6:CD$6,H21:CD21),2)</f>
      </c>
      <c r="G21">
        <f>F21-E21</f>
      </c>
      <c r="U21">
        <v>1</v>
      </c>
      <c r="BP21">
        <v>1</v>
      </c>
    </row>
    <row r="22" spans="1:82" x14ac:dyDescent="0.25">
      <c r="A22" t="s">
        <v>159</v>
      </c>
      <c r="B22" t="s">
        <v>1</v>
      </c>
      <c r="C22" t="s">
        <v>144</v>
      </c>
      <c r="D22">
        <v>0.6</v>
      </c>
      <c r="E22">
        <f>ROUND(D22*$C$2,2)</f>
      </c>
      <c r="F22">
        <f>ROUND(SUMPRODUCT(H$6:CD$6,H22:CD22),2)</f>
      </c>
      <c r="G22">
        <f>F22-E22</f>
      </c>
      <c r="U22">
        <v>0.5</v>
      </c>
      <c r="AO22">
        <v>0.7</v>
      </c>
      <c r="BL22">
        <v>0.4</v>
      </c>
      <c r="BP22">
        <v>0.5</v>
      </c>
    </row>
    <row r="23" spans="1:82" x14ac:dyDescent="0.25">
      <c r="A23" t="s">
        <v>160</v>
      </c>
      <c r="B23" t="s">
        <v>2</v>
      </c>
      <c r="C23" t="s">
        <v>144</v>
      </c>
      <c r="D23">
        <v>0.5</v>
      </c>
      <c r="E23">
        <f>ROUND(D23*$C$2,2)</f>
      </c>
      <c r="F23">
        <f>ROUND(SUMPRODUCT(H$6:CD$6,H23:CD23),2)</f>
      </c>
      <c r="G23">
        <f>F23-E23</f>
      </c>
      <c r="I23">
        <v>0.9</v>
      </c>
    </row>
    <row r="24" spans="1:82" x14ac:dyDescent="0.25">
      <c r="A24" t="s">
        <v>161</v>
      </c>
      <c r="B24" t="s">
        <v>2</v>
      </c>
      <c r="C24" t="s">
        <v>144</v>
      </c>
      <c r="D24">
        <v>0.4</v>
      </c>
      <c r="E24">
        <f>ROUND(D24*$C$2,2)</f>
      </c>
      <c r="F24">
        <f>ROUND(SUMPRODUCT(H$6:CD$6,H24:CD24),2)</f>
      </c>
      <c r="G24">
        <f>F24-E24</f>
      </c>
    </row>
    <row r="25" spans="1:82" x14ac:dyDescent="0.25">
      <c r="A25" t="s">
        <v>162</v>
      </c>
      <c r="B25" t="s">
        <v>163</v>
      </c>
      <c r="C25" t="s">
        <v>144</v>
      </c>
      <c r="D25">
        <v>1.5</v>
      </c>
      <c r="E25">
        <f>ROUND(D25*$C$2,2)</f>
      </c>
      <c r="F25">
        <f>ROUND(SUMPRODUCT(H$6:CD$6,H25:CD25),2)</f>
      </c>
      <c r="G25">
        <f>F25-E25</f>
      </c>
      <c r="U25">
        <v>0.5</v>
      </c>
      <c r="AA25">
        <v>1</v>
      </c>
      <c r="AB25">
        <v>1</v>
      </c>
      <c r="AY25">
        <v>1</v>
      </c>
      <c r="BA25">
        <v>1</v>
      </c>
      <c r="BP25">
        <v>0.5</v>
      </c>
      <c r="BT25">
        <v>1</v>
      </c>
      <c r="BU25">
        <v>1</v>
      </c>
    </row>
    <row r="26" spans="1:82" x14ac:dyDescent="0.25">
      <c r="A26" t="s">
        <v>164</v>
      </c>
      <c r="B26" t="s">
        <v>53</v>
      </c>
      <c r="C26" t="s">
        <v>144</v>
      </c>
      <c r="D26">
        <v>0</v>
      </c>
      <c r="E26">
        <f>ROUND(D26*$C$2,2)</f>
      </c>
      <c r="F26">
        <f>ROUND(SUMPRODUCT(H$6:CD$6,H26:CD26),2)</f>
      </c>
      <c r="G26">
        <f>F26-E26</f>
      </c>
      <c r="AA26">
        <v>1</v>
      </c>
      <c r="AB26">
        <v>0.8</v>
      </c>
      <c r="AY26">
        <v>3</v>
      </c>
      <c r="BA26">
        <v>0.8</v>
      </c>
      <c r="BT26">
        <v>3</v>
      </c>
      <c r="BU26">
        <v>1</v>
      </c>
    </row>
    <row r="27" spans="1:82" x14ac:dyDescent="0.25">
      <c r="A27" t="s">
        <v>165</v>
      </c>
      <c r="B27" t="s">
        <v>3</v>
      </c>
      <c r="C27" t="s">
        <v>144</v>
      </c>
      <c r="D27">
        <v>0</v>
      </c>
      <c r="E27">
        <f>ROUND(D27*$C$2,2)</f>
      </c>
      <c r="F27">
        <f>ROUND(SUMPRODUCT(H$6:CD$6,H27:CD27),2)</f>
      </c>
      <c r="G27">
        <f>F27-E27</f>
      </c>
    </row>
    <row r="28" spans="1:82" x14ac:dyDescent="0.25">
      <c r="A28" t="s">
        <v>166</v>
      </c>
      <c r="B28" t="s">
        <v>2</v>
      </c>
      <c r="C28" t="s">
        <v>144</v>
      </c>
      <c r="D28">
        <v>0.6</v>
      </c>
      <c r="E28">
        <f>ROUND(D28*$C$2,2)</f>
      </c>
      <c r="F28">
        <f>ROUND(SUMPRODUCT(H$6:CD$6,H28:CD28),2)</f>
      </c>
      <c r="G28">
        <f>F28-E28</f>
      </c>
      <c r="AI28">
        <v>0.4</v>
      </c>
      <c r="BG28">
        <v>0.4</v>
      </c>
      <c r="CA28">
        <v>0.4</v>
      </c>
    </row>
    <row r="29" spans="1:82" x14ac:dyDescent="0.25">
      <c r="A29" t="s">
        <v>167</v>
      </c>
      <c r="B29" t="s">
        <v>1</v>
      </c>
      <c r="C29" t="s">
        <v>144</v>
      </c>
      <c r="D29">
        <v>0.5</v>
      </c>
      <c r="E29">
        <f>ROUND(D29*$C$2,2)</f>
      </c>
      <c r="F29">
        <f>ROUND(SUMPRODUCT(H$6:CD$6,H29:CD29),2)</f>
      </c>
      <c r="G29">
        <f>F29-E29</f>
      </c>
      <c r="AD29">
        <v>0.3</v>
      </c>
      <c r="BC29">
        <v>0.4</v>
      </c>
    </row>
    <row r="30" spans="1:82" x14ac:dyDescent="0.25">
      <c r="A30" t="s">
        <v>168</v>
      </c>
      <c r="B30" t="s">
        <v>1</v>
      </c>
      <c r="C30" t="s">
        <v>144</v>
      </c>
      <c r="D30">
        <v>1</v>
      </c>
      <c r="E30">
        <f>ROUND(D30*$C$2,2)</f>
      </c>
      <c r="F30">
        <f>ROUND(SUMPRODUCT(H$6:CD$6,H30:CD30),2)</f>
      </c>
      <c r="G30">
        <f>F30-E30</f>
      </c>
      <c r="S30">
        <v>0.5</v>
      </c>
      <c r="T30">
        <v>1</v>
      </c>
      <c r="V30">
        <v>0.3</v>
      </c>
      <c r="AW30">
        <v>0.3</v>
      </c>
      <c r="BF30">
        <v>0.6</v>
      </c>
    </row>
    <row r="31" spans="1:82" x14ac:dyDescent="0.25">
      <c r="A31" t="s">
        <v>169</v>
      </c>
      <c r="B31" t="s">
        <v>1</v>
      </c>
      <c r="C31" t="s">
        <v>144</v>
      </c>
      <c r="D31">
        <v>1</v>
      </c>
      <c r="E31">
        <f>ROUND(D31*$C$2,2)</f>
      </c>
      <c r="F31">
        <f>ROUND(SUMPRODUCT(H$6:CD$6,H31:CD31),2)</f>
      </c>
      <c r="G31">
        <f>F31-E31</f>
      </c>
      <c r="AJ31">
        <v>0.5</v>
      </c>
      <c r="CC31">
        <v>1</v>
      </c>
      <c r="CD31">
        <v>1</v>
      </c>
    </row>
    <row r="32" spans="1:82" x14ac:dyDescent="0.25">
      <c r="A32" t="s">
        <v>170</v>
      </c>
      <c r="B32" t="s">
        <v>51</v>
      </c>
      <c r="C32" t="s">
        <v>144</v>
      </c>
      <c r="D32">
        <v>0.6</v>
      </c>
      <c r="E32">
        <f>ROUND(D32*$C$2,2)</f>
      </c>
      <c r="F32">
        <f>ROUND(SUMPRODUCT(H$6:CD$6,H32:CD32),2)</f>
      </c>
      <c r="G32">
        <f>F32-E32</f>
      </c>
      <c r="AQ32">
        <v>0.5</v>
      </c>
      <c r="AT32">
        <v>0.4</v>
      </c>
    </row>
    <row r="33" spans="1:82" x14ac:dyDescent="0.25">
      <c r="A33" t="s">
        <v>171</v>
      </c>
      <c r="B33" t="s">
        <v>2</v>
      </c>
      <c r="C33" t="s">
        <v>144</v>
      </c>
      <c r="D33">
        <v>1</v>
      </c>
      <c r="E33">
        <f>ROUND(D33*$C$2,2)</f>
      </c>
      <c r="F33">
        <f>ROUND(SUMPRODUCT(H$6:CD$6,H33:CD33),2)</f>
      </c>
      <c r="G33">
        <f>F33-E33</f>
      </c>
      <c r="H33">
        <v>0.5</v>
      </c>
      <c r="J33">
        <v>0.5</v>
      </c>
      <c r="N33">
        <v>0.2</v>
      </c>
    </row>
    <row r="34" spans="1:82" x14ac:dyDescent="0.25">
      <c r="A34" t="s">
        <v>172</v>
      </c>
      <c r="B34" t="s">
        <v>5</v>
      </c>
      <c r="C34" t="s">
        <v>144</v>
      </c>
      <c r="D34">
        <v>1</v>
      </c>
      <c r="E34">
        <f>ROUND(D34*$C$2,2)</f>
      </c>
      <c r="F34">
        <f>ROUND(SUMPRODUCT(H$6:CD$6,H34:CD34),2)</f>
      </c>
      <c r="G34">
        <f>F34-E34</f>
      </c>
      <c r="H34">
        <v>0.6</v>
      </c>
      <c r="J34">
        <v>0.6</v>
      </c>
      <c r="AE34">
        <v>1</v>
      </c>
      <c r="BE34">
        <v>1</v>
      </c>
    </row>
    <row r="35" spans="1:82" x14ac:dyDescent="0.25">
      <c r="A35" t="s">
        <v>173</v>
      </c>
      <c r="B35" t="s">
        <v>5</v>
      </c>
      <c r="C35" t="s">
        <v>144</v>
      </c>
      <c r="D35">
        <v>1</v>
      </c>
      <c r="E35">
        <f>ROUND(D35*$C$2,2)</f>
      </c>
      <c r="F35">
        <f>ROUND(SUMPRODUCT(H$6:CD$6,H35:CD35),2)</f>
      </c>
      <c r="G35">
        <f>F35-E35</f>
      </c>
      <c r="Z35">
        <v>0.5</v>
      </c>
      <c r="AB35">
        <v>0.2</v>
      </c>
      <c r="AQ35">
        <v>0.5</v>
      </c>
      <c r="AT35">
        <v>0.6</v>
      </c>
      <c r="AZ35">
        <v>0.5</v>
      </c>
      <c r="BA35">
        <v>0.2</v>
      </c>
    </row>
    <row r="36" spans="1:82" x14ac:dyDescent="0.25">
      <c r="A36" t="s">
        <v>174</v>
      </c>
      <c r="B36" t="s">
        <v>51</v>
      </c>
      <c r="C36" t="s">
        <v>144</v>
      </c>
      <c r="D36">
        <v>0.8</v>
      </c>
      <c r="E36">
        <f>ROUND(D36*$C$2,2)</f>
      </c>
      <c r="F36">
        <f>ROUND(SUMPRODUCT(H$6:CD$6,H36:CD36),2)</f>
      </c>
      <c r="G36">
        <f>F36-E36</f>
      </c>
      <c r="Z36">
        <v>0.5</v>
      </c>
      <c r="AI36">
        <v>0.4</v>
      </c>
      <c r="AZ36">
        <v>0.5</v>
      </c>
      <c r="BG36">
        <v>0.6</v>
      </c>
      <c r="CA36">
        <v>0.6</v>
      </c>
    </row>
    <row r="37" spans="1:82" x14ac:dyDescent="0.25">
      <c r="A37" t="s">
        <v>175</v>
      </c>
      <c r="B37" t="s">
        <v>3</v>
      </c>
      <c r="C37" t="s">
        <v>144</v>
      </c>
      <c r="D37">
        <v>1</v>
      </c>
      <c r="E37">
        <f>ROUND(D37*$C$2,2)</f>
      </c>
      <c r="F37">
        <f>ROUND(SUMPRODUCT(H$6:CD$6,H37:CD37),2)</f>
      </c>
      <c r="G37">
        <f>F37-E37</f>
      </c>
      <c r="X37">
        <v>0.6</v>
      </c>
      <c r="AF37">
        <v>1</v>
      </c>
    </row>
    <row r="38" spans="1:82" x14ac:dyDescent="0.25">
      <c r="A38" t="s">
        <v>176</v>
      </c>
      <c r="B38" t="s">
        <v>156</v>
      </c>
      <c r="C38" t="s">
        <v>144</v>
      </c>
      <c r="D38">
        <v>0.5</v>
      </c>
      <c r="E38">
        <f>ROUND(D38*$C$2,2)</f>
      </c>
      <c r="F38">
        <f>ROUND(SUMPRODUCT(H$6:CD$6,H38:CD38),2)</f>
      </c>
      <c r="G38">
        <f>F38-E38</f>
      </c>
      <c r="K38">
        <v>1</v>
      </c>
      <c r="L38">
        <v>1</v>
      </c>
    </row>
    <row r="39" spans="1:82" x14ac:dyDescent="0.25">
      <c r="A39" t="s">
        <v>177</v>
      </c>
      <c r="B39" t="s">
        <v>1</v>
      </c>
      <c r="C39" t="s">
        <v>144</v>
      </c>
      <c r="D39">
        <v>1</v>
      </c>
      <c r="E39">
        <f>ROUND(D39*$C$2,2)</f>
      </c>
      <c r="F39">
        <f>ROUND(SUMPRODUCT(H$6:CD$6,H39:CD39),2)</f>
      </c>
      <c r="G39">
        <f>F39-E39</f>
      </c>
      <c r="AS39">
        <v>1</v>
      </c>
      <c r="BZ39">
        <v>1</v>
      </c>
    </row>
    <row r="40" spans="1:82" x14ac:dyDescent="0.25">
      <c r="A40" t="s">
        <v>178</v>
      </c>
      <c r="B40" t="s">
        <v>3</v>
      </c>
      <c r="C40" t="s">
        <v>144</v>
      </c>
      <c r="D40">
        <v>1</v>
      </c>
      <c r="E40">
        <f>ROUND(D40*$C$2,2)</f>
      </c>
      <c r="F40">
        <f>ROUND(SUMPRODUCT(H$6:CD$6,H40:CD40),2)</f>
      </c>
      <c r="G40">
        <f>F40-E40</f>
      </c>
      <c r="H40">
        <v>0.5</v>
      </c>
      <c r="J40">
        <v>0.5</v>
      </c>
      <c r="O40">
        <v>1</v>
      </c>
      <c r="X40">
        <v>0.4</v>
      </c>
      <c r="AX40">
        <v>1</v>
      </c>
    </row>
    <row r="41" spans="1:82" x14ac:dyDescent="0.25">
      <c r="A41" t="s">
        <v>179</v>
      </c>
      <c r="B41" t="s">
        <v>1</v>
      </c>
      <c r="C41" t="s">
        <v>144</v>
      </c>
      <c r="D41">
        <v>1</v>
      </c>
      <c r="E41">
        <f>ROUND(D41*$C$2,2)</f>
      </c>
      <c r="F41">
        <f>ROUND(SUMPRODUCT(H$6:CD$6,H41:CD41),2)</f>
      </c>
      <c r="G41">
        <f>F41-E41</f>
      </c>
      <c r="M41">
        <v>0.5</v>
      </c>
      <c r="R41">
        <v>1</v>
      </c>
    </row>
    <row r="42" spans="1:82" x14ac:dyDescent="0.25">
      <c r="A42" t="s">
        <v>180</v>
      </c>
      <c r="B42" t="s">
        <v>2</v>
      </c>
      <c r="C42" t="s">
        <v>144</v>
      </c>
      <c r="D42">
        <v>1</v>
      </c>
      <c r="E42">
        <f>ROUND(D42*$C$2,2)</f>
      </c>
      <c r="F42">
        <f>ROUND(SUMPRODUCT(H$6:CD$6,H42:CD42),2)</f>
      </c>
      <c r="G42">
        <f>F42-E42</f>
      </c>
      <c r="AC42">
        <v>1</v>
      </c>
      <c r="AG42">
        <v>1</v>
      </c>
      <c r="BV42">
        <v>1</v>
      </c>
    </row>
    <row r="43" spans="1:82" x14ac:dyDescent="0.25">
      <c r="A43" t="s">
        <v>181</v>
      </c>
      <c r="B43" t="s">
        <v>2</v>
      </c>
      <c r="C43" t="s">
        <v>144</v>
      </c>
      <c r="D43">
        <v>1</v>
      </c>
      <c r="E43">
        <f>ROUND(D43*$C$2,2)</f>
      </c>
      <c r="F43">
        <f>ROUND(SUMPRODUCT(H$6:CD$6,H43:CD43),2)</f>
      </c>
      <c r="G43">
        <f>F43-E43</f>
      </c>
      <c r="AP43">
        <v>0.6</v>
      </c>
      <c r="BY43">
        <v>0.4</v>
      </c>
    </row>
    <row r="44" spans="1:82" x14ac:dyDescent="0.25">
      <c r="A44" t="s">
        <v>182</v>
      </c>
      <c r="B44" t="s">
        <v>163</v>
      </c>
      <c r="C44" t="s">
        <v>144</v>
      </c>
      <c r="D44">
        <v>1</v>
      </c>
      <c r="E44">
        <f>ROUND(D44*$C$2,2)</f>
      </c>
      <c r="F44">
        <f>ROUND(SUMPRODUCT(H$6:CD$6,H44:CD44),2)</f>
      </c>
      <c r="G44">
        <f>F44-E44</f>
      </c>
      <c r="I44">
        <v>0.2</v>
      </c>
      <c r="Z44">
        <v>0.5</v>
      </c>
      <c r="AZ44">
        <v>0.5</v>
      </c>
      <c r="BO44">
        <v>1</v>
      </c>
      <c r="BX44">
        <v>0.7</v>
      </c>
    </row>
    <row r="45" spans="1:82" x14ac:dyDescent="0.25">
      <c r="A45" t="s">
        <v>183</v>
      </c>
      <c r="B45" t="s">
        <v>53</v>
      </c>
      <c r="C45" t="s">
        <v>144</v>
      </c>
      <c r="D45">
        <v>1</v>
      </c>
      <c r="E45">
        <f>ROUND(D45*$C$2,2)</f>
      </c>
      <c r="F45">
        <f>ROUND(SUMPRODUCT(H$6:CD$6,H45:CD45),2)</f>
      </c>
      <c r="G45">
        <f>F45-E45</f>
      </c>
      <c r="P45">
        <v>1</v>
      </c>
      <c r="Z45">
        <v>0.5</v>
      </c>
      <c r="AZ45">
        <v>0.5</v>
      </c>
      <c r="BX45">
        <v>0.3</v>
      </c>
      <c r="BY45">
        <v>0.6</v>
      </c>
    </row>
    <row r="46" spans="1:82" x14ac:dyDescent="0.25">
      <c r="A46" t="s">
        <v>184</v>
      </c>
      <c r="B46" t="s">
        <v>3</v>
      </c>
      <c r="C46" t="s">
        <v>144</v>
      </c>
      <c r="D46">
        <v>1</v>
      </c>
      <c r="E46">
        <f>ROUND(D46*$C$2,2)</f>
      </c>
      <c r="F46">
        <f>ROUND(SUMPRODUCT(H$6:CD$6,H46:CD46),2)</f>
      </c>
      <c r="G46">
        <f>F46-E46</f>
      </c>
      <c r="BJ46">
        <v>1</v>
      </c>
    </row>
    <row r="47" spans="1:82" x14ac:dyDescent="0.25">
      <c r="A47" t="s">
        <v>185</v>
      </c>
      <c r="B47" t="s">
        <v>35</v>
      </c>
      <c r="C47" t="s">
        <v>144</v>
      </c>
      <c r="D47">
        <v>1</v>
      </c>
      <c r="E47">
        <f>ROUND(D47*$C$2,2)</f>
      </c>
      <c r="F47">
        <f>ROUND(SUMPRODUCT(H$6:CD$6,H47:CD47),2)</f>
      </c>
      <c r="G47">
        <f>F47-E47</f>
      </c>
      <c r="M47">
        <v>0.5</v>
      </c>
      <c r="AK47">
        <v>0.6</v>
      </c>
      <c r="AV47">
        <v>0.5</v>
      </c>
      <c r="BQ47">
        <v>0.5</v>
      </c>
    </row>
    <row r="48" spans="1:82" x14ac:dyDescent="0.25">
      <c r="A48" t="s">
        <v>186</v>
      </c>
      <c r="B48" t="s">
        <v>2</v>
      </c>
      <c r="C48" t="s">
        <v>144</v>
      </c>
      <c r="D48">
        <v>1</v>
      </c>
      <c r="E48">
        <f>ROUND(D48*$C$2,2)</f>
      </c>
      <c r="F48">
        <f>ROUND(SUMPRODUCT(H$6:CD$6,H48:CD48),2)</f>
      </c>
      <c r="G48">
        <f>F48-E48</f>
      </c>
      <c r="H48">
        <v>0.4</v>
      </c>
      <c r="J48">
        <v>0.4</v>
      </c>
      <c r="AI48">
        <v>0.2</v>
      </c>
      <c r="AL48">
        <v>1</v>
      </c>
    </row>
    <row r="49" spans="1:82" x14ac:dyDescent="0.25">
      <c r="A49" t="s">
        <v>187</v>
      </c>
      <c r="B49" t="s">
        <v>1</v>
      </c>
      <c r="C49" t="s">
        <v>144</v>
      </c>
      <c r="D49">
        <v>1</v>
      </c>
      <c r="E49">
        <f>ROUND(D49*$C$2,2)</f>
      </c>
      <c r="F49">
        <f>ROUND(SUMPRODUCT(H$6:CD$6,H49:CD49),2)</f>
      </c>
      <c r="G49">
        <f>F49-E49</f>
      </c>
      <c r="AD49">
        <v>0.7</v>
      </c>
      <c r="AO49">
        <v>0.4</v>
      </c>
      <c r="BC49">
        <v>0.6</v>
      </c>
      <c r="BL49">
        <v>0.5</v>
      </c>
    </row>
    <row r="50" spans="8:73" x14ac:dyDescent="0.25"/>
    <row r="51" spans="1:52" x14ac:dyDescent="0.25">
      <c r="A51" t="s">
        <v>188</v>
      </c>
      <c r="C51" t="s">
        <v>134</v>
      </c>
      <c r="D51">
        <f>SUM(D9:D50)</f>
      </c>
    </row>
  </sheetData>
  <conditionalFormatting sqref="A8:H8 G1:G9">
    <cfRule type="colorScale" priority="1">
      <colorScale>
        <cfvo type="formula" val="-1"/>
        <cfvo type="formula" val="0"/>
        <cfvo type="formula" val="1"/>
        <color rgb="FFC0504D"/>
        <color rgb="FFFFFFFF"/>
        <color rgb="FF00B050"/>
      </colorScale>
    </cfRule>
  </conditionalFormatting>
  <pageMargins left="0.25" right="0.25" top="0.75" bottom="0.75" header="0" footer="0"/>
  <pageSetup paperSize="8" orientation="landscape" horizontalDpi="4294967295" verticalDpi="4294967295" scale="45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 zoomScale="100" zoomScaleNormal="100"/>
  </sheetViews>
  <sheetFormatPr defaultRowHeight="15" outlineLevelRow="0" outlineLevelCol="0" x14ac:dyDescent="0" defaultColWidth="14.43"/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 zoomScale="100" zoomScaleNormal="100"/>
  </sheetViews>
  <sheetFormatPr defaultRowHeight="15" outlineLevelRow="0" outlineLevelCol="0" x14ac:dyDescent="0" defaultColWidth="14.43"/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Wyeth</dc:creator>
  <cp:lastModifiedBy>Unknown</cp:lastModifiedBy>
  <dcterms:created xsi:type="dcterms:W3CDTF">2012-01-11T02:44:00Z</dcterms:created>
  <dcterms:modified xsi:type="dcterms:W3CDTF">2022-08-19T08:54:57Z</dcterms:modified>
</cp:coreProperties>
</file>