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smussen/Desktop/"/>
    </mc:Choice>
  </mc:AlternateContent>
  <xr:revisionPtr revIDLastSave="0" documentId="13_ncr:1_{82798E53-9172-BB42-94EB-D2F9368255DE}" xr6:coauthVersionLast="46" xr6:coauthVersionMax="46" xr10:uidLastSave="{00000000-0000-0000-0000-000000000000}"/>
  <bookViews>
    <workbookView xWindow="3860" yWindow="960" windowWidth="24940" windowHeight="16080" xr2:uid="{00D1FAB8-3D88-F343-89F7-C832D90ED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N2" i="1"/>
  <c r="F3" i="1"/>
  <c r="F4" i="1"/>
  <c r="F5" i="1"/>
  <c r="F6" i="1"/>
  <c r="F7" i="1"/>
  <c r="F8" i="1"/>
  <c r="F9" i="1"/>
  <c r="F10" i="1"/>
  <c r="F11" i="1"/>
  <c r="F2" i="1"/>
  <c r="K11" i="1"/>
  <c r="M11" i="1" s="1"/>
  <c r="K10" i="1"/>
  <c r="L10" i="1" s="1"/>
  <c r="K9" i="1"/>
  <c r="L9" i="1" s="1"/>
  <c r="K8" i="1"/>
  <c r="L8" i="1" s="1"/>
  <c r="K7" i="1"/>
  <c r="L7" i="1" s="1"/>
  <c r="K6" i="1"/>
  <c r="M6" i="1" s="1"/>
  <c r="K5" i="1"/>
  <c r="M5" i="1" s="1"/>
  <c r="K4" i="1"/>
  <c r="M4" i="1" s="1"/>
  <c r="K3" i="1"/>
  <c r="M3" i="1" s="1"/>
  <c r="K2" i="1"/>
  <c r="L2" i="1" s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N8" i="1" l="1"/>
  <c r="N6" i="1"/>
  <c r="N4" i="1"/>
  <c r="N7" i="1"/>
  <c r="N5" i="1"/>
  <c r="N11" i="1"/>
  <c r="N3" i="1"/>
  <c r="N10" i="1"/>
  <c r="N9" i="1"/>
  <c r="L6" i="1"/>
  <c r="L5" i="1"/>
  <c r="M8" i="1"/>
  <c r="M7" i="1"/>
  <c r="M10" i="1"/>
  <c r="M9" i="1"/>
  <c r="L4" i="1"/>
  <c r="M2" i="1"/>
  <c r="L11" i="1"/>
  <c r="L3" i="1"/>
</calcChain>
</file>

<file path=xl/sharedStrings.xml><?xml version="1.0" encoding="utf-8"?>
<sst xmlns="http://schemas.openxmlformats.org/spreadsheetml/2006/main" count="25" uniqueCount="25">
  <si>
    <t>Team</t>
  </si>
  <si>
    <t>Wins</t>
  </si>
  <si>
    <t>Losses</t>
  </si>
  <si>
    <t>PF</t>
  </si>
  <si>
    <t>PA</t>
  </si>
  <si>
    <t>Moves</t>
  </si>
  <si>
    <t>Trades</t>
  </si>
  <si>
    <t>Maverick</t>
  </si>
  <si>
    <t>he got a tight end</t>
  </si>
  <si>
    <t>Oceans Eighteen</t>
  </si>
  <si>
    <t>Jamarrcan Bobsled Team</t>
  </si>
  <si>
    <t>The Mighty Martians</t>
  </si>
  <si>
    <t>Public Transit Advocacy Group</t>
  </si>
  <si>
    <t xml:space="preserve">Show me your TD's </t>
  </si>
  <si>
    <t>buy me flowers first</t>
  </si>
  <si>
    <t>Honey Bijan Chips</t>
  </si>
  <si>
    <t>Toughdowns Field Goals etc</t>
  </si>
  <si>
    <t xml:space="preserve">PYTH </t>
  </si>
  <si>
    <t>PYTH (ADJ)</t>
  </si>
  <si>
    <t>APS</t>
  </si>
  <si>
    <t>SKILL</t>
  </si>
  <si>
    <t>LUCK</t>
  </si>
  <si>
    <t>PF:PA</t>
  </si>
  <si>
    <t>SKILL ADJ</t>
  </si>
  <si>
    <t>LUCK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</si>
</sst>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075E-9C8E-1340-8D86-00D3CEFDB8F6}">
  <dimension ref="A1:O11"/>
  <sheetViews>
    <sheetView tabSelected="1" workbookViewId="0">
      <selection activeCell="O14" sqref="O14"/>
    </sheetView>
  </sheetViews>
  <sheetFormatPr baseColWidth="10" defaultRowHeight="16" x14ac:dyDescent="0.2"/>
  <cols>
    <col min="1" max="1" width="27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24</v>
      </c>
    </row>
    <row r="2" spans="1:15" x14ac:dyDescent="0.2">
      <c r="A2" t="s">
        <v>7</v>
      </c>
      <c r="B2">
        <v>11</v>
      </c>
      <c r="C2">
        <v>4</v>
      </c>
      <c r="D2">
        <v>1463.9</v>
      </c>
      <c r="E2">
        <v>1294.44</v>
      </c>
      <c r="F2">
        <f>D2/E2</f>
        <v>1.1309137542103149</v>
      </c>
      <c r="G2">
        <v>22</v>
      </c>
      <c r="H2">
        <v>0</v>
      </c>
      <c r="I2">
        <f>1/(1+(E2/D2)^2)*15</f>
        <v>8.4180674349265274</v>
      </c>
      <c r="J2">
        <f>(D2^(2.37))/(D2^2.37+E2^2.37)*15</f>
        <v>8.5857121793200921</v>
      </c>
      <c r="K2">
        <f>AVERAGE(D2:D11)</f>
        <v>1390.298</v>
      </c>
      <c r="L2">
        <f>D2/K2</f>
        <v>1.0529397294680709</v>
      </c>
      <c r="M2">
        <f>K2/E2</f>
        <v>1.0740536448193814</v>
      </c>
      <c r="N2">
        <f>-(K2^2-D2^2)/(D2^2+E2^2)*100</f>
        <v>5.5013849238195123</v>
      </c>
      <c r="O2">
        <f>(K2^2-E2^2)/(D2^2+E2^2)*100</f>
        <v>6.739514208534179</v>
      </c>
    </row>
    <row r="3" spans="1:15" x14ac:dyDescent="0.2">
      <c r="A3" t="s">
        <v>8</v>
      </c>
      <c r="B3">
        <v>10</v>
      </c>
      <c r="C3">
        <v>5</v>
      </c>
      <c r="D3">
        <v>1309.1400000000001</v>
      </c>
      <c r="E3">
        <v>1334.72</v>
      </c>
      <c r="F3">
        <f t="shared" ref="F3:F11" si="0">D3/E3</f>
        <v>0.98083493167106217</v>
      </c>
      <c r="G3">
        <v>12</v>
      </c>
      <c r="H3">
        <v>0</v>
      </c>
      <c r="I3">
        <f>1/(1+(E3/D3)^2)*15</f>
        <v>7.3548848709668118</v>
      </c>
      <c r="J3">
        <f>(D3^(2.37))/(D3^2.37+E3^2.37)*15</f>
        <v>7.3280472465476318</v>
      </c>
      <c r="K3">
        <f>AVERAGE(D2:D11)</f>
        <v>1390.298</v>
      </c>
      <c r="L3">
        <f>D3/K3</f>
        <v>0.9416254644687686</v>
      </c>
      <c r="M3">
        <f t="shared" ref="M3:M11" si="1">K3/E3</f>
        <v>1.041640194198034</v>
      </c>
      <c r="N3">
        <f>-(K3^2-D3^2)/(D3^2+E3^2)*100</f>
        <v>-6.267828830674989</v>
      </c>
      <c r="O3">
        <f t="shared" ref="O3:O11" si="2">(K3^2-E3^2)/(D3^2+E3^2)*100</f>
        <v>4.3329604435658187</v>
      </c>
    </row>
    <row r="4" spans="1:15" x14ac:dyDescent="0.2">
      <c r="A4" t="s">
        <v>9</v>
      </c>
      <c r="B4">
        <v>9</v>
      </c>
      <c r="C4">
        <v>6</v>
      </c>
      <c r="D4">
        <v>1459.9</v>
      </c>
      <c r="E4">
        <v>1434.1</v>
      </c>
      <c r="F4">
        <f t="shared" si="0"/>
        <v>1.0179903772400811</v>
      </c>
      <c r="G4">
        <v>11</v>
      </c>
      <c r="H4">
        <v>1</v>
      </c>
      <c r="I4">
        <f>1/(1+(E4/D4)^2)*15</f>
        <v>7.6337143209336942</v>
      </c>
      <c r="J4">
        <f>(D4^(2.37))/(D4^2.37+E4^2.37)*15</f>
        <v>7.658444683947927</v>
      </c>
      <c r="K4">
        <f>AVERAGE(D2:D11)</f>
        <v>1390.298</v>
      </c>
      <c r="L4">
        <f>D4/K4</f>
        <v>1.0500626484393993</v>
      </c>
      <c r="M4">
        <f t="shared" si="1"/>
        <v>0.96945680217558061</v>
      </c>
      <c r="N4">
        <f>-(K4^2-D4^2)/(D4^2+E4^2)*100</f>
        <v>4.7369104777596274</v>
      </c>
      <c r="O4">
        <f t="shared" si="2"/>
        <v>-2.9540528653103864</v>
      </c>
    </row>
    <row r="5" spans="1:15" x14ac:dyDescent="0.2">
      <c r="A5" t="s">
        <v>10</v>
      </c>
      <c r="B5">
        <v>9</v>
      </c>
      <c r="C5">
        <v>6</v>
      </c>
      <c r="D5">
        <v>1383.28</v>
      </c>
      <c r="E5">
        <v>1330.34</v>
      </c>
      <c r="F5">
        <f t="shared" si="0"/>
        <v>1.0397943382894599</v>
      </c>
      <c r="G5">
        <v>38</v>
      </c>
      <c r="H5">
        <v>0</v>
      </c>
      <c r="I5">
        <f>1/(1+(E5/D5)^2)*15</f>
        <v>7.7925235957180572</v>
      </c>
      <c r="J5">
        <f>(D5^(2.37))/(D5^2.37+E5^2.37)*15</f>
        <v>7.8465694041011327</v>
      </c>
      <c r="K5">
        <f>AVERAGE(D2:D11)</f>
        <v>1390.298</v>
      </c>
      <c r="L5">
        <f>D5/K5</f>
        <v>0.99495216133519571</v>
      </c>
      <c r="M5">
        <f t="shared" si="1"/>
        <v>1.0450696814348213</v>
      </c>
      <c r="N5">
        <f>-(K5^2-D5^2)/(D5^2+E5^2)*100</f>
        <v>-0.52847009810125545</v>
      </c>
      <c r="O5">
        <f t="shared" si="2"/>
        <v>4.4287847076753444</v>
      </c>
    </row>
    <row r="6" spans="1:15" x14ac:dyDescent="0.2">
      <c r="A6" t="s">
        <v>11</v>
      </c>
      <c r="B6">
        <v>8</v>
      </c>
      <c r="C6">
        <v>7</v>
      </c>
      <c r="D6">
        <v>1507.78</v>
      </c>
      <c r="E6">
        <v>1330.06</v>
      </c>
      <c r="F6">
        <f t="shared" si="0"/>
        <v>1.1336180322692209</v>
      </c>
      <c r="G6">
        <v>15</v>
      </c>
      <c r="H6">
        <v>0</v>
      </c>
      <c r="I6">
        <f>1/(1+(E6/D6)^2)*15</f>
        <v>8.4357066767479996</v>
      </c>
      <c r="J6">
        <f>(D6^(2.37))/(D6^2.37+E6^2.37)*15</f>
        <v>8.6064854999681053</v>
      </c>
      <c r="K6">
        <f>AVERAGE(D2:D11)</f>
        <v>1390.298</v>
      </c>
      <c r="L6">
        <f>D6/K6</f>
        <v>1.0845013083525978</v>
      </c>
      <c r="M6">
        <f t="shared" si="1"/>
        <v>1.0452896861795709</v>
      </c>
      <c r="N6">
        <f>-(K6^2-D6^2)/(D6^2+E6^2)*100</f>
        <v>8.4223959786475824</v>
      </c>
      <c r="O6">
        <f t="shared" si="2"/>
        <v>4.0536930446590791</v>
      </c>
    </row>
    <row r="7" spans="1:15" x14ac:dyDescent="0.2">
      <c r="A7" t="s">
        <v>12</v>
      </c>
      <c r="B7">
        <v>6</v>
      </c>
      <c r="C7">
        <v>9</v>
      </c>
      <c r="D7">
        <v>1460.98</v>
      </c>
      <c r="E7">
        <v>1356.12</v>
      </c>
      <c r="F7">
        <f t="shared" si="0"/>
        <v>1.0773235406896147</v>
      </c>
      <c r="G7">
        <v>17</v>
      </c>
      <c r="H7">
        <v>1</v>
      </c>
      <c r="I7">
        <f>1/(1+(E7/D7)^2)*15</f>
        <v>8.057567611708901</v>
      </c>
      <c r="J7">
        <f>(D7^(2.37))/(D7^2.37+E7^2.37)*15</f>
        <v>8.1602254865025472</v>
      </c>
      <c r="K7">
        <f>AVERAGE(D2:D11)</f>
        <v>1390.298</v>
      </c>
      <c r="L7">
        <f>D7/K7</f>
        <v>1.0508394603171407</v>
      </c>
      <c r="M7">
        <f t="shared" si="1"/>
        <v>1.0252027844143587</v>
      </c>
      <c r="N7">
        <f>-(K7^2-D7^2)/(D7^2+E7^2)*100</f>
        <v>5.0719218216715296</v>
      </c>
      <c r="O7">
        <f t="shared" si="2"/>
        <v>2.3623130011138223</v>
      </c>
    </row>
    <row r="8" spans="1:15" x14ac:dyDescent="0.2">
      <c r="A8" t="s">
        <v>13</v>
      </c>
      <c r="B8">
        <v>6</v>
      </c>
      <c r="C8">
        <v>9</v>
      </c>
      <c r="D8">
        <v>1386.34</v>
      </c>
      <c r="E8">
        <v>1481.92</v>
      </c>
      <c r="F8">
        <f t="shared" si="0"/>
        <v>0.93550259123299495</v>
      </c>
      <c r="G8">
        <v>10</v>
      </c>
      <c r="H8">
        <v>0</v>
      </c>
      <c r="I8">
        <f>1/(1+(E8/D8)^2)*15</f>
        <v>7.0007043569819265</v>
      </c>
      <c r="J8">
        <f>(D8^(2.37))/(D8^2.37+E8^2.37)*15</f>
        <v>6.908688045599777</v>
      </c>
      <c r="K8">
        <f>AVERAGE(D2:D11)</f>
        <v>1390.298</v>
      </c>
      <c r="L8">
        <f>D8/K8</f>
        <v>0.99715312832212943</v>
      </c>
      <c r="M8">
        <f t="shared" si="1"/>
        <v>0.93817345065860502</v>
      </c>
      <c r="N8">
        <f>-(K8^2-D8^2)/(D8^2+E8^2)*100</f>
        <v>-0.26687385136486919</v>
      </c>
      <c r="O8">
        <f t="shared" si="2"/>
        <v>-6.3904013888761115</v>
      </c>
    </row>
    <row r="9" spans="1:15" x14ac:dyDescent="0.2">
      <c r="A9" t="s">
        <v>14</v>
      </c>
      <c r="B9">
        <v>6</v>
      </c>
      <c r="C9">
        <v>9</v>
      </c>
      <c r="D9">
        <v>1327</v>
      </c>
      <c r="E9">
        <v>1422.76</v>
      </c>
      <c r="F9">
        <f t="shared" si="0"/>
        <v>0.93269420000562286</v>
      </c>
      <c r="G9">
        <v>24</v>
      </c>
      <c r="H9">
        <v>1</v>
      </c>
      <c r="I9">
        <f>1/(1+(E9/D9)^2)*15</f>
        <v>6.9782598894853267</v>
      </c>
      <c r="J9">
        <f>(D9^(2.37))/(D9^2.37+E9^2.37)*15</f>
        <v>6.882141188350448</v>
      </c>
      <c r="K9">
        <f>AVERAGE(D2:D11)</f>
        <v>1390.298</v>
      </c>
      <c r="L9">
        <f>D9/K9</f>
        <v>0.95447163126178702</v>
      </c>
      <c r="M9">
        <f t="shared" si="1"/>
        <v>0.97718378363181424</v>
      </c>
      <c r="N9">
        <f>-(K9^2-D9^2)/(D9^2+E9^2)*100</f>
        <v>-4.5440310686890442</v>
      </c>
      <c r="O9">
        <f t="shared" si="2"/>
        <v>-2.4125037381732479</v>
      </c>
    </row>
    <row r="10" spans="1:15" x14ac:dyDescent="0.2">
      <c r="A10" t="s">
        <v>15</v>
      </c>
      <c r="B10">
        <v>5</v>
      </c>
      <c r="C10">
        <v>10</v>
      </c>
      <c r="D10">
        <v>1319.34</v>
      </c>
      <c r="E10">
        <v>1422.26</v>
      </c>
      <c r="F10">
        <f t="shared" si="0"/>
        <v>0.9276362971608566</v>
      </c>
      <c r="G10">
        <v>27</v>
      </c>
      <c r="H10">
        <v>1</v>
      </c>
      <c r="I10">
        <f>1/(1+(E10/D10)^2)*15</f>
        <v>6.937690602250008</v>
      </c>
      <c r="J10">
        <f>(D10^(2.37))/(D10^2.37+E10^2.37)*15</f>
        <v>6.8341681618867325</v>
      </c>
      <c r="K10">
        <f>AVERAGE(D2:D11)</f>
        <v>1390.298</v>
      </c>
      <c r="L10">
        <f>D10/K10</f>
        <v>0.94896202109188099</v>
      </c>
      <c r="M10">
        <f t="shared" si="1"/>
        <v>0.97752731568067719</v>
      </c>
      <c r="N10">
        <f>-(K10^2-D10^2)/(D10^2+E10^2)*100</f>
        <v>-5.1088464496764106</v>
      </c>
      <c r="O10">
        <f t="shared" si="2"/>
        <v>-2.3886121869901427</v>
      </c>
    </row>
    <row r="11" spans="1:15" x14ac:dyDescent="0.2">
      <c r="A11" t="s">
        <v>16</v>
      </c>
      <c r="B11">
        <v>5</v>
      </c>
      <c r="C11">
        <v>10</v>
      </c>
      <c r="D11">
        <v>1285.32</v>
      </c>
      <c r="E11">
        <v>1496.26</v>
      </c>
      <c r="F11">
        <f t="shared" si="0"/>
        <v>0.85902182775720792</v>
      </c>
      <c r="G11">
        <v>8</v>
      </c>
      <c r="H11">
        <v>0</v>
      </c>
      <c r="I11">
        <f>1/(1+(E11/D11)^2)*15</f>
        <v>6.3689853723647829</v>
      </c>
      <c r="J11">
        <f>(D11^(2.37))/(D11^2.37+E11^2.37)*15</f>
        <v>6.1638581171361935</v>
      </c>
      <c r="K11">
        <f>AVERAGE(D2:D11)</f>
        <v>1390.298</v>
      </c>
      <c r="L11">
        <f>D11/K11</f>
        <v>0.92449244694302946</v>
      </c>
      <c r="M11">
        <f t="shared" si="1"/>
        <v>0.92918209402109264</v>
      </c>
      <c r="N11">
        <f>-(K11^2-D11^2)/(D11^2+E11^2)*100</f>
        <v>-7.2190303081198017</v>
      </c>
      <c r="O11">
        <f t="shared" si="2"/>
        <v>-7.8611647270164191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2023-12-20T17:56:39Z</dcterms:created>
  <dcterms:modified xsi:type="dcterms:W3CDTF">2023-12-20T18:56:05Z</dcterms:modified>
</cp:coreProperties>
</file>