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my.shell.com/personal/ben_gyde_shell_com/Documents/Desktop/Excel - Aging Balance Report - Copy/"/>
    </mc:Choice>
  </mc:AlternateContent>
  <xr:revisionPtr revIDLastSave="583" documentId="8_{8B1728BF-D0AE-4990-84B8-FCEBA183083C}" xr6:coauthVersionLast="47" xr6:coauthVersionMax="47" xr10:uidLastSave="{9EFE5463-FC8F-4004-9B37-04716DA521E1}"/>
  <bookViews>
    <workbookView xWindow="-120" yWindow="-120" windowWidth="29040" windowHeight="15720" xr2:uid="{A37809C7-4325-47E7-8A28-A9053BA4B50A}"/>
  </bookViews>
  <sheets>
    <sheet name="SUM grouped overview" sheetId="4" r:id="rId1"/>
  </sheets>
  <definedNames>
    <definedName name="ExternalData_3" localSheetId="0" hidden="1">'SUM grouped overview'!$A$9:$L$122</definedName>
    <definedName name="Slicer_Account_Owner">#N/A</definedName>
    <definedName name="Slicer_Banding">#N/A</definedName>
    <definedName name="Slicer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 i="4" l="1"/>
  <c r="I123" i="4"/>
  <c r="J123" i="4"/>
  <c r="M2" i="4"/>
  <c r="M3" i="4"/>
  <c r="M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F6467D-2B5A-4D85-8529-E1C07BF388B4}" keepAlive="1" name="Query - Sample SAP invoice data" description="Connection to the 'Sample SAP invoice data' query in the workbook." type="5" refreshedVersion="0" background="1" saveData="1">
    <dbPr connection="Provider=Microsoft.Mashup.OleDb.1;Data Source=$Workbook$;Location=&quot;Sample SAP invoice data&quot;;Extended Properties=&quot;&quot;" command="SELECT * FROM [Sample SAP invoice data]"/>
  </connection>
  <connection id="2" xr16:uid="{3DDBFCAD-6375-4FB9-BE45-FEDEACF768C2}" keepAlive="1" name="Query - Sample SF data" description="Connection to the 'Sample SF data' query in the workbook." type="5" refreshedVersion="0" background="1" saveData="1">
    <dbPr connection="Provider=Microsoft.Mashup.OleDb.1;Data Source=$Workbook$;Location=&quot;Sample SF data&quot;;Extended Properties=&quot;&quot;" command="SELECT * FROM [Sample SF data]"/>
  </connection>
  <connection id="3" xr16:uid="{76F15F08-88A0-4BDC-8467-9EA17408A3E7}" keepAlive="1" name="Query - SUM grouped overview" description="Connection to the 'SUM grouped overview' query in the workbook." type="5" refreshedVersion="8" background="1" saveData="1">
    <dbPr connection="Provider=Microsoft.Mashup.OleDb.1;Data Source=$Workbook$;Location=&quot;SUM grouped overview&quot;;Extended Properties=&quot;&quot;" command="SELECT * FROM [SUM grouped overview]"/>
  </connection>
</connections>
</file>

<file path=xl/sharedStrings.xml><?xml version="1.0" encoding="utf-8"?>
<sst xmlns="http://schemas.openxmlformats.org/spreadsheetml/2006/main" count="578" uniqueCount="255">
  <si>
    <t>AB10000000</t>
  </si>
  <si>
    <t>AB10000001</t>
  </si>
  <si>
    <t>AB10000002</t>
  </si>
  <si>
    <t>AB10000003</t>
  </si>
  <si>
    <t>AB10000004</t>
  </si>
  <si>
    <t>AB10000005</t>
  </si>
  <si>
    <t>AB10000006</t>
  </si>
  <si>
    <t>AB10000007</t>
  </si>
  <si>
    <t>AB10000008</t>
  </si>
  <si>
    <t>AB10000009</t>
  </si>
  <si>
    <t>AB10000010</t>
  </si>
  <si>
    <t>AB10000011</t>
  </si>
  <si>
    <t>AB10000012</t>
  </si>
  <si>
    <t>AB10000013</t>
  </si>
  <si>
    <t>AB10000014</t>
  </si>
  <si>
    <t>AB10000015</t>
  </si>
  <si>
    <t>AB10000016</t>
  </si>
  <si>
    <t>AB10000017</t>
  </si>
  <si>
    <t>AB10000018</t>
  </si>
  <si>
    <t>AB10000019</t>
  </si>
  <si>
    <t>AB10000020</t>
  </si>
  <si>
    <t>AB10000021</t>
  </si>
  <si>
    <t>AB10000022</t>
  </si>
  <si>
    <t>AB10000023</t>
  </si>
  <si>
    <t>AB10000024</t>
  </si>
  <si>
    <t>AB10000025</t>
  </si>
  <si>
    <t>AB10000026</t>
  </si>
  <si>
    <t>AB10000027</t>
  </si>
  <si>
    <t>AB10000028</t>
  </si>
  <si>
    <t>AB10000029</t>
  </si>
  <si>
    <t>AB10000030</t>
  </si>
  <si>
    <t>AB10000031</t>
  </si>
  <si>
    <t>AB10000032</t>
  </si>
  <si>
    <t>AB10000033</t>
  </si>
  <si>
    <t>AB10000034</t>
  </si>
  <si>
    <t>AB10000035</t>
  </si>
  <si>
    <t>AB10000036</t>
  </si>
  <si>
    <t>AB10000037</t>
  </si>
  <si>
    <t>AB10000038</t>
  </si>
  <si>
    <t>AB10000039</t>
  </si>
  <si>
    <t>AB10000040</t>
  </si>
  <si>
    <t>AB10000041</t>
  </si>
  <si>
    <t>AB10000042</t>
  </si>
  <si>
    <t>AB10000043</t>
  </si>
  <si>
    <t>AB10000044</t>
  </si>
  <si>
    <t>AB10000045</t>
  </si>
  <si>
    <t>AB10000046</t>
  </si>
  <si>
    <t>AB10000047</t>
  </si>
  <si>
    <t>AB10000048</t>
  </si>
  <si>
    <t>AB10000049</t>
  </si>
  <si>
    <t>AB10000050</t>
  </si>
  <si>
    <t>AB10000051</t>
  </si>
  <si>
    <t>AB10000052</t>
  </si>
  <si>
    <t>AB10000053</t>
  </si>
  <si>
    <t>AB10000054</t>
  </si>
  <si>
    <t>AB10000055</t>
  </si>
  <si>
    <t>AB10000056</t>
  </si>
  <si>
    <t>AB10000057</t>
  </si>
  <si>
    <t>AB10000058</t>
  </si>
  <si>
    <t>AB10000059</t>
  </si>
  <si>
    <t>AB10000060</t>
  </si>
  <si>
    <t>AB10000061</t>
  </si>
  <si>
    <t>AB10000062</t>
  </si>
  <si>
    <t>AB10000063</t>
  </si>
  <si>
    <t>AB10000064</t>
  </si>
  <si>
    <t>AB10000065</t>
  </si>
  <si>
    <t>AB10000066</t>
  </si>
  <si>
    <t>AB10000067</t>
  </si>
  <si>
    <t>AB10000068</t>
  </si>
  <si>
    <t>AB10000069</t>
  </si>
  <si>
    <t>AB10000070</t>
  </si>
  <si>
    <t>AB10000071</t>
  </si>
  <si>
    <t>AB10000072</t>
  </si>
  <si>
    <t>AB10000073</t>
  </si>
  <si>
    <t>AB10000074</t>
  </si>
  <si>
    <t>AB10000075</t>
  </si>
  <si>
    <t>AB10000076</t>
  </si>
  <si>
    <t>AB10000077</t>
  </si>
  <si>
    <t>AB10000078</t>
  </si>
  <si>
    <t>AB10000079</t>
  </si>
  <si>
    <t>AB10000080</t>
  </si>
  <si>
    <t>AB10000081</t>
  </si>
  <si>
    <t>AB10000082</t>
  </si>
  <si>
    <t>AB10000083</t>
  </si>
  <si>
    <t>AB10000084</t>
  </si>
  <si>
    <t>AB10000085</t>
  </si>
  <si>
    <t>AB10000086</t>
  </si>
  <si>
    <t>AB10000087</t>
  </si>
  <si>
    <t>AB10000088</t>
  </si>
  <si>
    <t>AB10000089</t>
  </si>
  <si>
    <t>AB10000090</t>
  </si>
  <si>
    <t>AB10000091</t>
  </si>
  <si>
    <t>AB10000092</t>
  </si>
  <si>
    <t>AB10000093</t>
  </si>
  <si>
    <t>AB10000094</t>
  </si>
  <si>
    <t>AB10000095</t>
  </si>
  <si>
    <t>AB10000096</t>
  </si>
  <si>
    <t>AB10000097</t>
  </si>
  <si>
    <t>AB10000098</t>
  </si>
  <si>
    <t>AB10000099</t>
  </si>
  <si>
    <t>AB10000100</t>
  </si>
  <si>
    <t>AB10000101</t>
  </si>
  <si>
    <t>AB10000102</t>
  </si>
  <si>
    <t>AB10000103</t>
  </si>
  <si>
    <t>AB10000104</t>
  </si>
  <si>
    <t>AB10000105</t>
  </si>
  <si>
    <t>AB10000106</t>
  </si>
  <si>
    <t>AB10000107</t>
  </si>
  <si>
    <t>AB10000108</t>
  </si>
  <si>
    <t>AB10000109</t>
  </si>
  <si>
    <t>AB10000110</t>
  </si>
  <si>
    <t>AB10000111</t>
  </si>
  <si>
    <t>AB10000112</t>
  </si>
  <si>
    <t>Account Owner</t>
  </si>
  <si>
    <t>Banding</t>
  </si>
  <si>
    <t>Alpha Transport Ltd</t>
  </si>
  <si>
    <t>Emily Lewis</t>
  </si>
  <si>
    <t>Platinum</t>
  </si>
  <si>
    <t>Blocked</t>
  </si>
  <si>
    <t>Beta Transport Ltd</t>
  </si>
  <si>
    <t>Alice Thompson</t>
  </si>
  <si>
    <t>Bronze</t>
  </si>
  <si>
    <t>Gamma Transport Ltd</t>
  </si>
  <si>
    <t>Emma Johnson</t>
  </si>
  <si>
    <t>Active</t>
  </si>
  <si>
    <t>Delta Transport Ltd</t>
  </si>
  <si>
    <t>Olivia Davis</t>
  </si>
  <si>
    <t>Epsilon Transport Ltd</t>
  </si>
  <si>
    <t>Sophie Green</t>
  </si>
  <si>
    <t>Silver</t>
  </si>
  <si>
    <t>Zeta Transport Ltd</t>
  </si>
  <si>
    <t>Daniel Smith</t>
  </si>
  <si>
    <t>Eta Transport Ltd</t>
  </si>
  <si>
    <t>Gerard van Herpen</t>
  </si>
  <si>
    <t>Theta Transport Ltd</t>
  </si>
  <si>
    <t>Gold</t>
  </si>
  <si>
    <t>Iota Transport Ltd</t>
  </si>
  <si>
    <t>Kappa Transport Ltd</t>
  </si>
  <si>
    <t>Lambda Transport Ltd</t>
  </si>
  <si>
    <t>Mu Transport Ltd</t>
  </si>
  <si>
    <t>James White</t>
  </si>
  <si>
    <t>Nu Transport Ltd</t>
  </si>
  <si>
    <t>William Clark</t>
  </si>
  <si>
    <t>Xi Transport Ltd</t>
  </si>
  <si>
    <t>Omicron Transport Ltd</t>
  </si>
  <si>
    <t>Pi Transport Ltd</t>
  </si>
  <si>
    <t>Rho Transport Ltd</t>
  </si>
  <si>
    <t>Sigma Transport Ltd</t>
  </si>
  <si>
    <t>Michael Brown</t>
  </si>
  <si>
    <t>Tau Transport Ltd</t>
  </si>
  <si>
    <t>Upsilon Transport Ltd</t>
  </si>
  <si>
    <t>Phi Transport Ltd</t>
  </si>
  <si>
    <t>Chi Transport Ltd</t>
  </si>
  <si>
    <t>Psi Transport Ltd</t>
  </si>
  <si>
    <t>Omega Transport Ltd</t>
  </si>
  <si>
    <t>Apex Transport Ltd</t>
  </si>
  <si>
    <t>Orbit Transport Ltd</t>
  </si>
  <si>
    <t>Nova Transport Ltd</t>
  </si>
  <si>
    <t>Zenith Transport Ltd</t>
  </si>
  <si>
    <t>Vertex Transport Ltd</t>
  </si>
  <si>
    <t>Nimbus Transport Ltd</t>
  </si>
  <si>
    <t>Pioneer Transport Ltd</t>
  </si>
  <si>
    <t>Voyager Transport Ltd</t>
  </si>
  <si>
    <t>Atlas Transport Ltd</t>
  </si>
  <si>
    <t>Titan Transport Ltd</t>
  </si>
  <si>
    <t>Comet Transport Ltd</t>
  </si>
  <si>
    <t>Meteor Transport Ltd</t>
  </si>
  <si>
    <t>Rocket Transport Ltd</t>
  </si>
  <si>
    <t>Stellar Transport Ltd</t>
  </si>
  <si>
    <t>Galaxy Transport Ltd</t>
  </si>
  <si>
    <t>Nebula Transport Ltd</t>
  </si>
  <si>
    <t>Fusion Transport Ltd</t>
  </si>
  <si>
    <t>Quantum Transport Ltd</t>
  </si>
  <si>
    <t>Velocity Transport Ltd</t>
  </si>
  <si>
    <t>Momentum Transport Ltd</t>
  </si>
  <si>
    <t>Pulse Transport Ltd</t>
  </si>
  <si>
    <t>Drive Transport Ltd</t>
  </si>
  <si>
    <t>Stream Transport Ltd</t>
  </si>
  <si>
    <t>Flow Transport Ltd</t>
  </si>
  <si>
    <t>Surge Transport Ltd</t>
  </si>
  <si>
    <t>Wave Transport Ltd</t>
  </si>
  <si>
    <t>Ship7665 Ltd</t>
  </si>
  <si>
    <t>Ship3947 Ltd</t>
  </si>
  <si>
    <t>Trans6353 Ltd</t>
  </si>
  <si>
    <t>Move1600 Ltd</t>
  </si>
  <si>
    <t>Ship7597 Ltd</t>
  </si>
  <si>
    <t>Ship3515 Ltd</t>
  </si>
  <si>
    <t>Carry6969 Ltd</t>
  </si>
  <si>
    <t>Carry4755 Ltd</t>
  </si>
  <si>
    <t>Move4892 Ltd</t>
  </si>
  <si>
    <t>Move5966 Ltd</t>
  </si>
  <si>
    <t>Move3038 Ltd</t>
  </si>
  <si>
    <t>Move1625 Ltd</t>
  </si>
  <si>
    <t>Ship2287 Ltd</t>
  </si>
  <si>
    <t>Trans3147 Ltd</t>
  </si>
  <si>
    <t>Ship8507 Ltd</t>
  </si>
  <si>
    <t>Move6009 Ltd</t>
  </si>
  <si>
    <t>Trans6920 Ltd</t>
  </si>
  <si>
    <t>Trans4892 Ltd</t>
  </si>
  <si>
    <t>Carry4849 Ltd</t>
  </si>
  <si>
    <t>Carry6347 Ltd</t>
  </si>
  <si>
    <t>Trans4401 Ltd</t>
  </si>
  <si>
    <t>Move6706 Ltd</t>
  </si>
  <si>
    <t>Carry3641 Ltd</t>
  </si>
  <si>
    <t>Move3956 Ltd</t>
  </si>
  <si>
    <t>Carry5680 Ltd</t>
  </si>
  <si>
    <t>Ship1107 Ltd</t>
  </si>
  <si>
    <t>Ship9940 Ltd</t>
  </si>
  <si>
    <t>Trans4331 Ltd</t>
  </si>
  <si>
    <t>Move6690 Ltd</t>
  </si>
  <si>
    <t>Carry2694 Ltd</t>
  </si>
  <si>
    <t>Trans5831 Ltd</t>
  </si>
  <si>
    <t>Ship3494 Ltd</t>
  </si>
  <si>
    <t>Ship5835 Ltd</t>
  </si>
  <si>
    <t>Move1118 Ltd</t>
  </si>
  <si>
    <t>Carry9545 Ltd</t>
  </si>
  <si>
    <t>Trans9716 Ltd</t>
  </si>
  <si>
    <t>Trans8031 Ltd</t>
  </si>
  <si>
    <t>Move4793 Ltd</t>
  </si>
  <si>
    <t>Ship2149 Ltd</t>
  </si>
  <si>
    <t>Ship5524 Ltd</t>
  </si>
  <si>
    <t>Trans8895 Ltd</t>
  </si>
  <si>
    <t>Carry7822 Ltd</t>
  </si>
  <si>
    <t>Move4229 Ltd</t>
  </si>
  <si>
    <t>Carry3447 Ltd</t>
  </si>
  <si>
    <t>Trans7201 Ltd</t>
  </si>
  <si>
    <t>Trans1017 Ltd</t>
  </si>
  <si>
    <t>Carry3407 Ltd</t>
  </si>
  <si>
    <t>Carry9049 Ltd</t>
  </si>
  <si>
    <t>Ship4894 Ltd</t>
  </si>
  <si>
    <t>Carry8265 Ltd</t>
  </si>
  <si>
    <t>Carry2317 Ltd</t>
  </si>
  <si>
    <t>Ship8160 Ltd</t>
  </si>
  <si>
    <t>Trans7991 Ltd</t>
  </si>
  <si>
    <t>Carry9523 Ltd</t>
  </si>
  <si>
    <t>Carry7589 Ltd</t>
  </si>
  <si>
    <t>Move5195 Ltd</t>
  </si>
  <si>
    <t>Ship4422 Ltd</t>
  </si>
  <si>
    <t>Carry3059 Ltd</t>
  </si>
  <si>
    <t>Trans2250 Ltd</t>
  </si>
  <si>
    <t>Trans3642 Ltd</t>
  </si>
  <si>
    <t>Carry3834 Ltd</t>
  </si>
  <si>
    <t>Move6391 Ltd</t>
  </si>
  <si>
    <t>Move9740 Ltd</t>
  </si>
  <si>
    <t>Customer number</t>
  </si>
  <si>
    <t>Customer name</t>
  </si>
  <si>
    <t>1-5 Overdue</t>
  </si>
  <si>
    <t>6-30 Overdue</t>
  </si>
  <si>
    <t>31-60 Overdue</t>
  </si>
  <si>
    <t>60+ Overdue</t>
  </si>
  <si>
    <t>Not due</t>
  </si>
  <si>
    <t>Overdue</t>
  </si>
  <si>
    <t>Total invoices</t>
  </si>
  <si>
    <t>Status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</si>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</sst>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1"/>
      <color theme="0"/>
      <name val="Aptos Narrow"/>
      <family val="2"/>
      <scheme val="minor"/>
    </font>
    <font>
      <sz val="11"/>
      <color rgb="FF292929"/>
      <name val="Calibri"/>
      <family val="2"/>
    </font>
    <font>
      <sz val="11"/>
      <color rgb="FF4A4A4A"/>
      <name val="Calibri"/>
      <family val="2"/>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applyAlignment="1">
      <alignment horizontal="center" vertical="center"/>
    </xf>
    <xf numFmtId="0" fontId="3" fillId="0" borderId="0" xfId="0" applyFont="1"/>
    <xf numFmtId="4" fontId="3" fillId="0" borderId="0" xfId="0" applyNumberFormat="1" applyFont="1" applyAlignment="1">
      <alignment horizontal="center" vertical="center"/>
    </xf>
    <xf numFmtId="4" fontId="2" fillId="0" borderId="0" xfId="0" applyNumberFormat="1" applyFont="1"/>
    <xf numFmtId="4" fontId="0" fillId="0" borderId="0" xfId="0" applyNumberFormat="1"/>
    <xf numFmtId="4" fontId="4" fillId="0" borderId="0" xfId="0" applyNumberFormat="1" applyFont="1"/>
    <xf numFmtId="0" fontId="1" fillId="0" borderId="0" xfId="0" applyFont="1"/>
    <xf numFmtId="0" fontId="4" fillId="0" borderId="0" xfId="0" applyFont="1"/>
    <xf numFmtId="0" fontId="0" fillId="0" borderId="0" xfId="0" applyAlignment="1">
      <alignment horizontal="center"/>
    </xf>
  </cellXfs>
  <cellStyles count="1">
    <cellStyle name="Normal" xfId="0" builtinId="0"/>
  </cellStyles>
  <dxfs count="39">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dxf>
    <dxf>
      <font>
        <strike val="0"/>
        <outline val="0"/>
        <shadow val="0"/>
        <u val="none"/>
        <vertAlign val="baseline"/>
        <sz val="11"/>
        <color rgb="FF292929"/>
        <name val="Calibri"/>
        <family val="2"/>
        <scheme val="none"/>
      </font>
      <numFmt numFmtId="4" formatCode="#,##0.00"/>
    </dxf>
    <dxf>
      <font>
        <strike val="0"/>
        <outline val="0"/>
        <shadow val="0"/>
        <u val="none"/>
        <vertAlign val="baseline"/>
        <sz val="11"/>
        <color rgb="FF292929"/>
        <name val="Calibri"/>
        <family val="2"/>
        <scheme val="none"/>
      </font>
      <numFmt numFmtId="4" formatCode="#,##0.00"/>
    </dxf>
    <dxf>
      <font>
        <strike val="0"/>
        <outline val="0"/>
        <shadow val="0"/>
        <u val="none"/>
        <vertAlign val="baseline"/>
        <sz val="11"/>
        <color rgb="FF292929"/>
        <name val="Calibri"/>
        <family val="2"/>
        <scheme val="none"/>
      </font>
      <numFmt numFmtId="4" formatCode="#,##0.00"/>
    </dxf>
    <dxf>
      <font>
        <strike val="0"/>
        <outline val="0"/>
        <shadow val="0"/>
        <u val="none"/>
        <vertAlign val="baseline"/>
        <sz val="11"/>
        <color rgb="FF292929"/>
        <name val="Calibri"/>
        <family val="2"/>
        <scheme val="none"/>
      </font>
      <numFmt numFmtId="4" formatCode="#,##0.00"/>
    </dxf>
    <dxf>
      <font>
        <strike val="0"/>
        <outline val="0"/>
        <shadow val="0"/>
        <u val="none"/>
        <vertAlign val="baseline"/>
        <sz val="11"/>
        <color rgb="FF292929"/>
        <name val="Calibri"/>
        <family val="2"/>
        <scheme val="none"/>
      </font>
      <numFmt numFmtId="4" formatCode="#,##0.00"/>
    </dxf>
    <dxf>
      <font>
        <strike val="0"/>
        <outline val="0"/>
        <shadow val="0"/>
        <u val="none"/>
        <vertAlign val="baseline"/>
        <sz val="11"/>
        <color rgb="FF292929"/>
        <name val="Calibri"/>
        <family val="2"/>
        <scheme val="none"/>
      </font>
      <numFmt numFmtId="4" formatCode="#,##0.00"/>
    </dxf>
    <dxf>
      <font>
        <strike val="0"/>
        <outline val="0"/>
        <shadow val="0"/>
        <u val="none"/>
        <vertAlign val="baseline"/>
        <sz val="11"/>
        <color rgb="FF292929"/>
        <name val="Calibri"/>
        <family val="2"/>
        <scheme val="none"/>
      </font>
      <numFmt numFmtId="0" formatCode="General"/>
    </dxf>
    <dxf>
      <font>
        <strike val="0"/>
        <outline val="0"/>
        <shadow val="0"/>
        <u val="none"/>
        <vertAlign val="baseline"/>
        <sz val="11"/>
        <color rgb="FF292929"/>
        <name val="Calibri"/>
        <family val="2"/>
        <scheme val="none"/>
      </font>
      <numFmt numFmtId="0" formatCode="General"/>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numFmt numFmtId="4" formatCode="#,##0.00"/>
    </dxf>
    <dxf>
      <font>
        <b val="0"/>
        <i val="0"/>
        <strike val="0"/>
        <condense val="0"/>
        <extend val="0"/>
        <outline val="0"/>
        <shadow val="0"/>
        <u val="none"/>
        <vertAlign val="baseline"/>
        <sz val="11"/>
        <color theme="0"/>
        <name val="Calibri"/>
        <family val="2"/>
        <scheme val="none"/>
      </font>
      <numFmt numFmtId="4" formatCode="#,##0.00"/>
    </dxf>
    <dxf>
      <font>
        <b val="0"/>
        <i val="0"/>
        <strike val="0"/>
        <condense val="0"/>
        <extend val="0"/>
        <outline val="0"/>
        <shadow val="0"/>
        <u val="none"/>
        <vertAlign val="baseline"/>
        <sz val="11"/>
        <color theme="0"/>
        <name val="Calibri"/>
        <family val="2"/>
        <scheme val="none"/>
      </font>
      <numFmt numFmtId="4" formatCode="#,##0.00"/>
    </dxf>
    <dxf>
      <font>
        <b val="0"/>
        <i val="0"/>
        <strike val="0"/>
        <condense val="0"/>
        <extend val="0"/>
        <outline val="0"/>
        <shadow val="0"/>
        <u val="none"/>
        <vertAlign val="baseline"/>
        <sz val="11"/>
        <color theme="0"/>
        <name val="Calibri"/>
        <family val="2"/>
        <scheme val="none"/>
      </font>
      <numFmt numFmtId="4" formatCode="#,##0.00"/>
    </dxf>
    <dxf>
      <font>
        <b val="0"/>
        <i val="0"/>
        <strike val="0"/>
        <condense val="0"/>
        <extend val="0"/>
        <outline val="0"/>
        <shadow val="0"/>
        <u val="none"/>
        <vertAlign val="baseline"/>
        <sz val="11"/>
        <color theme="0"/>
        <name val="Calibri"/>
        <family val="2"/>
        <scheme val="none"/>
      </font>
      <numFmt numFmtId="4" formatCode="#,##0.00"/>
    </dxf>
    <dxf>
      <font>
        <b val="0"/>
        <i val="0"/>
        <strike val="0"/>
        <condense val="0"/>
        <extend val="0"/>
        <outline val="0"/>
        <shadow val="0"/>
        <u val="none"/>
        <vertAlign val="baseline"/>
        <sz val="11"/>
        <color theme="0"/>
        <name val="Calibri"/>
        <family val="2"/>
        <scheme val="none"/>
      </font>
      <numFmt numFmtId="4" formatCode="#,##0.00"/>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theme="0"/>
        <name val="Calibri"/>
        <family val="2"/>
        <scheme val="none"/>
      </font>
    </dxf>
    <dxf>
      <font>
        <color rgb="FF9C0006"/>
      </font>
      <fill>
        <patternFill>
          <bgColor rgb="FFFFC7CE"/>
        </patternFill>
      </fill>
    </dxf>
    <dxf>
      <font>
        <strike val="0"/>
        <outline val="0"/>
        <shadow val="0"/>
        <u val="none"/>
        <vertAlign val="baseline"/>
        <sz val="11"/>
        <color theme="0"/>
      </font>
    </dxf>
    <dxf>
      <font>
        <strike val="0"/>
        <outline val="0"/>
        <shadow val="0"/>
        <u val="none"/>
        <vertAlign val="baseline"/>
        <sz val="11"/>
        <color rgb="FF292929"/>
        <name val="Calibri"/>
        <family val="2"/>
        <scheme val="none"/>
      </font>
    </dxf>
    <dxf>
      <font>
        <strike val="0"/>
        <outline val="0"/>
        <shadow val="0"/>
        <u val="none"/>
        <vertAlign val="baseline"/>
        <sz val="11"/>
        <color rgb="FF4A4A4A"/>
        <name val="Calibri"/>
        <family val="2"/>
        <scheme val="none"/>
      </font>
      <alignment horizontal="center" vertical="center" textRotation="0" wrapText="0" indent="0" justifyLastLine="0" shrinkToFit="0" readingOrder="0"/>
    </dxf>
    <dxf>
      <fill>
        <patternFill patternType="solid">
          <fgColor theme="0" tint="-0.14996795556505021"/>
          <bgColor theme="0" tint="-4.9989318521683403E-2"/>
        </patternFill>
      </fill>
    </dxf>
    <dxf>
      <fill>
        <patternFill patternType="solid">
          <fgColor theme="0" tint="-0.14996795556505021"/>
          <bgColor theme="0" tint="-4.9989318521683403E-2"/>
        </patternFill>
      </fill>
    </dxf>
    <dxf>
      <font>
        <b/>
        <color theme="0"/>
      </font>
      <fill>
        <patternFill patternType="solid">
          <fgColor rgb="FFFFC600"/>
          <bgColor rgb="FFFFC600"/>
        </patternFill>
      </fill>
    </dxf>
    <dxf>
      <font>
        <b/>
        <color theme="0"/>
      </font>
      <fill>
        <patternFill patternType="solid">
          <fgColor rgb="FFFFC600"/>
          <bgColor rgb="FFFFC600"/>
        </patternFill>
      </fill>
    </dxf>
    <dxf>
      <border>
        <top style="double">
          <color theme="1"/>
        </top>
      </border>
    </dxf>
    <dxf>
      <font>
        <b/>
        <color theme="0"/>
      </font>
      <fill>
        <patternFill patternType="solid">
          <fgColor rgb="FFFFC600"/>
          <bgColor rgb="FFFFC600"/>
        </patternFill>
      </fill>
      <border diagonalUp="0" diagonalDown="0">
        <left/>
        <right/>
        <top/>
        <bottom/>
        <vertical/>
        <horizontal/>
      </border>
    </dxf>
    <dxf>
      <font>
        <color theme="1"/>
      </font>
      <border diagonalUp="0" diagonalDown="0">
        <left/>
        <right/>
        <top/>
        <bottom/>
        <vertical/>
        <horizontal/>
      </border>
    </dxf>
    <dxf>
      <border diagonalUp="0" diagonalDown="0">
        <left/>
        <right/>
        <top/>
        <bottom style="thick">
          <color theme="0" tint="-0.14996795556505021"/>
        </bottom>
        <vertical/>
        <horizontal/>
      </border>
    </dxf>
    <dxf>
      <border diagonalUp="0" diagonalDown="0">
        <left/>
        <right/>
        <top/>
        <bottom/>
        <vertical/>
        <horizontal/>
      </border>
    </dxf>
    <dxf>
      <font>
        <b/>
        <i val="0"/>
        <strike val="0"/>
        <sz val="12"/>
        <color rgb="FF4A4A4A"/>
        <name val="Calibri"/>
        <family val="2"/>
        <scheme val="none"/>
      </font>
      <border diagonalUp="0" diagonalDown="0">
        <left/>
        <right/>
        <top/>
        <bottom/>
        <vertical/>
        <horizontal/>
      </border>
    </dxf>
    <dxf>
      <font>
        <sz val="11"/>
        <color rgb="FF292929"/>
        <name val="Calibri"/>
        <family val="2"/>
        <scheme val="none"/>
      </font>
      <border diagonalUp="0" diagonalDown="0">
        <left/>
        <right/>
        <top/>
        <bottom/>
        <vertical/>
        <horizontal/>
      </border>
    </dxf>
  </dxfs>
  <tableStyles count="3" defaultTableStyle="TableStyleMedium2" defaultPivotStyle="PivotStyleLight16">
    <tableStyle name="SlicerStyleLight1 2" pivot="0" table="0" count="10" xr9:uid="{50A52E2C-63CD-4478-9B1E-DDA48BCFCC0E}">
      <tableStyleElement type="wholeTable" dxfId="38"/>
      <tableStyleElement type="headerRow" dxfId="37"/>
    </tableStyle>
    <tableStyle name="TableStyleLight1 2" pivot="0" count="2" xr9:uid="{F37513C3-93A7-465E-B6F8-C3A879C5DB68}">
      <tableStyleElement type="wholeTable" dxfId="36"/>
      <tableStyleElement type="headerRow" dxfId="35"/>
    </tableStyle>
    <tableStyle name="TableStyleMedium19 2" pivot="0" count="7" xr9:uid="{4DB9E476-A2EB-43EF-9DC3-4E02A6E121EC}">
      <tableStyleElement type="wholeTable" dxfId="34"/>
      <tableStyleElement type="headerRow" dxfId="33"/>
      <tableStyleElement type="totalRow" dxfId="32"/>
      <tableStyleElement type="firstColumn" dxfId="31"/>
      <tableStyleElement type="lastColumn" dxfId="30"/>
      <tableStyleElement type="firstRowStripe" dxfId="29"/>
      <tableStyleElement type="firstColumnStripe" dxfId="28"/>
    </tableStyle>
  </tableStyles>
  <colors>
    <mruColors>
      <color rgb="FFFFCDCD"/>
      <color rgb="FFFFE7EA"/>
      <color rgb="FFFFEBAB"/>
      <color rgb="FFFFC600"/>
      <color rgb="FF4A4A4A"/>
      <color rgb="FF292929"/>
      <color rgb="FFFFE279"/>
      <color rgb="FFFFD437"/>
    </mruColors>
  </colors>
  <extLst>
    <ext xmlns:x14="http://schemas.microsoft.com/office/spreadsheetml/2009/9/main" uri="{46F421CA-312F-682f-3DD2-61675219B42D}">
      <x14:dxfs count="8">
        <dxf>
          <font>
            <color rgb="FF4A4A4A"/>
            <name val="Calibri"/>
            <family val="2"/>
          </font>
          <fill>
            <gradientFill degree="90">
              <stop position="0">
                <color rgb="FFF8E162"/>
              </stop>
              <stop position="1">
                <color rgb="FFFCF7E0"/>
              </stop>
            </gradientFill>
          </fill>
          <border diagonalUp="0" diagonalDown="0">
            <left/>
            <right/>
            <top/>
            <bottom/>
            <vertical/>
            <horizontal/>
          </border>
        </dxf>
        <dxf>
          <font>
            <color rgb="FF4A4A4A"/>
            <name val="Calibri"/>
            <family val="2"/>
          </font>
          <fill>
            <gradientFill degree="90">
              <stop position="0">
                <color rgb="FFF8E162"/>
              </stop>
              <stop position="1">
                <color rgb="FFFCF7E0"/>
              </stop>
            </gradientFill>
          </fill>
          <border diagonalUp="0" diagonalDown="0">
            <left/>
            <right/>
            <top/>
            <bottom/>
            <vertical/>
            <horizontal/>
          </border>
        </dxf>
        <dxf>
          <font>
            <color rgb="FF4A4A4A"/>
            <name val="Calibri"/>
            <family val="2"/>
          </font>
          <fill>
            <gradientFill degree="90">
              <stop position="0">
                <color rgb="FFF8E162"/>
              </stop>
              <stop position="1">
                <color rgb="FFFCF7E0"/>
              </stop>
            </gradientFill>
          </fill>
          <border diagonalUp="0" diagonalDown="0">
            <left/>
            <right/>
            <top/>
            <bottom/>
            <vertical/>
            <horizontal/>
          </border>
        </dxf>
        <dxf>
          <font>
            <color rgb="FF4A4A4A"/>
            <name val="Calibri"/>
            <family val="2"/>
          </font>
          <fill>
            <gradientFill degree="90">
              <stop position="0">
                <color rgb="FFF8E162"/>
              </stop>
              <stop position="1">
                <color rgb="FFFCF7E0"/>
              </stop>
            </gradientFill>
          </fill>
          <border diagonalUp="0" diagonalDown="0">
            <left/>
            <right/>
            <top/>
            <bottom/>
            <vertical/>
            <horizontal/>
          </border>
        </dxf>
        <dxf>
          <font>
            <color rgb="FF292929"/>
            <name val="Calibri"/>
            <family val="2"/>
          </font>
          <fill>
            <patternFill patternType="solid">
              <fgColor rgb="FFFFC600"/>
              <bgColor rgb="FFFFC600"/>
            </patternFill>
          </fill>
          <border diagonalUp="0" diagonalDown="0">
            <left/>
            <right/>
            <top/>
            <bottom/>
            <vertical/>
            <horizontal/>
          </border>
        </dxf>
        <dxf>
          <font>
            <color rgb="FF292929"/>
            <name val="Calibri"/>
            <family val="2"/>
            <scheme val="none"/>
          </font>
          <fill>
            <patternFill patternType="solid">
              <fgColor rgb="FFFFC600"/>
              <bgColor rgb="FFFFC600"/>
            </patternFill>
          </fill>
          <border diagonalUp="0" diagonalDown="0">
            <left/>
            <right/>
            <top/>
            <bottom/>
            <vertical/>
            <horizontal/>
          </border>
        </dxf>
        <dxf>
          <font>
            <color rgb="FF4A4A4A"/>
            <name val="Calibri"/>
            <family val="2"/>
          </font>
          <fill>
            <patternFill patternType="solid">
              <fgColor rgb="FFFFE279"/>
              <bgColor rgb="FFFFE279"/>
            </patternFill>
          </fill>
          <border diagonalUp="0" diagonalDown="0">
            <left/>
            <right/>
            <top/>
            <bottom/>
            <vertical/>
            <horizontal/>
          </border>
        </dxf>
        <dxf>
          <font>
            <color rgb="FF4A4A4A"/>
            <name val="Calibri"/>
            <family val="2"/>
          </font>
          <fill>
            <patternFill patternType="solid">
              <fgColor rgb="FFFFE279"/>
              <bgColor rgb="FFFFE27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2.xml"/><Relationship Id="rId7" Type="http://schemas.openxmlformats.org/officeDocument/2006/relationships/styles" Target="style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3.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absolute">
    <xdr:from>
      <xdr:col>10</xdr:col>
      <xdr:colOff>13779</xdr:colOff>
      <xdr:row>0</xdr:row>
      <xdr:rowOff>0</xdr:rowOff>
    </xdr:from>
    <xdr:to>
      <xdr:col>11</xdr:col>
      <xdr:colOff>1105840</xdr:colOff>
      <xdr:row>4</xdr:row>
      <xdr:rowOff>138000</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8DBA3767-E175-C990-EEB4-2FDE8ACC77E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341376" y="0"/>
              <a:ext cx="1936887" cy="90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491987</xdr:colOff>
      <xdr:row>0</xdr:row>
      <xdr:rowOff>0</xdr:rowOff>
    </xdr:from>
    <xdr:to>
      <xdr:col>10</xdr:col>
      <xdr:colOff>54364</xdr:colOff>
      <xdr:row>7</xdr:row>
      <xdr:rowOff>34500</xdr:rowOff>
    </xdr:to>
    <mc:AlternateContent xmlns:mc="http://schemas.openxmlformats.org/markup-compatibility/2006" xmlns:sle15="http://schemas.microsoft.com/office/drawing/2012/slicer">
      <mc:Choice Requires="sle15">
        <xdr:graphicFrame macro="">
          <xdr:nvGraphicFramePr>
            <xdr:cNvPr id="3" name="Banding">
              <a:extLst>
                <a:ext uri="{FF2B5EF4-FFF2-40B4-BE49-F238E27FC236}">
                  <a16:creationId xmlns:a16="http://schemas.microsoft.com/office/drawing/2014/main" id="{FE21571A-82A2-D387-F747-D1F0637C974B}"/>
                </a:ext>
              </a:extLst>
            </xdr:cNvPr>
            <xdr:cNvGraphicFramePr/>
          </xdr:nvGraphicFramePr>
          <xdr:xfrm>
            <a:off x="0" y="0"/>
            <a:ext cx="0" cy="0"/>
          </xdr:xfrm>
          <a:graphic>
            <a:graphicData uri="http://schemas.microsoft.com/office/drawing/2010/slicer">
              <sle:slicer xmlns:sle="http://schemas.microsoft.com/office/drawing/2010/slicer" name="Banding"/>
            </a:graphicData>
          </a:graphic>
        </xdr:graphicFrame>
      </mc:Choice>
      <mc:Fallback xmlns="">
        <xdr:sp macro="" textlink="">
          <xdr:nvSpPr>
            <xdr:cNvPr id="0" name=""/>
            <xdr:cNvSpPr>
              <a:spLocks noTextEdit="1"/>
            </xdr:cNvSpPr>
          </xdr:nvSpPr>
          <xdr:spPr>
            <a:xfrm>
              <a:off x="8153400" y="0"/>
              <a:ext cx="3228561" cy="1368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1423780</xdr:colOff>
      <xdr:row>0</xdr:row>
      <xdr:rowOff>0</xdr:rowOff>
    </xdr:from>
    <xdr:to>
      <xdr:col>6</xdr:col>
      <xdr:colOff>460926</xdr:colOff>
      <xdr:row>4</xdr:row>
      <xdr:rowOff>138000</xdr:rowOff>
    </xdr:to>
    <mc:AlternateContent xmlns:mc="http://schemas.openxmlformats.org/markup-compatibility/2006" xmlns:sle15="http://schemas.microsoft.com/office/drawing/2012/slicer">
      <mc:Choice Requires="sle15">
        <xdr:graphicFrame macro="">
          <xdr:nvGraphicFramePr>
            <xdr:cNvPr id="4" name="Account Owner">
              <a:extLst>
                <a:ext uri="{FF2B5EF4-FFF2-40B4-BE49-F238E27FC236}">
                  <a16:creationId xmlns:a16="http://schemas.microsoft.com/office/drawing/2014/main" id="{B42FAE62-0F5F-2758-E0F5-9E86666155CC}"/>
                </a:ext>
              </a:extLst>
            </xdr:cNvP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1423780" y="0"/>
              <a:ext cx="6698559" cy="90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23555</xdr:colOff>
      <xdr:row>4</xdr:row>
      <xdr:rowOff>105027</xdr:rowOff>
    </xdr:from>
    <xdr:to>
      <xdr:col>2</xdr:col>
      <xdr:colOff>517736</xdr:colOff>
      <xdr:row>7</xdr:row>
      <xdr:rowOff>147685</xdr:rowOff>
    </xdr:to>
    <xdr:grpSp>
      <xdr:nvGrpSpPr>
        <xdr:cNvPr id="16" name="Group 15">
          <a:extLst>
            <a:ext uri="{FF2B5EF4-FFF2-40B4-BE49-F238E27FC236}">
              <a16:creationId xmlns:a16="http://schemas.microsoft.com/office/drawing/2014/main" id="{A51D46E2-BE87-0559-B233-AEF7A0842637}"/>
            </a:ext>
          </a:extLst>
        </xdr:cNvPr>
        <xdr:cNvGrpSpPr/>
      </xdr:nvGrpSpPr>
      <xdr:grpSpPr>
        <a:xfrm>
          <a:off x="1478282" y="867027"/>
          <a:ext cx="2087454" cy="614158"/>
          <a:chOff x="13796963" y="2262393"/>
          <a:chExt cx="2058347" cy="614158"/>
        </a:xfrm>
      </xdr:grpSpPr>
      <xdr:sp macro="" textlink="">
        <xdr:nvSpPr>
          <xdr:cNvPr id="9" name="Rectangle: Rounded Corners 8">
            <a:extLst>
              <a:ext uri="{FF2B5EF4-FFF2-40B4-BE49-F238E27FC236}">
                <a16:creationId xmlns:a16="http://schemas.microsoft.com/office/drawing/2014/main" id="{1C2FBC4E-0DB7-4E32-8A47-EC81F4FF5054}"/>
              </a:ext>
            </a:extLst>
          </xdr:cNvPr>
          <xdr:cNvSpPr/>
        </xdr:nvSpPr>
        <xdr:spPr>
          <a:xfrm>
            <a:off x="13796964" y="2762250"/>
            <a:ext cx="2058346" cy="111977"/>
          </a:xfrm>
          <a:prstGeom prst="roundRect">
            <a:avLst>
              <a:gd name="adj" fmla="val 0"/>
            </a:avLst>
          </a:prstGeom>
          <a:solidFill>
            <a:srgbClr val="FFC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26E84B6E-18C1-3E4C-12E5-0179806317E6}"/>
              </a:ext>
            </a:extLst>
          </xdr:cNvPr>
          <xdr:cNvSpPr txBox="1"/>
        </xdr:nvSpPr>
        <xdr:spPr>
          <a:xfrm>
            <a:off x="14239875" y="2262393"/>
            <a:ext cx="14941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Total overdue amount</a:t>
            </a:r>
          </a:p>
        </xdr:txBody>
      </xdr:sp>
      <xdr:pic>
        <xdr:nvPicPr>
          <xdr:cNvPr id="12" name="Graphic 11" descr="Warning with solid fill">
            <a:extLst>
              <a:ext uri="{FF2B5EF4-FFF2-40B4-BE49-F238E27FC236}">
                <a16:creationId xmlns:a16="http://schemas.microsoft.com/office/drawing/2014/main" id="{753F3F31-1F0D-D9FA-C313-1C1491AE727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941090" y="2378744"/>
            <a:ext cx="289260" cy="289260"/>
          </a:xfrm>
          <a:prstGeom prst="rect">
            <a:avLst/>
          </a:prstGeom>
        </xdr:spPr>
      </xdr:pic>
      <xdr:sp macro="" textlink="$M$1">
        <xdr:nvSpPr>
          <xdr:cNvPr id="5" name="Rectangle: Rounded Corners 4">
            <a:extLst>
              <a:ext uri="{FF2B5EF4-FFF2-40B4-BE49-F238E27FC236}">
                <a16:creationId xmlns:a16="http://schemas.microsoft.com/office/drawing/2014/main" id="{110721DF-6463-1855-2595-48C2B77FD4E5}"/>
              </a:ext>
            </a:extLst>
          </xdr:cNvPr>
          <xdr:cNvSpPr/>
        </xdr:nvSpPr>
        <xdr:spPr>
          <a:xfrm>
            <a:off x="13796963" y="2276475"/>
            <a:ext cx="2052637" cy="600076"/>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037ED9CC-8400-4EBD-BC55-98B19D656F1F}" type="TxLink">
              <a:rPr lang="en-US" sz="1600" b="1" i="0" u="none" strike="noStrike">
                <a:solidFill>
                  <a:srgbClr val="292929"/>
                </a:solidFill>
                <a:latin typeface="Calibri" panose="020F0502020204030204" pitchFamily="34" charset="0"/>
                <a:ea typeface="Calibri" panose="020F0502020204030204" pitchFamily="34" charset="0"/>
                <a:cs typeface="Calibri" panose="020F0502020204030204" pitchFamily="34" charset="0"/>
              </a:rPr>
              <a:pPr lvl="1" algn="l"/>
              <a:t>35,166,079.16</a:t>
            </a:fld>
            <a:endParaRPr lang="en-GB" sz="16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2</xdr:col>
      <xdr:colOff>687544</xdr:colOff>
      <xdr:row>4</xdr:row>
      <xdr:rowOff>105027</xdr:rowOff>
    </xdr:from>
    <xdr:to>
      <xdr:col>4</xdr:col>
      <xdr:colOff>478342</xdr:colOff>
      <xdr:row>7</xdr:row>
      <xdr:rowOff>147685</xdr:rowOff>
    </xdr:to>
    <xdr:grpSp>
      <xdr:nvGrpSpPr>
        <xdr:cNvPr id="6" name="Group 5">
          <a:extLst>
            <a:ext uri="{FF2B5EF4-FFF2-40B4-BE49-F238E27FC236}">
              <a16:creationId xmlns:a16="http://schemas.microsoft.com/office/drawing/2014/main" id="{50A1B9E0-62D1-185D-2243-407F8B8C482F}"/>
            </a:ext>
          </a:extLst>
        </xdr:cNvPr>
        <xdr:cNvGrpSpPr/>
      </xdr:nvGrpSpPr>
      <xdr:grpSpPr>
        <a:xfrm>
          <a:off x="3735544" y="867027"/>
          <a:ext cx="2050821" cy="614158"/>
          <a:chOff x="3735544" y="867027"/>
          <a:chExt cx="2043668" cy="614158"/>
        </a:xfrm>
      </xdr:grpSpPr>
      <xdr:sp macro="" textlink="">
        <xdr:nvSpPr>
          <xdr:cNvPr id="33" name="Rectangle: Rounded Corners 32">
            <a:extLst>
              <a:ext uri="{FF2B5EF4-FFF2-40B4-BE49-F238E27FC236}">
                <a16:creationId xmlns:a16="http://schemas.microsoft.com/office/drawing/2014/main" id="{8CED2524-02B7-32C5-EE9C-52431DBD5ED8}"/>
              </a:ext>
            </a:extLst>
          </xdr:cNvPr>
          <xdr:cNvSpPr/>
        </xdr:nvSpPr>
        <xdr:spPr>
          <a:xfrm>
            <a:off x="3735546" y="1366884"/>
            <a:ext cx="2043666" cy="111977"/>
          </a:xfrm>
          <a:prstGeom prst="roundRect">
            <a:avLst>
              <a:gd name="adj" fmla="val 0"/>
            </a:avLst>
          </a:prstGeom>
          <a:solidFill>
            <a:srgbClr val="FFC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4" name="TextBox 33">
            <a:extLst>
              <a:ext uri="{FF2B5EF4-FFF2-40B4-BE49-F238E27FC236}">
                <a16:creationId xmlns:a16="http://schemas.microsoft.com/office/drawing/2014/main" id="{928967E8-F6CB-E529-0E3C-ED3A764AFBED}"/>
              </a:ext>
            </a:extLst>
          </xdr:cNvPr>
          <xdr:cNvSpPr txBox="1"/>
        </xdr:nvSpPr>
        <xdr:spPr>
          <a:xfrm>
            <a:off x="4178129" y="867027"/>
            <a:ext cx="14811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Total</a:t>
            </a:r>
            <a:r>
              <a:rPr lang="en-GB" sz="1100" b="0" baseline="0">
                <a:solidFill>
                  <a:srgbClr val="4A4A4A"/>
                </a:solidFill>
                <a:latin typeface="Calibri" panose="020F0502020204030204" pitchFamily="34" charset="0"/>
                <a:ea typeface="Calibri" panose="020F0502020204030204" pitchFamily="34" charset="0"/>
                <a:cs typeface="Calibri" panose="020F0502020204030204" pitchFamily="34" charset="0"/>
              </a:rPr>
              <a:t> </a:t>
            </a:r>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account</a:t>
            </a:r>
            <a:r>
              <a:rPr lang="en-GB" sz="1100" b="0" baseline="0">
                <a:solidFill>
                  <a:srgbClr val="4A4A4A"/>
                </a:solidFill>
                <a:latin typeface="Calibri" panose="020F0502020204030204" pitchFamily="34" charset="0"/>
                <a:ea typeface="Calibri" panose="020F0502020204030204" pitchFamily="34" charset="0"/>
                <a:cs typeface="Calibri" panose="020F0502020204030204" pitchFamily="34" charset="0"/>
              </a:rPr>
              <a:t> amount</a:t>
            </a:r>
            <a:endParaRPr lang="en-GB" sz="1100" b="0">
              <a:solidFill>
                <a:srgbClr val="4A4A4A"/>
              </a:solidFill>
              <a:latin typeface="Calibri" panose="020F0502020204030204" pitchFamily="34" charset="0"/>
              <a:ea typeface="Calibri" panose="020F0502020204030204" pitchFamily="34" charset="0"/>
              <a:cs typeface="Calibri" panose="020F0502020204030204" pitchFamily="34" charset="0"/>
            </a:endParaRPr>
          </a:p>
        </xdr:txBody>
      </xdr:sp>
      <xdr:sp macro="" textlink="$M$2">
        <xdr:nvSpPr>
          <xdr:cNvPr id="36" name="Rectangle: Rounded Corners 35">
            <a:extLst>
              <a:ext uri="{FF2B5EF4-FFF2-40B4-BE49-F238E27FC236}">
                <a16:creationId xmlns:a16="http://schemas.microsoft.com/office/drawing/2014/main" id="{FC4F413B-1804-EB5D-9148-2851C2B392A9}"/>
              </a:ext>
            </a:extLst>
          </xdr:cNvPr>
          <xdr:cNvSpPr/>
        </xdr:nvSpPr>
        <xdr:spPr>
          <a:xfrm>
            <a:off x="3735544" y="881109"/>
            <a:ext cx="2038020" cy="600076"/>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CE8D5897-C064-4EA7-94F6-6A4F436DE71A}"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lvl="1" algn="l"/>
              <a:t>113</a:t>
            </a:fld>
            <a:endParaRPr lang="en-GB" sz="24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35" name="Graphic 34" descr="Warning with solid fill">
            <a:extLst>
              <a:ext uri="{FF2B5EF4-FFF2-40B4-BE49-F238E27FC236}">
                <a16:creationId xmlns:a16="http://schemas.microsoft.com/office/drawing/2014/main" id="{95C23F15-2C3C-9E93-F034-918DE1A9AE9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78081" y="983378"/>
            <a:ext cx="290628" cy="289260"/>
          </a:xfrm>
          <a:prstGeom prst="rect">
            <a:avLst/>
          </a:prstGeom>
        </xdr:spPr>
      </xdr:pic>
    </xdr:grpSp>
    <xdr:clientData/>
  </xdr:twoCellAnchor>
  <xdr:twoCellAnchor>
    <xdr:from>
      <xdr:col>4</xdr:col>
      <xdr:colOff>648148</xdr:colOff>
      <xdr:row>4</xdr:row>
      <xdr:rowOff>105027</xdr:rowOff>
    </xdr:from>
    <xdr:to>
      <xdr:col>6</xdr:col>
      <xdr:colOff>351021</xdr:colOff>
      <xdr:row>7</xdr:row>
      <xdr:rowOff>147685</xdr:rowOff>
    </xdr:to>
    <xdr:grpSp>
      <xdr:nvGrpSpPr>
        <xdr:cNvPr id="53" name="Group 52">
          <a:extLst>
            <a:ext uri="{FF2B5EF4-FFF2-40B4-BE49-F238E27FC236}">
              <a16:creationId xmlns:a16="http://schemas.microsoft.com/office/drawing/2014/main" id="{9CABD78C-861D-86D8-F97C-E6BF60526E6E}"/>
            </a:ext>
          </a:extLst>
        </xdr:cNvPr>
        <xdr:cNvGrpSpPr/>
      </xdr:nvGrpSpPr>
      <xdr:grpSpPr>
        <a:xfrm>
          <a:off x="5956171" y="867027"/>
          <a:ext cx="2058145" cy="614158"/>
          <a:chOff x="5983331" y="867027"/>
          <a:chExt cx="2059630" cy="614158"/>
        </a:xfrm>
      </xdr:grpSpPr>
      <xdr:sp macro="" textlink="">
        <xdr:nvSpPr>
          <xdr:cNvPr id="38" name="Rectangle: Rounded Corners 37">
            <a:extLst>
              <a:ext uri="{FF2B5EF4-FFF2-40B4-BE49-F238E27FC236}">
                <a16:creationId xmlns:a16="http://schemas.microsoft.com/office/drawing/2014/main" id="{676C337F-A54E-47FE-BE01-4A65B8FBC270}"/>
              </a:ext>
            </a:extLst>
          </xdr:cNvPr>
          <xdr:cNvSpPr/>
        </xdr:nvSpPr>
        <xdr:spPr>
          <a:xfrm>
            <a:off x="5983332" y="1366884"/>
            <a:ext cx="2059629" cy="111977"/>
          </a:xfrm>
          <a:prstGeom prst="roundRect">
            <a:avLst>
              <a:gd name="adj" fmla="val 0"/>
            </a:avLst>
          </a:prstGeom>
          <a:solidFill>
            <a:srgbClr val="FFC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9" name="TextBox 38">
            <a:extLst>
              <a:ext uri="{FF2B5EF4-FFF2-40B4-BE49-F238E27FC236}">
                <a16:creationId xmlns:a16="http://schemas.microsoft.com/office/drawing/2014/main" id="{3C3EAA70-138D-3B4B-FC64-6F36E5E2163C}"/>
              </a:ext>
            </a:extLst>
          </xdr:cNvPr>
          <xdr:cNvSpPr txBox="1"/>
        </xdr:nvSpPr>
        <xdr:spPr>
          <a:xfrm>
            <a:off x="6427334" y="867027"/>
            <a:ext cx="14940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0">
                <a:solidFill>
                  <a:srgbClr val="4A4A4A"/>
                </a:solidFill>
                <a:latin typeface="Calibri" panose="020F0502020204030204" pitchFamily="34" charset="0"/>
                <a:ea typeface="Calibri" panose="020F0502020204030204" pitchFamily="34" charset="0"/>
                <a:cs typeface="Calibri" panose="020F0502020204030204" pitchFamily="34" charset="0"/>
              </a:rPr>
              <a:t>Total invoice amount</a:t>
            </a:r>
          </a:p>
        </xdr:txBody>
      </xdr:sp>
      <xdr:sp macro="" textlink="$M$3">
        <xdr:nvSpPr>
          <xdr:cNvPr id="41" name="Rectangle: Rounded Corners 40">
            <a:extLst>
              <a:ext uri="{FF2B5EF4-FFF2-40B4-BE49-F238E27FC236}">
                <a16:creationId xmlns:a16="http://schemas.microsoft.com/office/drawing/2014/main" id="{794E3785-214F-6B0F-6560-31D64E95F7A1}"/>
              </a:ext>
            </a:extLst>
          </xdr:cNvPr>
          <xdr:cNvSpPr/>
        </xdr:nvSpPr>
        <xdr:spPr>
          <a:xfrm>
            <a:off x="5983331" y="881109"/>
            <a:ext cx="2053906" cy="600076"/>
          </a:xfrm>
          <a:prstGeom prst="roundRect">
            <a:avLst>
              <a:gd name="adj" fmla="val 0"/>
            </a:avLst>
          </a:prstGeom>
          <a:no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fld id="{04B0D19F-138E-402D-B154-9731C4B2F46A}" type="TxLink">
              <a:rPr lang="en-US" sz="16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lvl="1" algn="l"/>
              <a:t>983</a:t>
            </a:fld>
            <a:endParaRPr lang="en-GB" sz="2400" b="1">
              <a:solidFill>
                <a:srgbClr val="292929"/>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40" name="Graphic 39" descr="Warning with solid fill">
            <a:extLst>
              <a:ext uri="{FF2B5EF4-FFF2-40B4-BE49-F238E27FC236}">
                <a16:creationId xmlns:a16="http://schemas.microsoft.com/office/drawing/2014/main" id="{FF0CA5B1-CC30-1519-3B2F-79CE066251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27813" y="983378"/>
            <a:ext cx="289972" cy="289260"/>
          </a:xfrm>
          <a:prstGeom prst="rect">
            <a:avLst/>
          </a:prstGeom>
        </xdr:spPr>
      </xdr:pic>
    </xdr:grpSp>
    <xdr:clientData/>
  </xdr:twoCellAnchor>
  <xdr:twoCellAnchor>
    <xdr:from>
      <xdr:col>0</xdr:col>
      <xdr:colOff>472111</xdr:colOff>
      <xdr:row>1</xdr:row>
      <xdr:rowOff>91109</xdr:rowOff>
    </xdr:from>
    <xdr:to>
      <xdr:col>0</xdr:col>
      <xdr:colOff>977348</xdr:colOff>
      <xdr:row>4</xdr:row>
      <xdr:rowOff>24846</xdr:rowOff>
    </xdr:to>
    <xdr:grpSp>
      <xdr:nvGrpSpPr>
        <xdr:cNvPr id="52" name="Group 51">
          <a:extLst>
            <a:ext uri="{FF2B5EF4-FFF2-40B4-BE49-F238E27FC236}">
              <a16:creationId xmlns:a16="http://schemas.microsoft.com/office/drawing/2014/main" id="{842DB071-47EF-1D2A-11AA-D543F4E51CFE}"/>
            </a:ext>
          </a:extLst>
        </xdr:cNvPr>
        <xdr:cNvGrpSpPr/>
      </xdr:nvGrpSpPr>
      <xdr:grpSpPr>
        <a:xfrm>
          <a:off x="472111" y="281609"/>
          <a:ext cx="505237" cy="505237"/>
          <a:chOff x="372719" y="364435"/>
          <a:chExt cx="844826" cy="844826"/>
        </a:xfrm>
      </xdr:grpSpPr>
      <xdr:sp macro="" textlink="">
        <xdr:nvSpPr>
          <xdr:cNvPr id="49" name="Rectangle: Rounded Corners 48">
            <a:extLst>
              <a:ext uri="{FF2B5EF4-FFF2-40B4-BE49-F238E27FC236}">
                <a16:creationId xmlns:a16="http://schemas.microsoft.com/office/drawing/2014/main" id="{436CD664-614B-0AB3-4367-1F8E4B429E27}"/>
              </a:ext>
            </a:extLst>
          </xdr:cNvPr>
          <xdr:cNvSpPr/>
        </xdr:nvSpPr>
        <xdr:spPr>
          <a:xfrm>
            <a:off x="372719" y="364435"/>
            <a:ext cx="844826" cy="844826"/>
          </a:xfrm>
          <a:prstGeom prst="roundRect">
            <a:avLst>
              <a:gd name="adj" fmla="val 19608"/>
            </a:avLst>
          </a:prstGeom>
          <a:solidFill>
            <a:srgbClr val="FFC6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51" name="Graphic 50" descr="Bar chart with solid fill">
            <a:extLst>
              <a:ext uri="{FF2B5EF4-FFF2-40B4-BE49-F238E27FC236}">
                <a16:creationId xmlns:a16="http://schemas.microsoft.com/office/drawing/2014/main" id="{69ECE813-AC1E-439F-2739-718EFDDF724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5545" y="447261"/>
            <a:ext cx="679174" cy="679174"/>
          </a:xfrm>
          <a:prstGeom prst="rect">
            <a:avLst/>
          </a:prstGeom>
        </xdr:spPr>
      </xdr:pic>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B990BEAF-7706-4F71-B7F0-7B532F0FEFB5}" autoFormatId="16" applyNumberFormats="0" applyBorderFormats="0" applyFontFormats="0" applyPatternFormats="0" applyAlignmentFormats="0" applyWidthHeightFormats="0">
  <queryTableRefresh nextId="13">
    <queryTableFields count="12">
      <queryTableField id="1" name="Customer number" tableColumnId="1"/>
      <queryTableField id="2" name="Customer name" tableColumnId="2"/>
      <queryTableField id="3" name="1-5 Overdue" tableColumnId="3"/>
      <queryTableField id="4" name="6-30 Overdue" tableColumnId="4"/>
      <queryTableField id="5" name="31-60 Overdue" tableColumnId="5"/>
      <queryTableField id="6" name="60+ Overdue" tableColumnId="6"/>
      <queryTableField id="7" name="Not due" tableColumnId="7"/>
      <queryTableField id="8" name="Overdue" tableColumnId="8"/>
      <queryTableField id="9" name="Total invoices" tableColumnId="9"/>
      <queryTableField id="10" name="Status" tableColumnId="10"/>
      <queryTableField id="11" name="Banding" tableColumnId="11"/>
      <queryTableField id="12" name="Account Owne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11F52E4-E181-4EAB-A9D6-7C0B1437EC80}" sourceName="Status">
  <extLst>
    <x:ext xmlns:x15="http://schemas.microsoft.com/office/spreadsheetml/2010/11/main" uri="{2F2917AC-EB37-4324-AD4E-5DD8C200BD13}">
      <x15:tableSlicerCache tableId="3"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ding" xr10:uid="{AEB7D442-A871-49B5-BDA6-CE8EA75DCA0C}" sourceName="Banding">
  <extLst>
    <x:ext xmlns:x15="http://schemas.microsoft.com/office/spreadsheetml/2010/11/main" uri="{2F2917AC-EB37-4324-AD4E-5DD8C200BD13}">
      <x15:tableSlicerCache tableId="3"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Owner" xr10:uid="{87E0C7A0-1EA2-48B5-8600-C510DAF04E95}" sourceName="Account Owner">
  <extLst>
    <x:ext xmlns:x15="http://schemas.microsoft.com/office/spreadsheetml/2010/11/main" uri="{2F2917AC-EB37-4324-AD4E-5DD8C200BD13}">
      <x15:tableSlicerCache tableId="3"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426120C3-CAC7-4D84-8DB8-CBC806A97F98}" cache="Slicer_Status" caption="Status" style="SlicerStyleLight1 2" rowHeight="216000"/>
  <slicer name="Banding" xr10:uid="{424FA4CA-41A8-4944-9532-FD312E5F68C8}" cache="Slicer_Banding" caption="Banding" columnCount="2" style="SlicerStyleLight1 2" rowHeight="216000"/>
  <slicer name="Account Owner" xr10:uid="{B84D171D-CA61-4E6F-8872-5D822F914D12}" cache="Slicer_Account_Owner" caption="Account Owner" columnCount="5" style="SlicerStyleLight1 2"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5153BC-0B0C-49D9-9AAB-6E2DA54C37E7}" name="SUM_grouped_overview" displayName="SUM_grouped_overview" ref="A9:L123" tableType="queryTable" totalsRowCount="1" headerRowDxfId="27" dataDxfId="26" totalsRowDxfId="25">
  <autoFilter ref="A9:L122" xr:uid="{DC5153BC-0B0C-49D9-9AAB-6E2DA54C37E7}"/>
  <tableColumns count="12">
    <tableColumn id="1" xr3:uid="{9827451F-105F-42D0-81BA-5E239574ACB6}" uniqueName="1" name="Customer number" totalsRowLabel="Total" queryTableFieldId="1" dataDxfId="11" totalsRowDxfId="12"/>
    <tableColumn id="2" xr3:uid="{1134DB6E-027B-4246-A00D-CE5542D1348D}" uniqueName="2" name="Customer name" queryTableFieldId="2" dataDxfId="10" totalsRowDxfId="13"/>
    <tableColumn id="3" xr3:uid="{4AC26A00-2153-4282-B03A-BD0C358D3F24}" uniqueName="3" name="1-5 Overdue" queryTableFieldId="3" dataDxfId="9" totalsRowDxfId="14"/>
    <tableColumn id="4" xr3:uid="{853A4FC5-2B09-4C93-8F96-894ED00925C9}" uniqueName="4" name="6-30 Overdue" queryTableFieldId="4" dataDxfId="8" totalsRowDxfId="15"/>
    <tableColumn id="5" xr3:uid="{1BCC5883-7B39-4565-823B-743771A6DFA0}" uniqueName="5" name="31-60 Overdue" queryTableFieldId="5" dataDxfId="7" totalsRowDxfId="16"/>
    <tableColumn id="6" xr3:uid="{71027CE9-12D5-4EC8-8CC9-AAFE519B0781}" uniqueName="6" name="60+ Overdue" queryTableFieldId="6" dataDxfId="6" totalsRowDxfId="17"/>
    <tableColumn id="7" xr3:uid="{0E6666B7-31B5-4260-B3F4-A8FB2C6F76D6}" uniqueName="7" name="Not due" queryTableFieldId="7" dataDxfId="5" totalsRowDxfId="18"/>
    <tableColumn id="8" xr3:uid="{8050A478-56D4-472B-ACF6-698A7CAEA6A0}" uniqueName="8" name="Overdue" totalsRowFunction="sum" queryTableFieldId="8" dataDxfId="4" totalsRowDxfId="19"/>
    <tableColumn id="9" xr3:uid="{6D04551D-56A3-4C40-BC1B-2EBF73805303}" uniqueName="9" name="Total invoices" totalsRowFunction="sum" queryTableFieldId="9" dataDxfId="3" totalsRowDxfId="20"/>
    <tableColumn id="10" xr3:uid="{8AB6C7DC-952C-4F5C-8BC8-5426E221FF93}" uniqueName="10" name="Status" totalsRowFunction="count" queryTableFieldId="10" dataDxfId="2" totalsRowDxfId="21"/>
    <tableColumn id="11" xr3:uid="{89E5EF1F-8F6C-43F2-9BD2-DA030970F3CA}" uniqueName="11" name="Banding" queryTableFieldId="11" dataDxfId="1" totalsRowDxfId="22"/>
    <tableColumn id="12" xr3:uid="{D3DD1A70-3541-4B02-9BB0-55506E2FA9DA}" uniqueName="12" name="Account Owner" queryTableFieldId="12" dataDxfId="0" totalsRowDxfId="23"/>
  </tableColumns>
  <tableStyleInfo name="TableStyleMedium1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6BD63-31DE-4467-94D5-D2A9FB13EF03}">
  <dimension ref="A1:M123"/>
  <sheetViews>
    <sheetView tabSelected="1" zoomScale="110" zoomScaleNormal="110" workbookViewId="0">
      <selection activeCell="A9" sqref="A9:L123"/>
    </sheetView>
  </sheetViews>
  <sheetFormatPr defaultRowHeight="15" x14ac:dyDescent="0.25"/>
  <cols>
    <col min="1" max="1" width="21.85546875" bestFit="1" customWidth="1"/>
    <col min="2" max="2" width="23.85546875" bestFit="1" customWidth="1"/>
    <col min="3" max="3" width="16.42578125" style="6" bestFit="1" customWidth="1"/>
    <col min="4" max="4" width="17.42578125" style="6" bestFit="1" customWidth="1"/>
    <col min="5" max="5" width="18.5703125" style="6" bestFit="1" customWidth="1"/>
    <col min="6" max="6" width="16.7109375" style="6" bestFit="1" customWidth="1"/>
    <col min="7" max="7" width="12.7109375" style="6" bestFit="1" customWidth="1"/>
    <col min="8" max="8" width="13.28515625" style="6" bestFit="1" customWidth="1"/>
    <col min="9" max="9" width="17.85546875" bestFit="1" customWidth="1"/>
    <col min="10" max="10" width="11" bestFit="1" customWidth="1"/>
    <col min="11" max="11" width="12.7109375" bestFit="1" customWidth="1"/>
    <col min="12" max="12" width="19.28515625" bestFit="1" customWidth="1"/>
    <col min="13" max="13" width="15.7109375" bestFit="1" customWidth="1"/>
  </cols>
  <sheetData>
    <row r="1" spans="1:13" x14ac:dyDescent="0.25">
      <c r="A1" s="10"/>
      <c r="B1" s="10"/>
      <c r="C1" s="10"/>
      <c r="D1" s="10"/>
      <c r="E1" s="10"/>
      <c r="F1" s="10"/>
      <c r="G1" s="10"/>
      <c r="H1" s="10"/>
      <c r="I1" s="10"/>
      <c r="J1" s="10"/>
      <c r="K1" s="10"/>
      <c r="L1" s="10"/>
      <c r="M1" s="7">
        <f>SUM_grouped_overview[[#Totals],[Overdue]]</f>
        <v>35166079.159999996</v>
      </c>
    </row>
    <row r="2" spans="1:13" x14ac:dyDescent="0.25">
      <c r="A2" s="10"/>
      <c r="B2" s="10"/>
      <c r="C2" s="10"/>
      <c r="D2" s="10"/>
      <c r="E2" s="10"/>
      <c r="F2" s="10"/>
      <c r="G2" s="10"/>
      <c r="H2" s="10"/>
      <c r="I2" s="10"/>
      <c r="J2" s="10"/>
      <c r="K2" s="10"/>
      <c r="L2" s="10"/>
      <c r="M2" s="8">
        <f>SUM_grouped_overview[[#Totals],[Status]]</f>
        <v>113</v>
      </c>
    </row>
    <row r="3" spans="1:13" x14ac:dyDescent="0.25">
      <c r="A3" s="10"/>
      <c r="B3" s="10"/>
      <c r="C3" s="10"/>
      <c r="D3" s="10"/>
      <c r="E3" s="10"/>
      <c r="F3" s="10"/>
      <c r="G3" s="10"/>
      <c r="H3" s="10"/>
      <c r="I3" s="10"/>
      <c r="J3" s="10"/>
      <c r="K3" s="10"/>
      <c r="L3" s="10"/>
      <c r="M3" s="8">
        <f>SUM_grouped_overview[[#Totals],[Total invoices]]</f>
        <v>983</v>
      </c>
    </row>
    <row r="4" spans="1:13" x14ac:dyDescent="0.25">
      <c r="A4" s="10"/>
      <c r="B4" s="10"/>
      <c r="C4" s="10"/>
      <c r="D4" s="10"/>
      <c r="E4" s="10"/>
      <c r="F4" s="10"/>
      <c r="G4" s="10"/>
      <c r="H4" s="10"/>
      <c r="I4" s="10"/>
      <c r="J4" s="10"/>
      <c r="K4" s="10"/>
      <c r="L4" s="10"/>
    </row>
    <row r="5" spans="1:13" x14ac:dyDescent="0.25">
      <c r="A5" s="10"/>
      <c r="B5" s="10"/>
      <c r="C5" s="10"/>
      <c r="D5" s="10"/>
      <c r="E5" s="10"/>
      <c r="F5" s="10"/>
      <c r="G5" s="10"/>
      <c r="H5" s="10"/>
      <c r="I5" s="10"/>
      <c r="J5" s="10"/>
      <c r="K5" s="10"/>
      <c r="L5" s="10"/>
    </row>
    <row r="6" spans="1:13" x14ac:dyDescent="0.25">
      <c r="A6" s="10"/>
      <c r="B6" s="10"/>
      <c r="C6" s="10"/>
      <c r="D6" s="10"/>
      <c r="E6" s="10"/>
      <c r="F6" s="10"/>
      <c r="G6" s="10"/>
      <c r="H6" s="10"/>
      <c r="I6" s="10"/>
      <c r="J6" s="10"/>
      <c r="K6" s="10"/>
      <c r="L6" s="10"/>
    </row>
    <row r="7" spans="1:13" x14ac:dyDescent="0.25">
      <c r="A7" s="10"/>
      <c r="B7" s="10"/>
      <c r="C7" s="10"/>
      <c r="D7" s="10"/>
      <c r="E7" s="10"/>
      <c r="F7" s="10"/>
      <c r="G7" s="10"/>
      <c r="H7" s="10"/>
      <c r="I7" s="10"/>
      <c r="J7" s="10"/>
      <c r="K7" s="10"/>
      <c r="L7" s="10"/>
    </row>
    <row r="8" spans="1:13" x14ac:dyDescent="0.25">
      <c r="A8" s="10"/>
      <c r="B8" s="10"/>
      <c r="C8" s="10"/>
      <c r="D8" s="10"/>
      <c r="E8" s="10"/>
      <c r="F8" s="10"/>
      <c r="G8" s="10"/>
      <c r="H8" s="10"/>
      <c r="I8" s="10"/>
      <c r="J8" s="10"/>
      <c r="K8" s="10"/>
      <c r="L8" s="10"/>
    </row>
    <row r="9" spans="1:13" s="3" customFormat="1" x14ac:dyDescent="0.25">
      <c r="A9" s="2" t="s">
        <v>244</v>
      </c>
      <c r="B9" s="2" t="s">
        <v>245</v>
      </c>
      <c r="C9" s="4" t="s">
        <v>246</v>
      </c>
      <c r="D9" s="4" t="s">
        <v>247</v>
      </c>
      <c r="E9" s="4" t="s">
        <v>248</v>
      </c>
      <c r="F9" s="4" t="s">
        <v>249</v>
      </c>
      <c r="G9" s="4" t="s">
        <v>250</v>
      </c>
      <c r="H9" s="4" t="s">
        <v>251</v>
      </c>
      <c r="I9" s="2" t="s">
        <v>252</v>
      </c>
      <c r="J9" s="2" t="s">
        <v>253</v>
      </c>
      <c r="K9" s="2" t="s">
        <v>114</v>
      </c>
      <c r="L9" s="2" t="s">
        <v>113</v>
      </c>
    </row>
    <row r="10" spans="1:13" x14ac:dyDescent="0.25">
      <c r="A10" s="1" t="s">
        <v>47</v>
      </c>
      <c r="B10" s="1" t="s">
        <v>178</v>
      </c>
      <c r="C10" s="5">
        <v>62114.04</v>
      </c>
      <c r="D10" s="5">
        <v>188217.06</v>
      </c>
      <c r="E10" s="5">
        <v>296030.55999999994</v>
      </c>
      <c r="F10" s="5">
        <v>96121.36</v>
      </c>
      <c r="G10" s="5">
        <v>0</v>
      </c>
      <c r="H10" s="5">
        <v>642483.02</v>
      </c>
      <c r="I10" s="1">
        <v>15</v>
      </c>
      <c r="J10" s="1" t="s">
        <v>118</v>
      </c>
      <c r="K10" s="1" t="s">
        <v>135</v>
      </c>
      <c r="L10" s="1" t="s">
        <v>126</v>
      </c>
    </row>
    <row r="11" spans="1:13" x14ac:dyDescent="0.25">
      <c r="A11" s="1" t="s">
        <v>60</v>
      </c>
      <c r="B11" s="1" t="s">
        <v>191</v>
      </c>
      <c r="C11" s="5">
        <v>80843.839999999997</v>
      </c>
      <c r="D11" s="5">
        <v>221191.76999999996</v>
      </c>
      <c r="E11" s="5">
        <v>336536.3</v>
      </c>
      <c r="F11" s="5">
        <v>0</v>
      </c>
      <c r="G11" s="5">
        <v>0</v>
      </c>
      <c r="H11" s="5">
        <v>638571.91</v>
      </c>
      <c r="I11" s="1">
        <v>15</v>
      </c>
      <c r="J11" s="1" t="s">
        <v>124</v>
      </c>
      <c r="K11" s="1" t="s">
        <v>135</v>
      </c>
      <c r="L11" s="1" t="s">
        <v>140</v>
      </c>
    </row>
    <row r="12" spans="1:13" x14ac:dyDescent="0.25">
      <c r="A12" s="1" t="s">
        <v>108</v>
      </c>
      <c r="B12" s="1" t="s">
        <v>239</v>
      </c>
      <c r="C12" s="5">
        <v>0</v>
      </c>
      <c r="D12" s="5">
        <v>282546.76</v>
      </c>
      <c r="E12" s="5">
        <v>269047.72000000003</v>
      </c>
      <c r="F12" s="5">
        <v>80631.570000000007</v>
      </c>
      <c r="G12" s="5">
        <v>0</v>
      </c>
      <c r="H12" s="5">
        <v>632226.04999999993</v>
      </c>
      <c r="I12" s="1">
        <v>15</v>
      </c>
      <c r="J12" s="1" t="s">
        <v>118</v>
      </c>
      <c r="K12" s="1" t="s">
        <v>129</v>
      </c>
      <c r="L12" s="1" t="s">
        <v>140</v>
      </c>
    </row>
    <row r="13" spans="1:13" x14ac:dyDescent="0.25">
      <c r="A13" s="1" t="s">
        <v>110</v>
      </c>
      <c r="B13" s="1" t="s">
        <v>241</v>
      </c>
      <c r="C13" s="5">
        <v>105083.41</v>
      </c>
      <c r="D13" s="5">
        <v>188844.7</v>
      </c>
      <c r="E13" s="5">
        <v>278934.8</v>
      </c>
      <c r="F13" s="5">
        <v>33973.57</v>
      </c>
      <c r="G13" s="5">
        <v>62596.44</v>
      </c>
      <c r="H13" s="5">
        <v>606836.47999999998</v>
      </c>
      <c r="I13" s="1">
        <v>14</v>
      </c>
      <c r="J13" s="1" t="s">
        <v>124</v>
      </c>
      <c r="K13" s="1" t="s">
        <v>117</v>
      </c>
      <c r="L13" s="1" t="s">
        <v>140</v>
      </c>
    </row>
    <row r="14" spans="1:13" x14ac:dyDescent="0.25">
      <c r="A14" s="1" t="s">
        <v>36</v>
      </c>
      <c r="B14" s="1" t="s">
        <v>167</v>
      </c>
      <c r="C14" s="5">
        <v>0</v>
      </c>
      <c r="D14" s="5">
        <v>338507.10000000009</v>
      </c>
      <c r="E14" s="5">
        <v>252956.00000000003</v>
      </c>
      <c r="F14" s="5">
        <v>0</v>
      </c>
      <c r="G14" s="5">
        <v>0</v>
      </c>
      <c r="H14" s="5">
        <v>591463.1</v>
      </c>
      <c r="I14" s="1">
        <v>14</v>
      </c>
      <c r="J14" s="1" t="s">
        <v>124</v>
      </c>
      <c r="K14" s="1" t="s">
        <v>135</v>
      </c>
      <c r="L14" s="1" t="s">
        <v>133</v>
      </c>
    </row>
    <row r="15" spans="1:13" x14ac:dyDescent="0.25">
      <c r="A15" s="1" t="s">
        <v>64</v>
      </c>
      <c r="B15" s="1" t="s">
        <v>195</v>
      </c>
      <c r="C15" s="5">
        <v>0</v>
      </c>
      <c r="D15" s="5">
        <v>355103.86</v>
      </c>
      <c r="E15" s="5">
        <v>192064.54</v>
      </c>
      <c r="F15" s="5">
        <v>10033.19</v>
      </c>
      <c r="G15" s="5">
        <v>0</v>
      </c>
      <c r="H15" s="5">
        <v>557201.59</v>
      </c>
      <c r="I15" s="1">
        <v>14</v>
      </c>
      <c r="J15" s="1" t="s">
        <v>118</v>
      </c>
      <c r="K15" s="1" t="s">
        <v>117</v>
      </c>
      <c r="L15" s="1" t="s">
        <v>128</v>
      </c>
    </row>
    <row r="16" spans="1:13" x14ac:dyDescent="0.25">
      <c r="A16" s="1" t="s">
        <v>39</v>
      </c>
      <c r="B16" s="1" t="s">
        <v>170</v>
      </c>
      <c r="C16" s="5">
        <v>117701.14</v>
      </c>
      <c r="D16" s="5">
        <v>147239.18</v>
      </c>
      <c r="E16" s="5">
        <v>214338.04</v>
      </c>
      <c r="F16" s="5">
        <v>67469.09</v>
      </c>
      <c r="G16" s="5">
        <v>0</v>
      </c>
      <c r="H16" s="5">
        <v>546747.44999999995</v>
      </c>
      <c r="I16" s="1">
        <v>13</v>
      </c>
      <c r="J16" s="1" t="s">
        <v>124</v>
      </c>
      <c r="K16" s="1" t="s">
        <v>121</v>
      </c>
      <c r="L16" s="1" t="s">
        <v>126</v>
      </c>
    </row>
    <row r="17" spans="1:12" x14ac:dyDescent="0.25">
      <c r="A17" s="1" t="s">
        <v>22</v>
      </c>
      <c r="B17" s="1" t="s">
        <v>153</v>
      </c>
      <c r="C17" s="5">
        <v>116029.70000000001</v>
      </c>
      <c r="D17" s="5">
        <v>229553.33</v>
      </c>
      <c r="E17" s="5">
        <v>184572.71000000002</v>
      </c>
      <c r="F17" s="5">
        <v>6476.71</v>
      </c>
      <c r="G17" s="5">
        <v>45204.85</v>
      </c>
      <c r="H17" s="5">
        <v>536632.44999999995</v>
      </c>
      <c r="I17" s="1">
        <v>14</v>
      </c>
      <c r="J17" s="1" t="s">
        <v>118</v>
      </c>
      <c r="K17" s="1" t="s">
        <v>129</v>
      </c>
      <c r="L17" s="1" t="s">
        <v>128</v>
      </c>
    </row>
    <row r="18" spans="1:12" x14ac:dyDescent="0.25">
      <c r="A18" s="1" t="s">
        <v>87</v>
      </c>
      <c r="B18" s="1" t="s">
        <v>218</v>
      </c>
      <c r="C18" s="5">
        <v>0</v>
      </c>
      <c r="D18" s="5">
        <v>224231.59</v>
      </c>
      <c r="E18" s="5">
        <v>290614.25000000006</v>
      </c>
      <c r="F18" s="5">
        <v>18723.57</v>
      </c>
      <c r="G18" s="5">
        <v>0</v>
      </c>
      <c r="H18" s="5">
        <v>533569.41</v>
      </c>
      <c r="I18" s="1">
        <v>15</v>
      </c>
      <c r="J18" s="1" t="s">
        <v>118</v>
      </c>
      <c r="K18" s="1" t="s">
        <v>121</v>
      </c>
      <c r="L18" s="1" t="s">
        <v>120</v>
      </c>
    </row>
    <row r="19" spans="1:12" x14ac:dyDescent="0.25">
      <c r="A19" s="1" t="s">
        <v>55</v>
      </c>
      <c r="B19" s="1" t="s">
        <v>186</v>
      </c>
      <c r="C19" s="5">
        <v>65062.31</v>
      </c>
      <c r="D19" s="5">
        <v>118564.13</v>
      </c>
      <c r="E19" s="5">
        <v>282401.63999999996</v>
      </c>
      <c r="F19" s="5">
        <v>67042.179999999993</v>
      </c>
      <c r="G19" s="5">
        <v>0</v>
      </c>
      <c r="H19" s="5">
        <v>533070.26</v>
      </c>
      <c r="I19" s="1">
        <v>14</v>
      </c>
      <c r="J19" s="1" t="s">
        <v>118</v>
      </c>
      <c r="K19" s="1" t="s">
        <v>129</v>
      </c>
      <c r="L19" s="1" t="s">
        <v>120</v>
      </c>
    </row>
    <row r="20" spans="1:12" x14ac:dyDescent="0.25">
      <c r="A20" s="1" t="s">
        <v>111</v>
      </c>
      <c r="B20" s="1" t="s">
        <v>242</v>
      </c>
      <c r="C20" s="5">
        <v>0</v>
      </c>
      <c r="D20" s="5">
        <v>150500.69</v>
      </c>
      <c r="E20" s="5">
        <v>320958.34000000003</v>
      </c>
      <c r="F20" s="5">
        <v>48708.24</v>
      </c>
      <c r="G20" s="5">
        <v>0</v>
      </c>
      <c r="H20" s="5">
        <v>520167.27</v>
      </c>
      <c r="I20" s="1">
        <v>15</v>
      </c>
      <c r="J20" s="1" t="s">
        <v>118</v>
      </c>
      <c r="K20" s="1" t="s">
        <v>135</v>
      </c>
      <c r="L20" s="1" t="s">
        <v>142</v>
      </c>
    </row>
    <row r="21" spans="1:12" x14ac:dyDescent="0.25">
      <c r="A21" s="1" t="s">
        <v>19</v>
      </c>
      <c r="B21" s="1" t="s">
        <v>150</v>
      </c>
      <c r="C21" s="5">
        <v>0</v>
      </c>
      <c r="D21" s="5">
        <v>250158.15</v>
      </c>
      <c r="E21" s="5">
        <v>248805.43</v>
      </c>
      <c r="F21" s="5">
        <v>0</v>
      </c>
      <c r="G21" s="5">
        <v>0</v>
      </c>
      <c r="H21" s="5">
        <v>498963.58</v>
      </c>
      <c r="I21" s="1">
        <v>12</v>
      </c>
      <c r="J21" s="1" t="s">
        <v>118</v>
      </c>
      <c r="K21" s="1" t="s">
        <v>121</v>
      </c>
      <c r="L21" s="1" t="s">
        <v>123</v>
      </c>
    </row>
    <row r="22" spans="1:12" x14ac:dyDescent="0.25">
      <c r="A22" s="1" t="s">
        <v>65</v>
      </c>
      <c r="B22" s="1" t="s">
        <v>196</v>
      </c>
      <c r="C22" s="5">
        <v>37007.75</v>
      </c>
      <c r="D22" s="5">
        <v>168544.6</v>
      </c>
      <c r="E22" s="5">
        <v>283840.68999999994</v>
      </c>
      <c r="F22" s="5">
        <v>0</v>
      </c>
      <c r="G22" s="5">
        <v>38841.94</v>
      </c>
      <c r="H22" s="5">
        <v>489393.04000000004</v>
      </c>
      <c r="I22" s="1">
        <v>15</v>
      </c>
      <c r="J22" s="1" t="s">
        <v>124</v>
      </c>
      <c r="K22" s="1" t="s">
        <v>121</v>
      </c>
      <c r="L22" s="1" t="s">
        <v>120</v>
      </c>
    </row>
    <row r="23" spans="1:12" x14ac:dyDescent="0.25">
      <c r="A23" s="1" t="s">
        <v>85</v>
      </c>
      <c r="B23" s="1" t="s">
        <v>216</v>
      </c>
      <c r="C23" s="5">
        <v>46542.18</v>
      </c>
      <c r="D23" s="5">
        <v>129398.80000000002</v>
      </c>
      <c r="E23" s="5">
        <v>232606.08000000002</v>
      </c>
      <c r="F23" s="5">
        <v>73158.070000000007</v>
      </c>
      <c r="G23" s="5">
        <v>0</v>
      </c>
      <c r="H23" s="5">
        <v>481705.13</v>
      </c>
      <c r="I23" s="1">
        <v>15</v>
      </c>
      <c r="J23" s="1" t="s">
        <v>118</v>
      </c>
      <c r="K23" s="1" t="s">
        <v>121</v>
      </c>
      <c r="L23" s="1" t="s">
        <v>142</v>
      </c>
    </row>
    <row r="24" spans="1:12" x14ac:dyDescent="0.25">
      <c r="A24" s="1" t="s">
        <v>97</v>
      </c>
      <c r="B24" s="1" t="s">
        <v>228</v>
      </c>
      <c r="C24" s="5">
        <v>39859.660000000003</v>
      </c>
      <c r="D24" s="5">
        <v>118028.26999999999</v>
      </c>
      <c r="E24" s="5">
        <v>316628.23000000004</v>
      </c>
      <c r="F24" s="5">
        <v>0</v>
      </c>
      <c r="G24" s="5">
        <v>0</v>
      </c>
      <c r="H24" s="5">
        <v>474516.16000000003</v>
      </c>
      <c r="I24" s="1">
        <v>12</v>
      </c>
      <c r="J24" s="1" t="s">
        <v>124</v>
      </c>
      <c r="K24" s="1" t="s">
        <v>135</v>
      </c>
      <c r="L24" s="1" t="s">
        <v>142</v>
      </c>
    </row>
    <row r="25" spans="1:12" x14ac:dyDescent="0.25">
      <c r="A25" s="1" t="s">
        <v>77</v>
      </c>
      <c r="B25" s="1" t="s">
        <v>208</v>
      </c>
      <c r="C25" s="5">
        <v>0</v>
      </c>
      <c r="D25" s="5">
        <v>235395.47</v>
      </c>
      <c r="E25" s="5">
        <v>226948.03</v>
      </c>
      <c r="F25" s="5">
        <v>0</v>
      </c>
      <c r="G25" s="5">
        <v>0</v>
      </c>
      <c r="H25" s="5">
        <v>462343.5</v>
      </c>
      <c r="I25" s="1">
        <v>11</v>
      </c>
      <c r="J25" s="1" t="s">
        <v>118</v>
      </c>
      <c r="K25" s="1" t="s">
        <v>135</v>
      </c>
      <c r="L25" s="1" t="s">
        <v>142</v>
      </c>
    </row>
    <row r="26" spans="1:12" x14ac:dyDescent="0.25">
      <c r="A26" s="1" t="s">
        <v>6</v>
      </c>
      <c r="B26" s="1" t="s">
        <v>132</v>
      </c>
      <c r="C26" s="5">
        <v>11411.34</v>
      </c>
      <c r="D26" s="5">
        <v>129495.58</v>
      </c>
      <c r="E26" s="5">
        <v>319935.62</v>
      </c>
      <c r="F26" s="5">
        <v>0</v>
      </c>
      <c r="G26" s="5">
        <v>0</v>
      </c>
      <c r="H26" s="5">
        <v>460842.54000000004</v>
      </c>
      <c r="I26" s="1">
        <v>10</v>
      </c>
      <c r="J26" s="1" t="s">
        <v>124</v>
      </c>
      <c r="K26" s="1" t="s">
        <v>121</v>
      </c>
      <c r="L26" s="1" t="s">
        <v>133</v>
      </c>
    </row>
    <row r="27" spans="1:12" x14ac:dyDescent="0.25">
      <c r="A27" s="1" t="s">
        <v>54</v>
      </c>
      <c r="B27" s="1" t="s">
        <v>185</v>
      </c>
      <c r="C27" s="5">
        <v>67059.08</v>
      </c>
      <c r="D27" s="5">
        <v>135769.96</v>
      </c>
      <c r="E27" s="5">
        <v>256830.88</v>
      </c>
      <c r="F27" s="5">
        <v>0</v>
      </c>
      <c r="G27" s="5">
        <v>0</v>
      </c>
      <c r="H27" s="5">
        <v>459659.92000000004</v>
      </c>
      <c r="I27" s="1">
        <v>12</v>
      </c>
      <c r="J27" s="1" t="s">
        <v>118</v>
      </c>
      <c r="K27" s="1" t="s">
        <v>135</v>
      </c>
      <c r="L27" s="1" t="s">
        <v>148</v>
      </c>
    </row>
    <row r="28" spans="1:12" x14ac:dyDescent="0.25">
      <c r="A28" s="1" t="s">
        <v>94</v>
      </c>
      <c r="B28" s="1" t="s">
        <v>225</v>
      </c>
      <c r="C28" s="5">
        <v>53429.24</v>
      </c>
      <c r="D28" s="5">
        <v>121286.51999999999</v>
      </c>
      <c r="E28" s="5">
        <v>257497.05</v>
      </c>
      <c r="F28" s="5">
        <v>26026.46</v>
      </c>
      <c r="G28" s="5">
        <v>0</v>
      </c>
      <c r="H28" s="5">
        <v>458239.27000000014</v>
      </c>
      <c r="I28" s="1">
        <v>13</v>
      </c>
      <c r="J28" s="1" t="s">
        <v>118</v>
      </c>
      <c r="K28" s="1" t="s">
        <v>121</v>
      </c>
      <c r="L28" s="1" t="s">
        <v>128</v>
      </c>
    </row>
    <row r="29" spans="1:12" x14ac:dyDescent="0.25">
      <c r="A29" s="1" t="s">
        <v>61</v>
      </c>
      <c r="B29" s="1" t="s">
        <v>192</v>
      </c>
      <c r="C29" s="5">
        <v>55718.04</v>
      </c>
      <c r="D29" s="5">
        <v>102654.07</v>
      </c>
      <c r="E29" s="5">
        <v>101597.29</v>
      </c>
      <c r="F29" s="5">
        <v>197998.12</v>
      </c>
      <c r="G29" s="5">
        <v>0</v>
      </c>
      <c r="H29" s="5">
        <v>457967.51999999996</v>
      </c>
      <c r="I29" s="1">
        <v>13</v>
      </c>
      <c r="J29" s="1" t="s">
        <v>124</v>
      </c>
      <c r="K29" s="1" t="s">
        <v>121</v>
      </c>
      <c r="L29" s="1" t="s">
        <v>123</v>
      </c>
    </row>
    <row r="30" spans="1:12" x14ac:dyDescent="0.25">
      <c r="A30" s="1" t="s">
        <v>109</v>
      </c>
      <c r="B30" s="1" t="s">
        <v>240</v>
      </c>
      <c r="C30" s="5">
        <v>38474.520000000004</v>
      </c>
      <c r="D30" s="5">
        <v>146746.81</v>
      </c>
      <c r="E30" s="5">
        <v>241128.81</v>
      </c>
      <c r="F30" s="5">
        <v>29584.28</v>
      </c>
      <c r="G30" s="5">
        <v>0</v>
      </c>
      <c r="H30" s="5">
        <v>455934.42</v>
      </c>
      <c r="I30" s="1">
        <v>15</v>
      </c>
      <c r="J30" s="1" t="s">
        <v>124</v>
      </c>
      <c r="K30" s="1" t="s">
        <v>135</v>
      </c>
      <c r="L30" s="1" t="s">
        <v>133</v>
      </c>
    </row>
    <row r="31" spans="1:12" x14ac:dyDescent="0.25">
      <c r="A31" s="1" t="s">
        <v>79</v>
      </c>
      <c r="B31" s="1" t="s">
        <v>210</v>
      </c>
      <c r="C31" s="5">
        <v>14516.13</v>
      </c>
      <c r="D31" s="5">
        <v>133550.24000000002</v>
      </c>
      <c r="E31" s="5">
        <v>305949.34999999998</v>
      </c>
      <c r="F31" s="5">
        <v>0</v>
      </c>
      <c r="G31" s="5">
        <v>0</v>
      </c>
      <c r="H31" s="5">
        <v>454015.72</v>
      </c>
      <c r="I31" s="1">
        <v>11</v>
      </c>
      <c r="J31" s="1" t="s">
        <v>118</v>
      </c>
      <c r="K31" s="1" t="s">
        <v>117</v>
      </c>
      <c r="L31" s="1" t="s">
        <v>126</v>
      </c>
    </row>
    <row r="32" spans="1:12" x14ac:dyDescent="0.25">
      <c r="A32" s="1" t="s">
        <v>1</v>
      </c>
      <c r="B32" s="1" t="s">
        <v>119</v>
      </c>
      <c r="C32" s="5">
        <v>0</v>
      </c>
      <c r="D32" s="5">
        <v>273524.77</v>
      </c>
      <c r="E32" s="5">
        <v>172037.01</v>
      </c>
      <c r="F32" s="5">
        <v>0</v>
      </c>
      <c r="G32" s="5">
        <v>0</v>
      </c>
      <c r="H32" s="5">
        <v>445561.77999999997</v>
      </c>
      <c r="I32" s="1">
        <v>14</v>
      </c>
      <c r="J32" s="1" t="s">
        <v>118</v>
      </c>
      <c r="K32" s="1" t="s">
        <v>121</v>
      </c>
      <c r="L32" s="1" t="s">
        <v>120</v>
      </c>
    </row>
    <row r="33" spans="1:12" x14ac:dyDescent="0.25">
      <c r="A33" s="1" t="s">
        <v>23</v>
      </c>
      <c r="B33" s="1" t="s">
        <v>154</v>
      </c>
      <c r="C33" s="5">
        <v>33435.39</v>
      </c>
      <c r="D33" s="5">
        <v>189240.65000000002</v>
      </c>
      <c r="E33" s="5">
        <v>173554.24</v>
      </c>
      <c r="F33" s="5">
        <v>48928.1</v>
      </c>
      <c r="G33" s="5">
        <v>0</v>
      </c>
      <c r="H33" s="5">
        <v>445158.37999999995</v>
      </c>
      <c r="I33" s="1">
        <v>15</v>
      </c>
      <c r="J33" s="1" t="s">
        <v>124</v>
      </c>
      <c r="K33" s="1" t="s">
        <v>117</v>
      </c>
      <c r="L33" s="1" t="s">
        <v>126</v>
      </c>
    </row>
    <row r="34" spans="1:12" x14ac:dyDescent="0.25">
      <c r="A34" s="1" t="s">
        <v>56</v>
      </c>
      <c r="B34" s="1" t="s">
        <v>187</v>
      </c>
      <c r="C34" s="5">
        <v>37259.33</v>
      </c>
      <c r="D34" s="5">
        <v>257698.04</v>
      </c>
      <c r="E34" s="5">
        <v>146419.79</v>
      </c>
      <c r="F34" s="5">
        <v>0</v>
      </c>
      <c r="G34" s="5">
        <v>0</v>
      </c>
      <c r="H34" s="5">
        <v>441377.16</v>
      </c>
      <c r="I34" s="1">
        <v>13</v>
      </c>
      <c r="J34" s="1" t="s">
        <v>118</v>
      </c>
      <c r="K34" s="1" t="s">
        <v>121</v>
      </c>
      <c r="L34" s="1" t="s">
        <v>120</v>
      </c>
    </row>
    <row r="35" spans="1:12" x14ac:dyDescent="0.25">
      <c r="A35" s="1" t="s">
        <v>100</v>
      </c>
      <c r="B35" s="1" t="s">
        <v>231</v>
      </c>
      <c r="C35" s="5">
        <v>0</v>
      </c>
      <c r="D35" s="5">
        <v>167663.51</v>
      </c>
      <c r="E35" s="5">
        <v>187732.61</v>
      </c>
      <c r="F35" s="5">
        <v>81372.95</v>
      </c>
      <c r="G35" s="5">
        <v>0</v>
      </c>
      <c r="H35" s="5">
        <v>436769.07</v>
      </c>
      <c r="I35" s="1">
        <v>10</v>
      </c>
      <c r="J35" s="1" t="s">
        <v>124</v>
      </c>
      <c r="K35" s="1" t="s">
        <v>129</v>
      </c>
      <c r="L35" s="1" t="s">
        <v>123</v>
      </c>
    </row>
    <row r="36" spans="1:12" x14ac:dyDescent="0.25">
      <c r="A36" s="1" t="s">
        <v>41</v>
      </c>
      <c r="B36" s="1" t="s">
        <v>172</v>
      </c>
      <c r="C36" s="5">
        <v>0</v>
      </c>
      <c r="D36" s="5">
        <v>147706.71</v>
      </c>
      <c r="E36" s="5">
        <v>218611.63</v>
      </c>
      <c r="F36" s="5">
        <v>69235.37</v>
      </c>
      <c r="G36" s="5">
        <v>0</v>
      </c>
      <c r="H36" s="5">
        <v>435553.70999999996</v>
      </c>
      <c r="I36" s="1">
        <v>13</v>
      </c>
      <c r="J36" s="1" t="s">
        <v>118</v>
      </c>
      <c r="K36" s="1" t="s">
        <v>121</v>
      </c>
      <c r="L36" s="1" t="s">
        <v>123</v>
      </c>
    </row>
    <row r="37" spans="1:12" x14ac:dyDescent="0.25">
      <c r="A37" s="1" t="s">
        <v>30</v>
      </c>
      <c r="B37" s="1" t="s">
        <v>161</v>
      </c>
      <c r="C37" s="5">
        <v>0</v>
      </c>
      <c r="D37" s="5">
        <v>39443.199999999997</v>
      </c>
      <c r="E37" s="5">
        <v>342149.05999999994</v>
      </c>
      <c r="F37" s="5">
        <v>38630.799999999996</v>
      </c>
      <c r="G37" s="5">
        <v>37159.15</v>
      </c>
      <c r="H37" s="5">
        <v>420223.06000000006</v>
      </c>
      <c r="I37" s="1">
        <v>15</v>
      </c>
      <c r="J37" s="1" t="s">
        <v>124</v>
      </c>
      <c r="K37" s="1" t="s">
        <v>121</v>
      </c>
      <c r="L37" s="1" t="s">
        <v>131</v>
      </c>
    </row>
    <row r="38" spans="1:12" x14ac:dyDescent="0.25">
      <c r="A38" s="1" t="s">
        <v>71</v>
      </c>
      <c r="B38" s="1" t="s">
        <v>202</v>
      </c>
      <c r="C38" s="5">
        <v>11531.41</v>
      </c>
      <c r="D38" s="5">
        <v>208124.44999999998</v>
      </c>
      <c r="E38" s="5">
        <v>199880.94</v>
      </c>
      <c r="F38" s="5">
        <v>0</v>
      </c>
      <c r="G38" s="5">
        <v>36928.53</v>
      </c>
      <c r="H38" s="5">
        <v>419536.8</v>
      </c>
      <c r="I38" s="1">
        <v>13</v>
      </c>
      <c r="J38" s="1" t="s">
        <v>118</v>
      </c>
      <c r="K38" s="1" t="s">
        <v>129</v>
      </c>
      <c r="L38" s="1" t="s">
        <v>148</v>
      </c>
    </row>
    <row r="39" spans="1:12" x14ac:dyDescent="0.25">
      <c r="A39" s="1" t="s">
        <v>75</v>
      </c>
      <c r="B39" s="1" t="s">
        <v>206</v>
      </c>
      <c r="C39" s="5">
        <v>66735.66</v>
      </c>
      <c r="D39" s="5">
        <v>99030.459999999992</v>
      </c>
      <c r="E39" s="5">
        <v>225785.03</v>
      </c>
      <c r="F39" s="5">
        <v>27875.25</v>
      </c>
      <c r="G39" s="5">
        <v>13532.47</v>
      </c>
      <c r="H39" s="5">
        <v>419426.4</v>
      </c>
      <c r="I39" s="1">
        <v>10</v>
      </c>
      <c r="J39" s="1" t="s">
        <v>118</v>
      </c>
      <c r="K39" s="1" t="s">
        <v>121</v>
      </c>
      <c r="L39" s="1" t="s">
        <v>148</v>
      </c>
    </row>
    <row r="40" spans="1:12" x14ac:dyDescent="0.25">
      <c r="A40" s="1" t="s">
        <v>98</v>
      </c>
      <c r="B40" s="1" t="s">
        <v>229</v>
      </c>
      <c r="C40" s="5">
        <v>0</v>
      </c>
      <c r="D40" s="5">
        <v>121009.68</v>
      </c>
      <c r="E40" s="5">
        <v>297747.71000000002</v>
      </c>
      <c r="F40" s="5">
        <v>0</v>
      </c>
      <c r="G40" s="5">
        <v>0</v>
      </c>
      <c r="H40" s="5">
        <v>418757.39000000007</v>
      </c>
      <c r="I40" s="1">
        <v>11</v>
      </c>
      <c r="J40" s="1" t="s">
        <v>118</v>
      </c>
      <c r="K40" s="1" t="s">
        <v>129</v>
      </c>
      <c r="L40" s="1" t="s">
        <v>142</v>
      </c>
    </row>
    <row r="41" spans="1:12" x14ac:dyDescent="0.25">
      <c r="A41" s="1" t="s">
        <v>92</v>
      </c>
      <c r="B41" s="1" t="s">
        <v>223</v>
      </c>
      <c r="C41" s="5">
        <v>0</v>
      </c>
      <c r="D41" s="5">
        <v>106340.57</v>
      </c>
      <c r="E41" s="5">
        <v>311698.45999999996</v>
      </c>
      <c r="F41" s="5">
        <v>0</v>
      </c>
      <c r="G41" s="5">
        <v>0</v>
      </c>
      <c r="H41" s="5">
        <v>418039.02999999997</v>
      </c>
      <c r="I41" s="1">
        <v>9</v>
      </c>
      <c r="J41" s="1" t="s">
        <v>118</v>
      </c>
      <c r="K41" s="1" t="s">
        <v>117</v>
      </c>
      <c r="L41" s="1" t="s">
        <v>126</v>
      </c>
    </row>
    <row r="42" spans="1:12" x14ac:dyDescent="0.25">
      <c r="A42" s="1" t="s">
        <v>48</v>
      </c>
      <c r="B42" s="1" t="s">
        <v>179</v>
      </c>
      <c r="C42" s="5">
        <v>0</v>
      </c>
      <c r="D42" s="5">
        <v>157314.88</v>
      </c>
      <c r="E42" s="5">
        <v>259546.8</v>
      </c>
      <c r="F42" s="5">
        <v>0</v>
      </c>
      <c r="G42" s="5">
        <v>0</v>
      </c>
      <c r="H42" s="5">
        <v>416861.68</v>
      </c>
      <c r="I42" s="1">
        <v>11</v>
      </c>
      <c r="J42" s="1" t="s">
        <v>124</v>
      </c>
      <c r="K42" s="1" t="s">
        <v>121</v>
      </c>
      <c r="L42" s="1" t="s">
        <v>142</v>
      </c>
    </row>
    <row r="43" spans="1:12" x14ac:dyDescent="0.25">
      <c r="A43" s="1" t="s">
        <v>91</v>
      </c>
      <c r="B43" s="1" t="s">
        <v>222</v>
      </c>
      <c r="C43" s="5">
        <v>0</v>
      </c>
      <c r="D43" s="5">
        <v>248440.72000000003</v>
      </c>
      <c r="E43" s="5">
        <v>110694.95999999999</v>
      </c>
      <c r="F43" s="5">
        <v>55808.94</v>
      </c>
      <c r="G43" s="5">
        <v>0</v>
      </c>
      <c r="H43" s="5">
        <v>414944.62</v>
      </c>
      <c r="I43" s="1">
        <v>11</v>
      </c>
      <c r="J43" s="1" t="s">
        <v>124</v>
      </c>
      <c r="K43" s="1" t="s">
        <v>129</v>
      </c>
      <c r="L43" s="1" t="s">
        <v>148</v>
      </c>
    </row>
    <row r="44" spans="1:12" x14ac:dyDescent="0.25">
      <c r="A44" s="1" t="s">
        <v>95</v>
      </c>
      <c r="B44" s="1" t="s">
        <v>226</v>
      </c>
      <c r="C44" s="5">
        <v>0</v>
      </c>
      <c r="D44" s="5">
        <v>181815.2</v>
      </c>
      <c r="E44" s="5">
        <v>228006.04</v>
      </c>
      <c r="F44" s="5">
        <v>0</v>
      </c>
      <c r="G44" s="5">
        <v>0</v>
      </c>
      <c r="H44" s="5">
        <v>409821.23999999993</v>
      </c>
      <c r="I44" s="1">
        <v>13</v>
      </c>
      <c r="J44" s="1" t="s">
        <v>124</v>
      </c>
      <c r="K44" s="1" t="s">
        <v>117</v>
      </c>
      <c r="L44" s="1" t="s">
        <v>131</v>
      </c>
    </row>
    <row r="45" spans="1:12" x14ac:dyDescent="0.25">
      <c r="A45" s="1" t="s">
        <v>34</v>
      </c>
      <c r="B45" s="1" t="s">
        <v>165</v>
      </c>
      <c r="C45" s="5">
        <v>0</v>
      </c>
      <c r="D45" s="5">
        <v>186205.97</v>
      </c>
      <c r="E45" s="5">
        <v>222922.02</v>
      </c>
      <c r="F45" s="5">
        <v>0</v>
      </c>
      <c r="G45" s="5">
        <v>0</v>
      </c>
      <c r="H45" s="5">
        <v>409127.99000000005</v>
      </c>
      <c r="I45" s="1">
        <v>11</v>
      </c>
      <c r="J45" s="1" t="s">
        <v>118</v>
      </c>
      <c r="K45" s="1" t="s">
        <v>117</v>
      </c>
      <c r="L45" s="1" t="s">
        <v>142</v>
      </c>
    </row>
    <row r="46" spans="1:12" x14ac:dyDescent="0.25">
      <c r="A46" s="1" t="s">
        <v>88</v>
      </c>
      <c r="B46" s="1" t="s">
        <v>219</v>
      </c>
      <c r="C46" s="5">
        <v>40344.800000000003</v>
      </c>
      <c r="D46" s="5">
        <v>148668.56</v>
      </c>
      <c r="E46" s="5">
        <v>171045.93</v>
      </c>
      <c r="F46" s="5">
        <v>45661.33</v>
      </c>
      <c r="G46" s="5">
        <v>0</v>
      </c>
      <c r="H46" s="5">
        <v>405720.61999999994</v>
      </c>
      <c r="I46" s="1">
        <v>10</v>
      </c>
      <c r="J46" s="1" t="s">
        <v>118</v>
      </c>
      <c r="K46" s="1" t="s">
        <v>121</v>
      </c>
      <c r="L46" s="1" t="s">
        <v>128</v>
      </c>
    </row>
    <row r="47" spans="1:12" x14ac:dyDescent="0.25">
      <c r="A47" s="1" t="s">
        <v>93</v>
      </c>
      <c r="B47" s="1" t="s">
        <v>224</v>
      </c>
      <c r="C47" s="5">
        <v>0</v>
      </c>
      <c r="D47" s="5">
        <v>226109.40000000002</v>
      </c>
      <c r="E47" s="5">
        <v>177443.05999999997</v>
      </c>
      <c r="F47" s="5">
        <v>0</v>
      </c>
      <c r="G47" s="5">
        <v>0</v>
      </c>
      <c r="H47" s="5">
        <v>403552.4599999999</v>
      </c>
      <c r="I47" s="1">
        <v>12</v>
      </c>
      <c r="J47" s="1" t="s">
        <v>118</v>
      </c>
      <c r="K47" s="1" t="s">
        <v>121</v>
      </c>
      <c r="L47" s="1" t="s">
        <v>120</v>
      </c>
    </row>
    <row r="48" spans="1:12" x14ac:dyDescent="0.25">
      <c r="A48" s="1" t="s">
        <v>4</v>
      </c>
      <c r="B48" s="1" t="s">
        <v>127</v>
      </c>
      <c r="C48" s="5">
        <v>55820.869999999995</v>
      </c>
      <c r="D48" s="5">
        <v>150571.88</v>
      </c>
      <c r="E48" s="5">
        <v>188922.46000000002</v>
      </c>
      <c r="F48" s="5">
        <v>0</v>
      </c>
      <c r="G48" s="5">
        <v>0</v>
      </c>
      <c r="H48" s="5">
        <v>395315.20999999996</v>
      </c>
      <c r="I48" s="1">
        <v>10</v>
      </c>
      <c r="J48" s="1" t="s">
        <v>124</v>
      </c>
      <c r="K48" s="1" t="s">
        <v>129</v>
      </c>
      <c r="L48" s="1" t="s">
        <v>128</v>
      </c>
    </row>
    <row r="49" spans="1:12" x14ac:dyDescent="0.25">
      <c r="A49" s="1" t="s">
        <v>16</v>
      </c>
      <c r="B49" s="1" t="s">
        <v>146</v>
      </c>
      <c r="C49" s="5">
        <v>0</v>
      </c>
      <c r="D49" s="5">
        <v>191217.05</v>
      </c>
      <c r="E49" s="5">
        <v>203944.69</v>
      </c>
      <c r="F49" s="5">
        <v>0</v>
      </c>
      <c r="G49" s="5">
        <v>0</v>
      </c>
      <c r="H49" s="5">
        <v>395161.74000000005</v>
      </c>
      <c r="I49" s="1">
        <v>14</v>
      </c>
      <c r="J49" s="1" t="s">
        <v>124</v>
      </c>
      <c r="K49" s="1" t="s">
        <v>129</v>
      </c>
      <c r="L49" s="1" t="s">
        <v>123</v>
      </c>
    </row>
    <row r="50" spans="1:12" x14ac:dyDescent="0.25">
      <c r="A50" s="1" t="s">
        <v>105</v>
      </c>
      <c r="B50" s="1" t="s">
        <v>236</v>
      </c>
      <c r="C50" s="5">
        <v>0</v>
      </c>
      <c r="D50" s="5">
        <v>245650.62</v>
      </c>
      <c r="E50" s="5">
        <v>146154.26999999999</v>
      </c>
      <c r="F50" s="5">
        <v>0</v>
      </c>
      <c r="G50" s="5">
        <v>0</v>
      </c>
      <c r="H50" s="5">
        <v>391804.88999999996</v>
      </c>
      <c r="I50" s="1">
        <v>10</v>
      </c>
      <c r="J50" s="1" t="s">
        <v>124</v>
      </c>
      <c r="K50" s="1" t="s">
        <v>117</v>
      </c>
      <c r="L50" s="1" t="s">
        <v>148</v>
      </c>
    </row>
    <row r="51" spans="1:12" x14ac:dyDescent="0.25">
      <c r="A51" s="1" t="s">
        <v>9</v>
      </c>
      <c r="B51" s="1" t="s">
        <v>137</v>
      </c>
      <c r="C51" s="5">
        <v>0</v>
      </c>
      <c r="D51" s="5">
        <v>202632.47</v>
      </c>
      <c r="E51" s="5">
        <v>101551.19</v>
      </c>
      <c r="F51" s="5">
        <v>87219.540000000008</v>
      </c>
      <c r="G51" s="5">
        <v>0</v>
      </c>
      <c r="H51" s="5">
        <v>391403.20000000007</v>
      </c>
      <c r="I51" s="1">
        <v>11</v>
      </c>
      <c r="J51" s="1" t="s">
        <v>118</v>
      </c>
      <c r="K51" s="1" t="s">
        <v>117</v>
      </c>
      <c r="L51" s="1" t="s">
        <v>128</v>
      </c>
    </row>
    <row r="52" spans="1:12" x14ac:dyDescent="0.25">
      <c r="A52" s="1" t="s">
        <v>99</v>
      </c>
      <c r="B52" s="1" t="s">
        <v>230</v>
      </c>
      <c r="C52" s="5">
        <v>21868.01</v>
      </c>
      <c r="D52" s="5">
        <v>220265.64</v>
      </c>
      <c r="E52" s="5">
        <v>103152.73</v>
      </c>
      <c r="F52" s="5">
        <v>33059.58</v>
      </c>
      <c r="G52" s="5">
        <v>0</v>
      </c>
      <c r="H52" s="5">
        <v>378345.95999999996</v>
      </c>
      <c r="I52" s="1">
        <v>15</v>
      </c>
      <c r="J52" s="1" t="s">
        <v>124</v>
      </c>
      <c r="K52" s="1" t="s">
        <v>117</v>
      </c>
      <c r="L52" s="1" t="s">
        <v>148</v>
      </c>
    </row>
    <row r="53" spans="1:12" x14ac:dyDescent="0.25">
      <c r="A53" s="1" t="s">
        <v>52</v>
      </c>
      <c r="B53" s="1" t="s">
        <v>183</v>
      </c>
      <c r="C53" s="5">
        <v>38153.14</v>
      </c>
      <c r="D53" s="5">
        <v>78232.56</v>
      </c>
      <c r="E53" s="5">
        <v>183356.89</v>
      </c>
      <c r="F53" s="5">
        <v>69302.11</v>
      </c>
      <c r="G53" s="5">
        <v>0</v>
      </c>
      <c r="H53" s="5">
        <v>369044.7</v>
      </c>
      <c r="I53" s="1">
        <v>12</v>
      </c>
      <c r="J53" s="1" t="s">
        <v>124</v>
      </c>
      <c r="K53" s="1" t="s">
        <v>135</v>
      </c>
      <c r="L53" s="1" t="s">
        <v>140</v>
      </c>
    </row>
    <row r="54" spans="1:12" x14ac:dyDescent="0.25">
      <c r="A54" s="1" t="s">
        <v>66</v>
      </c>
      <c r="B54" s="1" t="s">
        <v>197</v>
      </c>
      <c r="C54" s="5">
        <v>64063.31</v>
      </c>
      <c r="D54" s="5">
        <v>70020.649999999994</v>
      </c>
      <c r="E54" s="5">
        <v>194380.7</v>
      </c>
      <c r="F54" s="5">
        <v>35673</v>
      </c>
      <c r="G54" s="5">
        <v>0</v>
      </c>
      <c r="H54" s="5">
        <v>364137.66000000003</v>
      </c>
      <c r="I54" s="1">
        <v>12</v>
      </c>
      <c r="J54" s="1" t="s">
        <v>118</v>
      </c>
      <c r="K54" s="1" t="s">
        <v>121</v>
      </c>
      <c r="L54" s="1" t="s">
        <v>142</v>
      </c>
    </row>
    <row r="55" spans="1:12" x14ac:dyDescent="0.25">
      <c r="A55" s="1" t="s">
        <v>5</v>
      </c>
      <c r="B55" s="1" t="s">
        <v>130</v>
      </c>
      <c r="C55" s="5">
        <v>68615.600000000006</v>
      </c>
      <c r="D55" s="5">
        <v>46089.11</v>
      </c>
      <c r="E55" s="5">
        <v>245903.81</v>
      </c>
      <c r="F55" s="5">
        <v>0</v>
      </c>
      <c r="G55" s="5">
        <v>0</v>
      </c>
      <c r="H55" s="5">
        <v>360608.52</v>
      </c>
      <c r="I55" s="1">
        <v>11</v>
      </c>
      <c r="J55" s="1" t="s">
        <v>124</v>
      </c>
      <c r="K55" s="1" t="s">
        <v>129</v>
      </c>
      <c r="L55" s="1" t="s">
        <v>131</v>
      </c>
    </row>
    <row r="56" spans="1:12" x14ac:dyDescent="0.25">
      <c r="A56" s="1" t="s">
        <v>35</v>
      </c>
      <c r="B56" s="1" t="s">
        <v>166</v>
      </c>
      <c r="C56" s="5">
        <v>0</v>
      </c>
      <c r="D56" s="5">
        <v>266670.44999999995</v>
      </c>
      <c r="E56" s="5">
        <v>87027.77</v>
      </c>
      <c r="F56" s="5">
        <v>0</v>
      </c>
      <c r="G56" s="5">
        <v>0</v>
      </c>
      <c r="H56" s="5">
        <v>353698.22</v>
      </c>
      <c r="I56" s="1">
        <v>8</v>
      </c>
      <c r="J56" s="1" t="s">
        <v>118</v>
      </c>
      <c r="K56" s="1" t="s">
        <v>121</v>
      </c>
      <c r="L56" s="1" t="s">
        <v>128</v>
      </c>
    </row>
    <row r="57" spans="1:12" x14ac:dyDescent="0.25">
      <c r="A57" s="1" t="s">
        <v>33</v>
      </c>
      <c r="B57" s="1" t="s">
        <v>164</v>
      </c>
      <c r="C57" s="5">
        <v>0</v>
      </c>
      <c r="D57" s="5">
        <v>226940.21999999997</v>
      </c>
      <c r="E57" s="5">
        <v>123780.04000000001</v>
      </c>
      <c r="F57" s="5">
        <v>0</v>
      </c>
      <c r="G57" s="5">
        <v>0</v>
      </c>
      <c r="H57" s="5">
        <v>350720.25999999995</v>
      </c>
      <c r="I57" s="1">
        <v>8</v>
      </c>
      <c r="J57" s="1" t="s">
        <v>124</v>
      </c>
      <c r="K57" s="1" t="s">
        <v>129</v>
      </c>
      <c r="L57" s="1" t="s">
        <v>128</v>
      </c>
    </row>
    <row r="58" spans="1:12" x14ac:dyDescent="0.25">
      <c r="A58" s="1" t="s">
        <v>38</v>
      </c>
      <c r="B58" s="1" t="s">
        <v>169</v>
      </c>
      <c r="C58" s="5">
        <v>6139.86</v>
      </c>
      <c r="D58" s="5">
        <v>113961.18</v>
      </c>
      <c r="E58" s="5">
        <v>218951.55</v>
      </c>
      <c r="F58" s="5">
        <v>0</v>
      </c>
      <c r="G58" s="5">
        <v>0</v>
      </c>
      <c r="H58" s="5">
        <v>339052.59</v>
      </c>
      <c r="I58" s="1">
        <v>7</v>
      </c>
      <c r="J58" s="1" t="s">
        <v>118</v>
      </c>
      <c r="K58" s="1" t="s">
        <v>135</v>
      </c>
      <c r="L58" s="1" t="s">
        <v>126</v>
      </c>
    </row>
    <row r="59" spans="1:12" x14ac:dyDescent="0.25">
      <c r="A59" s="1" t="s">
        <v>78</v>
      </c>
      <c r="B59" s="1" t="s">
        <v>209</v>
      </c>
      <c r="C59" s="5">
        <v>26208.2</v>
      </c>
      <c r="D59" s="5">
        <v>175573.86</v>
      </c>
      <c r="E59" s="5">
        <v>89742.939999999988</v>
      </c>
      <c r="F59" s="5">
        <v>37682.339999999997</v>
      </c>
      <c r="G59" s="5">
        <v>0</v>
      </c>
      <c r="H59" s="5">
        <v>329207.34000000003</v>
      </c>
      <c r="I59" s="1">
        <v>9</v>
      </c>
      <c r="J59" s="1" t="s">
        <v>124</v>
      </c>
      <c r="K59" s="1" t="s">
        <v>129</v>
      </c>
      <c r="L59" s="1" t="s">
        <v>128</v>
      </c>
    </row>
    <row r="60" spans="1:12" x14ac:dyDescent="0.25">
      <c r="A60" s="1" t="s">
        <v>20</v>
      </c>
      <c r="B60" s="1" t="s">
        <v>151</v>
      </c>
      <c r="C60" s="5">
        <v>48434.559999999998</v>
      </c>
      <c r="D60" s="5">
        <v>98168</v>
      </c>
      <c r="E60" s="5">
        <v>125928.52</v>
      </c>
      <c r="F60" s="5">
        <v>52738.52</v>
      </c>
      <c r="G60" s="5">
        <v>0</v>
      </c>
      <c r="H60" s="5">
        <v>325269.59999999998</v>
      </c>
      <c r="I60" s="1">
        <v>8</v>
      </c>
      <c r="J60" s="1" t="s">
        <v>118</v>
      </c>
      <c r="K60" s="1" t="s">
        <v>117</v>
      </c>
      <c r="L60" s="1" t="s">
        <v>140</v>
      </c>
    </row>
    <row r="61" spans="1:12" x14ac:dyDescent="0.25">
      <c r="A61" s="1" t="s">
        <v>90</v>
      </c>
      <c r="B61" s="1" t="s">
        <v>221</v>
      </c>
      <c r="C61" s="5">
        <v>33796.589999999997</v>
      </c>
      <c r="D61" s="5">
        <v>213228.77000000002</v>
      </c>
      <c r="E61" s="5">
        <v>38243.980000000003</v>
      </c>
      <c r="F61" s="5">
        <v>28546.68</v>
      </c>
      <c r="G61" s="5">
        <v>0</v>
      </c>
      <c r="H61" s="5">
        <v>313816.02</v>
      </c>
      <c r="I61" s="1">
        <v>8</v>
      </c>
      <c r="J61" s="1" t="s">
        <v>124</v>
      </c>
      <c r="K61" s="1" t="s">
        <v>121</v>
      </c>
      <c r="L61" s="1" t="s">
        <v>126</v>
      </c>
    </row>
    <row r="62" spans="1:12" x14ac:dyDescent="0.25">
      <c r="A62" s="1" t="s">
        <v>29</v>
      </c>
      <c r="B62" s="1" t="s">
        <v>160</v>
      </c>
      <c r="C62" s="5">
        <v>51739.78</v>
      </c>
      <c r="D62" s="5">
        <v>152569.12</v>
      </c>
      <c r="E62" s="5">
        <v>109223.59000000001</v>
      </c>
      <c r="F62" s="5">
        <v>0</v>
      </c>
      <c r="G62" s="5">
        <v>0</v>
      </c>
      <c r="H62" s="5">
        <v>313532.49</v>
      </c>
      <c r="I62" s="1">
        <v>9</v>
      </c>
      <c r="J62" s="1" t="s">
        <v>118</v>
      </c>
      <c r="K62" s="1" t="s">
        <v>129</v>
      </c>
      <c r="L62" s="1" t="s">
        <v>148</v>
      </c>
    </row>
    <row r="63" spans="1:12" x14ac:dyDescent="0.25">
      <c r="A63" s="1" t="s">
        <v>51</v>
      </c>
      <c r="B63" s="1" t="s">
        <v>182</v>
      </c>
      <c r="C63" s="5">
        <v>0</v>
      </c>
      <c r="D63" s="5">
        <v>12458.73</v>
      </c>
      <c r="E63" s="5">
        <v>295730.07</v>
      </c>
      <c r="F63" s="5">
        <v>0</v>
      </c>
      <c r="G63" s="5">
        <v>0</v>
      </c>
      <c r="H63" s="5">
        <v>308188.79999999999</v>
      </c>
      <c r="I63" s="1">
        <v>8</v>
      </c>
      <c r="J63" s="1" t="s">
        <v>124</v>
      </c>
      <c r="K63" s="1" t="s">
        <v>129</v>
      </c>
      <c r="L63" s="1" t="s">
        <v>140</v>
      </c>
    </row>
    <row r="64" spans="1:12" x14ac:dyDescent="0.25">
      <c r="A64" s="1" t="s">
        <v>67</v>
      </c>
      <c r="B64" s="1" t="s">
        <v>198</v>
      </c>
      <c r="C64" s="5">
        <v>0</v>
      </c>
      <c r="D64" s="5">
        <v>135825.60000000001</v>
      </c>
      <c r="E64" s="5">
        <v>112011.66</v>
      </c>
      <c r="F64" s="5">
        <v>58633.09</v>
      </c>
      <c r="G64" s="5">
        <v>69380.45</v>
      </c>
      <c r="H64" s="5">
        <v>306470.35000000003</v>
      </c>
      <c r="I64" s="1">
        <v>12</v>
      </c>
      <c r="J64" s="1" t="s">
        <v>118</v>
      </c>
      <c r="K64" s="1" t="s">
        <v>121</v>
      </c>
      <c r="L64" s="1" t="s">
        <v>126</v>
      </c>
    </row>
    <row r="65" spans="1:12" x14ac:dyDescent="0.25">
      <c r="A65" s="1" t="s">
        <v>42</v>
      </c>
      <c r="B65" s="1" t="s">
        <v>173</v>
      </c>
      <c r="C65" s="5">
        <v>44101.45</v>
      </c>
      <c r="D65" s="5">
        <v>112018.9</v>
      </c>
      <c r="E65" s="5">
        <v>110253.07999999999</v>
      </c>
      <c r="F65" s="5">
        <v>39300.910000000003</v>
      </c>
      <c r="G65" s="5">
        <v>38341.440000000002</v>
      </c>
      <c r="H65" s="5">
        <v>305674.34000000003</v>
      </c>
      <c r="I65" s="1">
        <v>8</v>
      </c>
      <c r="J65" s="1" t="s">
        <v>118</v>
      </c>
      <c r="K65" s="1" t="s">
        <v>121</v>
      </c>
      <c r="L65" s="1" t="s">
        <v>142</v>
      </c>
    </row>
    <row r="66" spans="1:12" x14ac:dyDescent="0.25">
      <c r="A66" s="1" t="s">
        <v>45</v>
      </c>
      <c r="B66" s="1" t="s">
        <v>176</v>
      </c>
      <c r="C66" s="5">
        <v>0</v>
      </c>
      <c r="D66" s="5">
        <v>180560.76</v>
      </c>
      <c r="E66" s="5">
        <v>124941.05</v>
      </c>
      <c r="F66" s="5">
        <v>0</v>
      </c>
      <c r="G66" s="5">
        <v>0</v>
      </c>
      <c r="H66" s="5">
        <v>305501.81</v>
      </c>
      <c r="I66" s="1">
        <v>9</v>
      </c>
      <c r="J66" s="1" t="s">
        <v>118</v>
      </c>
      <c r="K66" s="1" t="s">
        <v>129</v>
      </c>
      <c r="L66" s="1" t="s">
        <v>148</v>
      </c>
    </row>
    <row r="67" spans="1:12" x14ac:dyDescent="0.25">
      <c r="A67" s="1" t="s">
        <v>2</v>
      </c>
      <c r="B67" s="1" t="s">
        <v>122</v>
      </c>
      <c r="C67" s="5">
        <v>0</v>
      </c>
      <c r="D67" s="5">
        <v>115917.25</v>
      </c>
      <c r="E67" s="5">
        <v>115615.98999999999</v>
      </c>
      <c r="F67" s="5">
        <v>68542.990000000005</v>
      </c>
      <c r="G67" s="5">
        <v>21528.77</v>
      </c>
      <c r="H67" s="5">
        <v>300076.23</v>
      </c>
      <c r="I67" s="1">
        <v>7</v>
      </c>
      <c r="J67" s="1" t="s">
        <v>124</v>
      </c>
      <c r="K67" s="1" t="s">
        <v>117</v>
      </c>
      <c r="L67" s="1" t="s">
        <v>123</v>
      </c>
    </row>
    <row r="68" spans="1:12" x14ac:dyDescent="0.25">
      <c r="A68" s="1" t="s">
        <v>63</v>
      </c>
      <c r="B68" s="1" t="s">
        <v>194</v>
      </c>
      <c r="C68" s="5">
        <v>0</v>
      </c>
      <c r="D68" s="5">
        <v>163254.79</v>
      </c>
      <c r="E68" s="5">
        <v>64732.31</v>
      </c>
      <c r="F68" s="5">
        <v>63858.19</v>
      </c>
      <c r="G68" s="5">
        <v>0</v>
      </c>
      <c r="H68" s="5">
        <v>291845.29000000004</v>
      </c>
      <c r="I68" s="1">
        <v>11</v>
      </c>
      <c r="J68" s="1" t="s">
        <v>124</v>
      </c>
      <c r="K68" s="1" t="s">
        <v>135</v>
      </c>
      <c r="L68" s="1" t="s">
        <v>142</v>
      </c>
    </row>
    <row r="69" spans="1:12" x14ac:dyDescent="0.25">
      <c r="A69" s="1" t="s">
        <v>10</v>
      </c>
      <c r="B69" s="1" t="s">
        <v>138</v>
      </c>
      <c r="C69" s="5">
        <v>29370.639999999999</v>
      </c>
      <c r="D69" s="5">
        <v>192935.73</v>
      </c>
      <c r="E69" s="5">
        <v>63191.189999999995</v>
      </c>
      <c r="F69" s="5">
        <v>0</v>
      </c>
      <c r="G69" s="5">
        <v>0</v>
      </c>
      <c r="H69" s="5">
        <v>285497.56</v>
      </c>
      <c r="I69" s="1">
        <v>8</v>
      </c>
      <c r="J69" s="1" t="s">
        <v>124</v>
      </c>
      <c r="K69" s="1" t="s">
        <v>117</v>
      </c>
      <c r="L69" s="1" t="s">
        <v>120</v>
      </c>
    </row>
    <row r="70" spans="1:12" x14ac:dyDescent="0.25">
      <c r="A70" s="1" t="s">
        <v>25</v>
      </c>
      <c r="B70" s="1" t="s">
        <v>156</v>
      </c>
      <c r="C70" s="5">
        <v>0</v>
      </c>
      <c r="D70" s="5">
        <v>89982.799999999988</v>
      </c>
      <c r="E70" s="5">
        <v>142664.12</v>
      </c>
      <c r="F70" s="5">
        <v>50071.55</v>
      </c>
      <c r="G70" s="5">
        <v>0</v>
      </c>
      <c r="H70" s="5">
        <v>282718.47000000003</v>
      </c>
      <c r="I70" s="1">
        <v>8</v>
      </c>
      <c r="J70" s="1" t="s">
        <v>118</v>
      </c>
      <c r="K70" s="1" t="s">
        <v>121</v>
      </c>
      <c r="L70" s="1" t="s">
        <v>116</v>
      </c>
    </row>
    <row r="71" spans="1:12" x14ac:dyDescent="0.25">
      <c r="A71" s="1" t="s">
        <v>81</v>
      </c>
      <c r="B71" s="1" t="s">
        <v>212</v>
      </c>
      <c r="C71" s="5">
        <v>0</v>
      </c>
      <c r="D71" s="5">
        <v>214766.07999999999</v>
      </c>
      <c r="E71" s="5">
        <v>61212.77</v>
      </c>
      <c r="F71" s="5">
        <v>0</v>
      </c>
      <c r="G71" s="5">
        <v>0</v>
      </c>
      <c r="H71" s="5">
        <v>275978.84999999998</v>
      </c>
      <c r="I71" s="1">
        <v>5</v>
      </c>
      <c r="J71" s="1" t="s">
        <v>118</v>
      </c>
      <c r="K71" s="1" t="s">
        <v>121</v>
      </c>
      <c r="L71" s="1" t="s">
        <v>148</v>
      </c>
    </row>
    <row r="72" spans="1:12" x14ac:dyDescent="0.25">
      <c r="A72" s="1" t="s">
        <v>112</v>
      </c>
      <c r="B72" s="1" t="s">
        <v>243</v>
      </c>
      <c r="C72" s="5">
        <v>87149.709999999992</v>
      </c>
      <c r="D72" s="5">
        <v>11837.12</v>
      </c>
      <c r="E72" s="5">
        <v>174012.38</v>
      </c>
      <c r="F72" s="5">
        <v>0</v>
      </c>
      <c r="G72" s="5">
        <v>0</v>
      </c>
      <c r="H72" s="5">
        <v>272999.21000000002</v>
      </c>
      <c r="I72" s="1">
        <v>7</v>
      </c>
      <c r="J72" s="1" t="s">
        <v>118</v>
      </c>
      <c r="K72" s="1" t="s">
        <v>129</v>
      </c>
      <c r="L72" s="1" t="s">
        <v>123</v>
      </c>
    </row>
    <row r="73" spans="1:12" x14ac:dyDescent="0.25">
      <c r="A73" s="1" t="s">
        <v>8</v>
      </c>
      <c r="B73" s="1" t="s">
        <v>136</v>
      </c>
      <c r="C73" s="5">
        <v>0</v>
      </c>
      <c r="D73" s="5">
        <v>185930.71000000002</v>
      </c>
      <c r="E73" s="5">
        <v>86294.84</v>
      </c>
      <c r="F73" s="5">
        <v>0</v>
      </c>
      <c r="G73" s="5">
        <v>0</v>
      </c>
      <c r="H73" s="5">
        <v>272225.55</v>
      </c>
      <c r="I73" s="1">
        <v>7</v>
      </c>
      <c r="J73" s="1" t="s">
        <v>118</v>
      </c>
      <c r="K73" s="1" t="s">
        <v>129</v>
      </c>
      <c r="L73" s="1" t="s">
        <v>120</v>
      </c>
    </row>
    <row r="74" spans="1:12" x14ac:dyDescent="0.25">
      <c r="A74" s="1" t="s">
        <v>37</v>
      </c>
      <c r="B74" s="1" t="s">
        <v>168</v>
      </c>
      <c r="C74" s="5">
        <v>57576.43</v>
      </c>
      <c r="D74" s="5">
        <v>34494.21</v>
      </c>
      <c r="E74" s="5">
        <v>174557.48</v>
      </c>
      <c r="F74" s="5">
        <v>0</v>
      </c>
      <c r="G74" s="5">
        <v>0</v>
      </c>
      <c r="H74" s="5">
        <v>266628.12</v>
      </c>
      <c r="I74" s="1">
        <v>5</v>
      </c>
      <c r="J74" s="1" t="s">
        <v>124</v>
      </c>
      <c r="K74" s="1" t="s">
        <v>135</v>
      </c>
      <c r="L74" s="1" t="s">
        <v>123</v>
      </c>
    </row>
    <row r="75" spans="1:12" x14ac:dyDescent="0.25">
      <c r="A75" s="1" t="s">
        <v>73</v>
      </c>
      <c r="B75" s="1" t="s">
        <v>204</v>
      </c>
      <c r="C75" s="5">
        <v>66558.77</v>
      </c>
      <c r="D75" s="5">
        <v>159996.07999999999</v>
      </c>
      <c r="E75" s="5">
        <v>38239.440000000002</v>
      </c>
      <c r="F75" s="5">
        <v>0</v>
      </c>
      <c r="G75" s="5">
        <v>17374.740000000002</v>
      </c>
      <c r="H75" s="5">
        <v>264794.29000000004</v>
      </c>
      <c r="I75" s="1">
        <v>8</v>
      </c>
      <c r="J75" s="1" t="s">
        <v>124</v>
      </c>
      <c r="K75" s="1" t="s">
        <v>129</v>
      </c>
      <c r="L75" s="1" t="s">
        <v>120</v>
      </c>
    </row>
    <row r="76" spans="1:12" x14ac:dyDescent="0.25">
      <c r="A76" s="1" t="s">
        <v>28</v>
      </c>
      <c r="B76" s="1" t="s">
        <v>159</v>
      </c>
      <c r="C76" s="5">
        <v>12803.55</v>
      </c>
      <c r="D76" s="5">
        <v>166477.76999999999</v>
      </c>
      <c r="E76" s="5">
        <v>82545.740000000005</v>
      </c>
      <c r="F76" s="5">
        <v>0</v>
      </c>
      <c r="G76" s="5">
        <v>0</v>
      </c>
      <c r="H76" s="5">
        <v>261827.06</v>
      </c>
      <c r="I76" s="1">
        <v>8</v>
      </c>
      <c r="J76" s="1" t="s">
        <v>118</v>
      </c>
      <c r="K76" s="1" t="s">
        <v>121</v>
      </c>
      <c r="L76" s="1" t="s">
        <v>126</v>
      </c>
    </row>
    <row r="77" spans="1:12" x14ac:dyDescent="0.25">
      <c r="A77" s="1" t="s">
        <v>24</v>
      </c>
      <c r="B77" s="1" t="s">
        <v>155</v>
      </c>
      <c r="C77" s="5">
        <v>61805.03</v>
      </c>
      <c r="D77" s="5">
        <v>126824.62</v>
      </c>
      <c r="E77" s="5">
        <v>68467.42</v>
      </c>
      <c r="F77" s="5">
        <v>0</v>
      </c>
      <c r="G77" s="5">
        <v>0</v>
      </c>
      <c r="H77" s="5">
        <v>257097.07</v>
      </c>
      <c r="I77" s="1">
        <v>9</v>
      </c>
      <c r="J77" s="1" t="s">
        <v>124</v>
      </c>
      <c r="K77" s="1" t="s">
        <v>121</v>
      </c>
      <c r="L77" s="1" t="s">
        <v>140</v>
      </c>
    </row>
    <row r="78" spans="1:12" x14ac:dyDescent="0.25">
      <c r="A78" s="1" t="s">
        <v>43</v>
      </c>
      <c r="B78" s="1" t="s">
        <v>174</v>
      </c>
      <c r="C78" s="5">
        <v>0</v>
      </c>
      <c r="D78" s="5">
        <v>74015.69</v>
      </c>
      <c r="E78" s="5">
        <v>170374.94</v>
      </c>
      <c r="F78" s="5">
        <v>0</v>
      </c>
      <c r="G78" s="5">
        <v>0</v>
      </c>
      <c r="H78" s="5">
        <v>244390.63</v>
      </c>
      <c r="I78" s="1">
        <v>6</v>
      </c>
      <c r="J78" s="1" t="s">
        <v>124</v>
      </c>
      <c r="K78" s="1" t="s">
        <v>135</v>
      </c>
      <c r="L78" s="1" t="s">
        <v>140</v>
      </c>
    </row>
    <row r="79" spans="1:12" x14ac:dyDescent="0.25">
      <c r="A79" s="1" t="s">
        <v>102</v>
      </c>
      <c r="B79" s="1" t="s">
        <v>233</v>
      </c>
      <c r="C79" s="5">
        <v>0</v>
      </c>
      <c r="D79" s="5">
        <v>25933.77</v>
      </c>
      <c r="E79" s="5">
        <v>183271.08000000002</v>
      </c>
      <c r="F79" s="5">
        <v>26366.27</v>
      </c>
      <c r="G79" s="5">
        <v>0</v>
      </c>
      <c r="H79" s="5">
        <v>235571.12</v>
      </c>
      <c r="I79" s="1">
        <v>8</v>
      </c>
      <c r="J79" s="1" t="s">
        <v>118</v>
      </c>
      <c r="K79" s="1" t="s">
        <v>121</v>
      </c>
      <c r="L79" s="1" t="s">
        <v>148</v>
      </c>
    </row>
    <row r="80" spans="1:12" x14ac:dyDescent="0.25">
      <c r="A80" s="1" t="s">
        <v>103</v>
      </c>
      <c r="B80" s="1" t="s">
        <v>234</v>
      </c>
      <c r="C80" s="5">
        <v>0</v>
      </c>
      <c r="D80" s="5">
        <v>91749.040000000008</v>
      </c>
      <c r="E80" s="5">
        <v>141857.93</v>
      </c>
      <c r="F80" s="5">
        <v>0</v>
      </c>
      <c r="G80" s="5">
        <v>0</v>
      </c>
      <c r="H80" s="5">
        <v>233606.97</v>
      </c>
      <c r="I80" s="1">
        <v>7</v>
      </c>
      <c r="J80" s="1" t="s">
        <v>118</v>
      </c>
      <c r="K80" s="1" t="s">
        <v>129</v>
      </c>
      <c r="L80" s="1" t="s">
        <v>123</v>
      </c>
    </row>
    <row r="81" spans="1:12" x14ac:dyDescent="0.25">
      <c r="A81" s="1" t="s">
        <v>57</v>
      </c>
      <c r="B81" s="1" t="s">
        <v>188</v>
      </c>
      <c r="C81" s="5">
        <v>40099.43</v>
      </c>
      <c r="D81" s="5">
        <v>87045.170000000013</v>
      </c>
      <c r="E81" s="5">
        <v>100923.32999999999</v>
      </c>
      <c r="F81" s="5">
        <v>0</v>
      </c>
      <c r="G81" s="5">
        <v>0</v>
      </c>
      <c r="H81" s="5">
        <v>228067.93</v>
      </c>
      <c r="I81" s="1">
        <v>8</v>
      </c>
      <c r="J81" s="1" t="s">
        <v>118</v>
      </c>
      <c r="K81" s="1" t="s">
        <v>121</v>
      </c>
      <c r="L81" s="1" t="s">
        <v>123</v>
      </c>
    </row>
    <row r="82" spans="1:12" x14ac:dyDescent="0.25">
      <c r="A82" s="1" t="s">
        <v>17</v>
      </c>
      <c r="B82" s="1" t="s">
        <v>147</v>
      </c>
      <c r="C82" s="5">
        <v>45235.29</v>
      </c>
      <c r="D82" s="5">
        <v>99930.84</v>
      </c>
      <c r="E82" s="5">
        <v>79412.44</v>
      </c>
      <c r="F82" s="5">
        <v>0</v>
      </c>
      <c r="G82" s="5">
        <v>0</v>
      </c>
      <c r="H82" s="5">
        <v>224578.57</v>
      </c>
      <c r="I82" s="1">
        <v>5</v>
      </c>
      <c r="J82" s="1" t="s">
        <v>124</v>
      </c>
      <c r="K82" s="1" t="s">
        <v>121</v>
      </c>
      <c r="L82" s="1" t="s">
        <v>148</v>
      </c>
    </row>
    <row r="83" spans="1:12" x14ac:dyDescent="0.25">
      <c r="A83" s="1" t="s">
        <v>62</v>
      </c>
      <c r="B83" s="1" t="s">
        <v>193</v>
      </c>
      <c r="C83" s="5">
        <v>0</v>
      </c>
      <c r="D83" s="5">
        <v>35271.339999999997</v>
      </c>
      <c r="E83" s="5">
        <v>165165.5</v>
      </c>
      <c r="F83" s="5">
        <v>20608.41</v>
      </c>
      <c r="G83" s="5">
        <v>0</v>
      </c>
      <c r="H83" s="5">
        <v>221045.25</v>
      </c>
      <c r="I83" s="1">
        <v>8</v>
      </c>
      <c r="J83" s="1" t="s">
        <v>118</v>
      </c>
      <c r="K83" s="1" t="s">
        <v>117</v>
      </c>
      <c r="L83" s="1" t="s">
        <v>148</v>
      </c>
    </row>
    <row r="84" spans="1:12" x14ac:dyDescent="0.25">
      <c r="A84" s="1" t="s">
        <v>11</v>
      </c>
      <c r="B84" s="1" t="s">
        <v>139</v>
      </c>
      <c r="C84" s="5">
        <v>0</v>
      </c>
      <c r="D84" s="5">
        <v>113759.7</v>
      </c>
      <c r="E84" s="5">
        <v>107204.63</v>
      </c>
      <c r="F84" s="5">
        <v>0</v>
      </c>
      <c r="G84" s="5">
        <v>5709.34</v>
      </c>
      <c r="H84" s="5">
        <v>220964.33000000002</v>
      </c>
      <c r="I84" s="1">
        <v>6</v>
      </c>
      <c r="J84" s="1" t="s">
        <v>118</v>
      </c>
      <c r="K84" s="1" t="s">
        <v>129</v>
      </c>
      <c r="L84" s="1" t="s">
        <v>140</v>
      </c>
    </row>
    <row r="85" spans="1:12" x14ac:dyDescent="0.25">
      <c r="A85" s="1" t="s">
        <v>14</v>
      </c>
      <c r="B85" s="1" t="s">
        <v>144</v>
      </c>
      <c r="C85" s="5">
        <v>0</v>
      </c>
      <c r="D85" s="5">
        <v>67585.86</v>
      </c>
      <c r="E85" s="5">
        <v>79692.69</v>
      </c>
      <c r="F85" s="5">
        <v>68803.759999999995</v>
      </c>
      <c r="G85" s="5">
        <v>0</v>
      </c>
      <c r="H85" s="5">
        <v>216082.31</v>
      </c>
      <c r="I85" s="1">
        <v>5</v>
      </c>
      <c r="J85" s="1" t="s">
        <v>118</v>
      </c>
      <c r="K85" s="1" t="s">
        <v>117</v>
      </c>
      <c r="L85" s="1" t="s">
        <v>133</v>
      </c>
    </row>
    <row r="86" spans="1:12" x14ac:dyDescent="0.25">
      <c r="A86" s="1" t="s">
        <v>53</v>
      </c>
      <c r="B86" s="1" t="s">
        <v>184</v>
      </c>
      <c r="C86" s="5">
        <v>33548.199999999997</v>
      </c>
      <c r="D86" s="5">
        <v>170211.25</v>
      </c>
      <c r="E86" s="5">
        <v>11160.48</v>
      </c>
      <c r="F86" s="5">
        <v>0</v>
      </c>
      <c r="G86" s="5">
        <v>0</v>
      </c>
      <c r="H86" s="5">
        <v>214919.93000000002</v>
      </c>
      <c r="I86" s="1">
        <v>6</v>
      </c>
      <c r="J86" s="1" t="s">
        <v>124</v>
      </c>
      <c r="K86" s="1" t="s">
        <v>129</v>
      </c>
      <c r="L86" s="1" t="s">
        <v>131</v>
      </c>
    </row>
    <row r="87" spans="1:12" x14ac:dyDescent="0.25">
      <c r="A87" s="1" t="s">
        <v>46</v>
      </c>
      <c r="B87" s="1" t="s">
        <v>177</v>
      </c>
      <c r="C87" s="5">
        <v>28146.26</v>
      </c>
      <c r="D87" s="5">
        <v>97784.44</v>
      </c>
      <c r="E87" s="5">
        <v>85218.09</v>
      </c>
      <c r="F87" s="5">
        <v>0</v>
      </c>
      <c r="G87" s="5">
        <v>0</v>
      </c>
      <c r="H87" s="5">
        <v>211148.78999999998</v>
      </c>
      <c r="I87" s="1">
        <v>6</v>
      </c>
      <c r="J87" s="1" t="s">
        <v>118</v>
      </c>
      <c r="K87" s="1" t="s">
        <v>129</v>
      </c>
      <c r="L87" s="1" t="s">
        <v>116</v>
      </c>
    </row>
    <row r="88" spans="1:12" x14ac:dyDescent="0.25">
      <c r="A88" s="1" t="s">
        <v>15</v>
      </c>
      <c r="B88" s="1" t="s">
        <v>145</v>
      </c>
      <c r="C88" s="5">
        <v>0</v>
      </c>
      <c r="D88" s="5">
        <v>61696.45</v>
      </c>
      <c r="E88" s="5">
        <v>141112.10999999999</v>
      </c>
      <c r="F88" s="5">
        <v>5313.37</v>
      </c>
      <c r="G88" s="5">
        <v>0</v>
      </c>
      <c r="H88" s="5">
        <v>208121.93</v>
      </c>
      <c r="I88" s="1">
        <v>7</v>
      </c>
      <c r="J88" s="1" t="s">
        <v>124</v>
      </c>
      <c r="K88" s="1" t="s">
        <v>135</v>
      </c>
      <c r="L88" s="1" t="s">
        <v>126</v>
      </c>
    </row>
    <row r="89" spans="1:12" x14ac:dyDescent="0.25">
      <c r="A89" s="1" t="s">
        <v>13</v>
      </c>
      <c r="B89" s="1" t="s">
        <v>143</v>
      </c>
      <c r="C89" s="5">
        <v>0</v>
      </c>
      <c r="D89" s="5">
        <v>70189.460000000006</v>
      </c>
      <c r="E89" s="5">
        <v>113149.75</v>
      </c>
      <c r="F89" s="5">
        <v>23936.02</v>
      </c>
      <c r="G89" s="5">
        <v>0</v>
      </c>
      <c r="H89" s="5">
        <v>207275.23</v>
      </c>
      <c r="I89" s="1">
        <v>7</v>
      </c>
      <c r="J89" s="1" t="s">
        <v>124</v>
      </c>
      <c r="K89" s="1" t="s">
        <v>121</v>
      </c>
      <c r="L89" s="1" t="s">
        <v>140</v>
      </c>
    </row>
    <row r="90" spans="1:12" x14ac:dyDescent="0.25">
      <c r="A90" s="1" t="s">
        <v>76</v>
      </c>
      <c r="B90" s="1" t="s">
        <v>207</v>
      </c>
      <c r="C90" s="5">
        <v>0</v>
      </c>
      <c r="D90" s="5">
        <v>28617.38</v>
      </c>
      <c r="E90" s="5">
        <v>178214.76</v>
      </c>
      <c r="F90" s="5">
        <v>0</v>
      </c>
      <c r="G90" s="5">
        <v>0</v>
      </c>
      <c r="H90" s="5">
        <v>206832.14</v>
      </c>
      <c r="I90" s="1">
        <v>5</v>
      </c>
      <c r="J90" s="1" t="s">
        <v>124</v>
      </c>
      <c r="K90" s="1" t="s">
        <v>129</v>
      </c>
      <c r="L90" s="1" t="s">
        <v>123</v>
      </c>
    </row>
    <row r="91" spans="1:12" x14ac:dyDescent="0.25">
      <c r="A91" s="1" t="s">
        <v>68</v>
      </c>
      <c r="B91" s="1" t="s">
        <v>199</v>
      </c>
      <c r="C91" s="5">
        <v>57864.86</v>
      </c>
      <c r="D91" s="5">
        <v>32897.26</v>
      </c>
      <c r="E91" s="5">
        <v>107983.34</v>
      </c>
      <c r="F91" s="5">
        <v>0</v>
      </c>
      <c r="G91" s="5">
        <v>0</v>
      </c>
      <c r="H91" s="5">
        <v>198745.46000000002</v>
      </c>
      <c r="I91" s="1">
        <v>5</v>
      </c>
      <c r="J91" s="1" t="s">
        <v>124</v>
      </c>
      <c r="K91" s="1" t="s">
        <v>129</v>
      </c>
      <c r="L91" s="1" t="s">
        <v>133</v>
      </c>
    </row>
    <row r="92" spans="1:12" x14ac:dyDescent="0.25">
      <c r="A92" s="1" t="s">
        <v>72</v>
      </c>
      <c r="B92" s="1" t="s">
        <v>203</v>
      </c>
      <c r="C92" s="5">
        <v>21231.15</v>
      </c>
      <c r="D92" s="5">
        <v>148105.04</v>
      </c>
      <c r="E92" s="5">
        <v>20635.18</v>
      </c>
      <c r="F92" s="5">
        <v>0</v>
      </c>
      <c r="G92" s="5">
        <v>0</v>
      </c>
      <c r="H92" s="5">
        <v>189971.37</v>
      </c>
      <c r="I92" s="1">
        <v>6</v>
      </c>
      <c r="J92" s="1" t="s">
        <v>118</v>
      </c>
      <c r="K92" s="1" t="s">
        <v>117</v>
      </c>
      <c r="L92" s="1" t="s">
        <v>133</v>
      </c>
    </row>
    <row r="93" spans="1:12" x14ac:dyDescent="0.25">
      <c r="A93" s="1" t="s">
        <v>106</v>
      </c>
      <c r="B93" s="1" t="s">
        <v>237</v>
      </c>
      <c r="C93" s="5">
        <v>0</v>
      </c>
      <c r="D93" s="5">
        <v>46214.49</v>
      </c>
      <c r="E93" s="5">
        <v>143087.66</v>
      </c>
      <c r="F93" s="5">
        <v>0</v>
      </c>
      <c r="G93" s="5">
        <v>0</v>
      </c>
      <c r="H93" s="5">
        <v>189302.15000000002</v>
      </c>
      <c r="I93" s="1">
        <v>6</v>
      </c>
      <c r="J93" s="1" t="s">
        <v>118</v>
      </c>
      <c r="K93" s="1" t="s">
        <v>135</v>
      </c>
      <c r="L93" s="1" t="s">
        <v>116</v>
      </c>
    </row>
    <row r="94" spans="1:12" x14ac:dyDescent="0.25">
      <c r="A94" s="1" t="s">
        <v>89</v>
      </c>
      <c r="B94" s="1" t="s">
        <v>220</v>
      </c>
      <c r="C94" s="5">
        <v>11546.88</v>
      </c>
      <c r="D94" s="5">
        <v>85494.77</v>
      </c>
      <c r="E94" s="5">
        <v>89619.66</v>
      </c>
      <c r="F94" s="5">
        <v>0</v>
      </c>
      <c r="G94" s="5">
        <v>0</v>
      </c>
      <c r="H94" s="5">
        <v>186661.31</v>
      </c>
      <c r="I94" s="1">
        <v>9</v>
      </c>
      <c r="J94" s="1" t="s">
        <v>118</v>
      </c>
      <c r="K94" s="1" t="s">
        <v>121</v>
      </c>
      <c r="L94" s="1" t="s">
        <v>140</v>
      </c>
    </row>
    <row r="95" spans="1:12" x14ac:dyDescent="0.25">
      <c r="A95" s="1" t="s">
        <v>7</v>
      </c>
      <c r="B95" s="1" t="s">
        <v>134</v>
      </c>
      <c r="C95" s="5">
        <v>109175.33000000002</v>
      </c>
      <c r="D95" s="5">
        <v>69328.33</v>
      </c>
      <c r="E95" s="5">
        <v>6241.2</v>
      </c>
      <c r="F95" s="5">
        <v>0</v>
      </c>
      <c r="G95" s="5">
        <v>0</v>
      </c>
      <c r="H95" s="5">
        <v>184744.86000000002</v>
      </c>
      <c r="I95" s="1">
        <v>4</v>
      </c>
      <c r="J95" s="1" t="s">
        <v>124</v>
      </c>
      <c r="K95" s="1" t="s">
        <v>135</v>
      </c>
      <c r="L95" s="1" t="s">
        <v>123</v>
      </c>
    </row>
    <row r="96" spans="1:12" x14ac:dyDescent="0.25">
      <c r="A96" s="1" t="s">
        <v>84</v>
      </c>
      <c r="B96" s="1" t="s">
        <v>215</v>
      </c>
      <c r="C96" s="5">
        <v>0</v>
      </c>
      <c r="D96" s="5">
        <v>46773.87</v>
      </c>
      <c r="E96" s="5">
        <v>133098.34999999998</v>
      </c>
      <c r="F96" s="5">
        <v>0</v>
      </c>
      <c r="G96" s="5">
        <v>0</v>
      </c>
      <c r="H96" s="5">
        <v>179872.21999999997</v>
      </c>
      <c r="I96" s="1">
        <v>5</v>
      </c>
      <c r="J96" s="1" t="s">
        <v>118</v>
      </c>
      <c r="K96" s="1" t="s">
        <v>129</v>
      </c>
      <c r="L96" s="1" t="s">
        <v>116</v>
      </c>
    </row>
    <row r="97" spans="1:12" x14ac:dyDescent="0.25">
      <c r="A97" s="1" t="s">
        <v>70</v>
      </c>
      <c r="B97" s="1" t="s">
        <v>201</v>
      </c>
      <c r="C97" s="5">
        <v>0</v>
      </c>
      <c r="D97" s="5">
        <v>132496.87</v>
      </c>
      <c r="E97" s="5">
        <v>46522.52</v>
      </c>
      <c r="F97" s="5">
        <v>0</v>
      </c>
      <c r="G97" s="5">
        <v>0</v>
      </c>
      <c r="H97" s="5">
        <v>179019.38999999998</v>
      </c>
      <c r="I97" s="1">
        <v>4</v>
      </c>
      <c r="J97" s="1" t="s">
        <v>118</v>
      </c>
      <c r="K97" s="1" t="s">
        <v>121</v>
      </c>
      <c r="L97" s="1" t="s">
        <v>131</v>
      </c>
    </row>
    <row r="98" spans="1:12" x14ac:dyDescent="0.25">
      <c r="A98" s="1" t="s">
        <v>3</v>
      </c>
      <c r="B98" s="1" t="s">
        <v>125</v>
      </c>
      <c r="C98" s="5">
        <v>0</v>
      </c>
      <c r="D98" s="5">
        <v>130819.81</v>
      </c>
      <c r="E98" s="5">
        <v>38010.79</v>
      </c>
      <c r="F98" s="5">
        <v>0</v>
      </c>
      <c r="G98" s="5">
        <v>0</v>
      </c>
      <c r="H98" s="5">
        <v>168830.59999999998</v>
      </c>
      <c r="I98" s="1">
        <v>7</v>
      </c>
      <c r="J98" s="1" t="s">
        <v>124</v>
      </c>
      <c r="K98" s="1" t="s">
        <v>117</v>
      </c>
      <c r="L98" s="1" t="s">
        <v>126</v>
      </c>
    </row>
    <row r="99" spans="1:12" x14ac:dyDescent="0.25">
      <c r="A99" s="1" t="s">
        <v>12</v>
      </c>
      <c r="B99" s="1" t="s">
        <v>141</v>
      </c>
      <c r="C99" s="5">
        <v>44826.82</v>
      </c>
      <c r="D99" s="5">
        <v>0</v>
      </c>
      <c r="E99" s="5">
        <v>121645.98000000001</v>
      </c>
      <c r="F99" s="5">
        <v>0</v>
      </c>
      <c r="G99" s="5">
        <v>65290.239999999998</v>
      </c>
      <c r="H99" s="5">
        <v>166472.80000000002</v>
      </c>
      <c r="I99" s="1">
        <v>5</v>
      </c>
      <c r="J99" s="1" t="s">
        <v>118</v>
      </c>
      <c r="K99" s="1" t="s">
        <v>121</v>
      </c>
      <c r="L99" s="1" t="s">
        <v>142</v>
      </c>
    </row>
    <row r="100" spans="1:12" x14ac:dyDescent="0.25">
      <c r="A100" s="1" t="s">
        <v>44</v>
      </c>
      <c r="B100" s="1" t="s">
        <v>175</v>
      </c>
      <c r="C100" s="5">
        <v>36482.53</v>
      </c>
      <c r="D100" s="5">
        <v>37064.89</v>
      </c>
      <c r="E100" s="5">
        <v>90181.69</v>
      </c>
      <c r="F100" s="5">
        <v>0</v>
      </c>
      <c r="G100" s="5">
        <v>0</v>
      </c>
      <c r="H100" s="5">
        <v>163729.10999999999</v>
      </c>
      <c r="I100" s="1">
        <v>4</v>
      </c>
      <c r="J100" s="1" t="s">
        <v>118</v>
      </c>
      <c r="K100" s="1" t="s">
        <v>129</v>
      </c>
      <c r="L100" s="1" t="s">
        <v>128</v>
      </c>
    </row>
    <row r="101" spans="1:12" x14ac:dyDescent="0.25">
      <c r="A101" s="1" t="s">
        <v>18</v>
      </c>
      <c r="B101" s="1" t="s">
        <v>149</v>
      </c>
      <c r="C101" s="5">
        <v>0</v>
      </c>
      <c r="D101" s="5">
        <v>76539.320000000007</v>
      </c>
      <c r="E101" s="5">
        <v>83409.440000000002</v>
      </c>
      <c r="F101" s="5">
        <v>0</v>
      </c>
      <c r="G101" s="5">
        <v>0</v>
      </c>
      <c r="H101" s="5">
        <v>159948.76</v>
      </c>
      <c r="I101" s="1">
        <v>4</v>
      </c>
      <c r="J101" s="1" t="s">
        <v>118</v>
      </c>
      <c r="K101" s="1" t="s">
        <v>129</v>
      </c>
      <c r="L101" s="1" t="s">
        <v>123</v>
      </c>
    </row>
    <row r="102" spans="1:12" x14ac:dyDescent="0.25">
      <c r="A102" s="1" t="s">
        <v>0</v>
      </c>
      <c r="B102" s="1" t="s">
        <v>115</v>
      </c>
      <c r="C102" s="5">
        <v>0</v>
      </c>
      <c r="D102" s="5">
        <v>43279.99</v>
      </c>
      <c r="E102" s="5">
        <v>107612.65</v>
      </c>
      <c r="F102" s="5">
        <v>6618.33</v>
      </c>
      <c r="G102" s="5">
        <v>0</v>
      </c>
      <c r="H102" s="5">
        <v>157510.97</v>
      </c>
      <c r="I102" s="1">
        <v>6</v>
      </c>
      <c r="J102" s="1" t="s">
        <v>118</v>
      </c>
      <c r="K102" s="1" t="s">
        <v>117</v>
      </c>
      <c r="L102" s="1" t="s">
        <v>116</v>
      </c>
    </row>
    <row r="103" spans="1:12" x14ac:dyDescent="0.25">
      <c r="A103" s="1" t="s">
        <v>107</v>
      </c>
      <c r="B103" s="1" t="s">
        <v>238</v>
      </c>
      <c r="C103" s="5">
        <v>45561.37</v>
      </c>
      <c r="D103" s="5">
        <v>0</v>
      </c>
      <c r="E103" s="5">
        <v>108793.47</v>
      </c>
      <c r="F103" s="5">
        <v>0</v>
      </c>
      <c r="G103" s="5">
        <v>0</v>
      </c>
      <c r="H103" s="5">
        <v>154354.84</v>
      </c>
      <c r="I103" s="1">
        <v>3</v>
      </c>
      <c r="J103" s="1" t="s">
        <v>124</v>
      </c>
      <c r="K103" s="1" t="s">
        <v>135</v>
      </c>
      <c r="L103" s="1" t="s">
        <v>140</v>
      </c>
    </row>
    <row r="104" spans="1:12" x14ac:dyDescent="0.25">
      <c r="A104" s="1" t="s">
        <v>74</v>
      </c>
      <c r="B104" s="1" t="s">
        <v>205</v>
      </c>
      <c r="C104" s="5">
        <v>0</v>
      </c>
      <c r="D104" s="5">
        <v>39052.880000000005</v>
      </c>
      <c r="E104" s="5">
        <v>109876.3</v>
      </c>
      <c r="F104" s="5">
        <v>0</v>
      </c>
      <c r="G104" s="5">
        <v>0</v>
      </c>
      <c r="H104" s="5">
        <v>148929.18</v>
      </c>
      <c r="I104" s="1">
        <v>4</v>
      </c>
      <c r="J104" s="1" t="s">
        <v>118</v>
      </c>
      <c r="K104" s="1" t="s">
        <v>117</v>
      </c>
      <c r="L104" s="1" t="s">
        <v>133</v>
      </c>
    </row>
    <row r="105" spans="1:12" x14ac:dyDescent="0.25">
      <c r="A105" s="1" t="s">
        <v>27</v>
      </c>
      <c r="B105" s="1" t="s">
        <v>158</v>
      </c>
      <c r="C105" s="5">
        <v>0</v>
      </c>
      <c r="D105" s="5">
        <v>72362.290000000008</v>
      </c>
      <c r="E105" s="5">
        <v>74754.299999999988</v>
      </c>
      <c r="F105" s="5">
        <v>0</v>
      </c>
      <c r="G105" s="5">
        <v>0</v>
      </c>
      <c r="H105" s="5">
        <v>147116.59</v>
      </c>
      <c r="I105" s="1">
        <v>5</v>
      </c>
      <c r="J105" s="1" t="s">
        <v>124</v>
      </c>
      <c r="K105" s="1" t="s">
        <v>117</v>
      </c>
      <c r="L105" s="1" t="s">
        <v>131</v>
      </c>
    </row>
    <row r="106" spans="1:12" x14ac:dyDescent="0.25">
      <c r="A106" s="1" t="s">
        <v>83</v>
      </c>
      <c r="B106" s="1" t="s">
        <v>214</v>
      </c>
      <c r="C106" s="5">
        <v>0</v>
      </c>
      <c r="D106" s="5">
        <v>63844.1</v>
      </c>
      <c r="E106" s="5">
        <v>58430.64</v>
      </c>
      <c r="F106" s="5">
        <v>22990.92</v>
      </c>
      <c r="G106" s="5">
        <v>0</v>
      </c>
      <c r="H106" s="5">
        <v>145265.65999999997</v>
      </c>
      <c r="I106" s="1">
        <v>6</v>
      </c>
      <c r="J106" s="1" t="s">
        <v>118</v>
      </c>
      <c r="K106" s="1" t="s">
        <v>121</v>
      </c>
      <c r="L106" s="1" t="s">
        <v>116</v>
      </c>
    </row>
    <row r="107" spans="1:12" x14ac:dyDescent="0.25">
      <c r="A107" s="1" t="s">
        <v>31</v>
      </c>
      <c r="B107" s="1" t="s">
        <v>162</v>
      </c>
      <c r="C107" s="5">
        <v>7449.78</v>
      </c>
      <c r="D107" s="5">
        <v>76921.679999999993</v>
      </c>
      <c r="E107" s="5">
        <v>59357.36</v>
      </c>
      <c r="F107" s="5">
        <v>0</v>
      </c>
      <c r="G107" s="5">
        <v>0</v>
      </c>
      <c r="H107" s="5">
        <v>143728.82</v>
      </c>
      <c r="I107" s="1">
        <v>4</v>
      </c>
      <c r="J107" s="1" t="s">
        <v>124</v>
      </c>
      <c r="K107" s="1" t="s">
        <v>117</v>
      </c>
      <c r="L107" s="1" t="s">
        <v>131</v>
      </c>
    </row>
    <row r="108" spans="1:12" x14ac:dyDescent="0.25">
      <c r="A108" s="1" t="s">
        <v>32</v>
      </c>
      <c r="B108" s="1" t="s">
        <v>163</v>
      </c>
      <c r="C108" s="5">
        <v>30565.95</v>
      </c>
      <c r="D108" s="5">
        <v>0</v>
      </c>
      <c r="E108" s="5">
        <v>106794.31</v>
      </c>
      <c r="F108" s="5">
        <v>0</v>
      </c>
      <c r="G108" s="5">
        <v>0</v>
      </c>
      <c r="H108" s="5">
        <v>137360.26</v>
      </c>
      <c r="I108" s="1">
        <v>3</v>
      </c>
      <c r="J108" s="1" t="s">
        <v>124</v>
      </c>
      <c r="K108" s="1" t="s">
        <v>121</v>
      </c>
      <c r="L108" s="1" t="s">
        <v>123</v>
      </c>
    </row>
    <row r="109" spans="1:12" x14ac:dyDescent="0.25">
      <c r="A109" s="1" t="s">
        <v>50</v>
      </c>
      <c r="B109" s="1" t="s">
        <v>181</v>
      </c>
      <c r="C109" s="5">
        <v>55152.34</v>
      </c>
      <c r="D109" s="5">
        <v>0</v>
      </c>
      <c r="E109" s="5">
        <v>79056.27</v>
      </c>
      <c r="F109" s="5">
        <v>0</v>
      </c>
      <c r="G109" s="5">
        <v>0</v>
      </c>
      <c r="H109" s="5">
        <v>134208.60999999999</v>
      </c>
      <c r="I109" s="1">
        <v>3</v>
      </c>
      <c r="J109" s="1" t="s">
        <v>124</v>
      </c>
      <c r="K109" s="1" t="s">
        <v>129</v>
      </c>
      <c r="L109" s="1" t="s">
        <v>128</v>
      </c>
    </row>
    <row r="110" spans="1:12" x14ac:dyDescent="0.25">
      <c r="A110" s="1" t="s">
        <v>104</v>
      </c>
      <c r="B110" s="1" t="s">
        <v>235</v>
      </c>
      <c r="C110" s="5">
        <v>7392.11</v>
      </c>
      <c r="D110" s="5">
        <v>47952.15</v>
      </c>
      <c r="E110" s="5">
        <v>52917.659999999996</v>
      </c>
      <c r="F110" s="5">
        <v>19237.7</v>
      </c>
      <c r="G110" s="5">
        <v>0</v>
      </c>
      <c r="H110" s="5">
        <v>127499.62000000001</v>
      </c>
      <c r="I110" s="1">
        <v>7</v>
      </c>
      <c r="J110" s="1" t="s">
        <v>118</v>
      </c>
      <c r="K110" s="1" t="s">
        <v>135</v>
      </c>
      <c r="L110" s="1" t="s">
        <v>142</v>
      </c>
    </row>
    <row r="111" spans="1:12" x14ac:dyDescent="0.25">
      <c r="A111" s="1" t="s">
        <v>21</v>
      </c>
      <c r="B111" s="1" t="s">
        <v>152</v>
      </c>
      <c r="C111" s="5">
        <v>0</v>
      </c>
      <c r="D111" s="5">
        <v>63852.84</v>
      </c>
      <c r="E111" s="5">
        <v>41900</v>
      </c>
      <c r="F111" s="5">
        <v>21369.29</v>
      </c>
      <c r="G111" s="5">
        <v>0</v>
      </c>
      <c r="H111" s="5">
        <v>127122.13</v>
      </c>
      <c r="I111" s="1">
        <v>3</v>
      </c>
      <c r="J111" s="1" t="s">
        <v>118</v>
      </c>
      <c r="K111" s="1" t="s">
        <v>135</v>
      </c>
      <c r="L111" s="1" t="s">
        <v>131</v>
      </c>
    </row>
    <row r="112" spans="1:12" x14ac:dyDescent="0.25">
      <c r="A112" s="1" t="s">
        <v>49</v>
      </c>
      <c r="B112" s="1" t="s">
        <v>180</v>
      </c>
      <c r="C112" s="5">
        <v>0</v>
      </c>
      <c r="D112" s="5">
        <v>55631.729999999996</v>
      </c>
      <c r="E112" s="5">
        <v>65550.3</v>
      </c>
      <c r="F112" s="5">
        <v>0</v>
      </c>
      <c r="G112" s="5">
        <v>0</v>
      </c>
      <c r="H112" s="5">
        <v>121182.03</v>
      </c>
      <c r="I112" s="1">
        <v>3</v>
      </c>
      <c r="J112" s="1" t="s">
        <v>118</v>
      </c>
      <c r="K112" s="1" t="s">
        <v>121</v>
      </c>
      <c r="L112" s="1" t="s">
        <v>142</v>
      </c>
    </row>
    <row r="113" spans="1:12" x14ac:dyDescent="0.25">
      <c r="A113" s="1" t="s">
        <v>86</v>
      </c>
      <c r="B113" s="1" t="s">
        <v>217</v>
      </c>
      <c r="C113" s="5">
        <v>0</v>
      </c>
      <c r="D113" s="5">
        <v>30596.38</v>
      </c>
      <c r="E113" s="5">
        <v>80912.33</v>
      </c>
      <c r="F113" s="5">
        <v>0</v>
      </c>
      <c r="G113" s="5">
        <v>0</v>
      </c>
      <c r="H113" s="5">
        <v>111508.71</v>
      </c>
      <c r="I113" s="1">
        <v>3</v>
      </c>
      <c r="J113" s="1" t="s">
        <v>118</v>
      </c>
      <c r="K113" s="1" t="s">
        <v>117</v>
      </c>
      <c r="L113" s="1" t="s">
        <v>123</v>
      </c>
    </row>
    <row r="114" spans="1:12" x14ac:dyDescent="0.25">
      <c r="A114" s="1" t="s">
        <v>40</v>
      </c>
      <c r="B114" s="1" t="s">
        <v>171</v>
      </c>
      <c r="C114" s="5">
        <v>0</v>
      </c>
      <c r="D114" s="5">
        <v>68573.14</v>
      </c>
      <c r="E114" s="5">
        <v>36765.21</v>
      </c>
      <c r="F114" s="5">
        <v>0</v>
      </c>
      <c r="G114" s="5">
        <v>0</v>
      </c>
      <c r="H114" s="5">
        <v>105338.35</v>
      </c>
      <c r="I114" s="1">
        <v>4</v>
      </c>
      <c r="J114" s="1" t="s">
        <v>124</v>
      </c>
      <c r="K114" s="1" t="s">
        <v>135</v>
      </c>
      <c r="L114" s="1" t="s">
        <v>131</v>
      </c>
    </row>
    <row r="115" spans="1:12" x14ac:dyDescent="0.25">
      <c r="A115" s="1" t="s">
        <v>96</v>
      </c>
      <c r="B115" s="1" t="s">
        <v>227</v>
      </c>
      <c r="C115" s="5">
        <v>0</v>
      </c>
      <c r="D115" s="5">
        <v>59602.7</v>
      </c>
      <c r="E115" s="5">
        <v>35251.4</v>
      </c>
      <c r="F115" s="5">
        <v>0</v>
      </c>
      <c r="G115" s="5">
        <v>0</v>
      </c>
      <c r="H115" s="5">
        <v>94854.1</v>
      </c>
      <c r="I115" s="1">
        <v>3</v>
      </c>
      <c r="J115" s="1" t="s">
        <v>118</v>
      </c>
      <c r="K115" s="1" t="s">
        <v>117</v>
      </c>
      <c r="L115" s="1" t="s">
        <v>142</v>
      </c>
    </row>
    <row r="116" spans="1:12" x14ac:dyDescent="0.25">
      <c r="A116" s="1" t="s">
        <v>59</v>
      </c>
      <c r="B116" s="1" t="s">
        <v>190</v>
      </c>
      <c r="C116" s="5">
        <v>0</v>
      </c>
      <c r="D116" s="5">
        <v>0</v>
      </c>
      <c r="E116" s="5">
        <v>88472.14</v>
      </c>
      <c r="F116" s="5">
        <v>5327.25</v>
      </c>
      <c r="G116" s="5">
        <v>0</v>
      </c>
      <c r="H116" s="5">
        <v>93799.39</v>
      </c>
      <c r="I116" s="1">
        <v>4</v>
      </c>
      <c r="J116" s="1" t="s">
        <v>124</v>
      </c>
      <c r="K116" s="1" t="s">
        <v>135</v>
      </c>
      <c r="L116" s="1" t="s">
        <v>128</v>
      </c>
    </row>
    <row r="117" spans="1:12" x14ac:dyDescent="0.25">
      <c r="A117" s="1" t="s">
        <v>58</v>
      </c>
      <c r="B117" s="1" t="s">
        <v>189</v>
      </c>
      <c r="C117" s="5">
        <v>13527.63</v>
      </c>
      <c r="D117" s="5">
        <v>61163.14</v>
      </c>
      <c r="E117" s="5">
        <v>15954.25</v>
      </c>
      <c r="F117" s="5">
        <v>0</v>
      </c>
      <c r="G117" s="5">
        <v>0</v>
      </c>
      <c r="H117" s="5">
        <v>90645.02</v>
      </c>
      <c r="I117" s="1">
        <v>4</v>
      </c>
      <c r="J117" s="1" t="s">
        <v>124</v>
      </c>
      <c r="K117" s="1" t="s">
        <v>121</v>
      </c>
      <c r="L117" s="1" t="s">
        <v>128</v>
      </c>
    </row>
    <row r="118" spans="1:12" x14ac:dyDescent="0.25">
      <c r="A118" s="1" t="s">
        <v>101</v>
      </c>
      <c r="B118" s="1" t="s">
        <v>232</v>
      </c>
      <c r="C118" s="5">
        <v>0</v>
      </c>
      <c r="D118" s="5">
        <v>81210.55</v>
      </c>
      <c r="E118" s="5">
        <v>0</v>
      </c>
      <c r="F118" s="5">
        <v>5611.34</v>
      </c>
      <c r="G118" s="5">
        <v>0</v>
      </c>
      <c r="H118" s="5">
        <v>86821.89</v>
      </c>
      <c r="I118" s="1">
        <v>3</v>
      </c>
      <c r="J118" s="1" t="s">
        <v>118</v>
      </c>
      <c r="K118" s="1" t="s">
        <v>135</v>
      </c>
      <c r="L118" s="1" t="s">
        <v>123</v>
      </c>
    </row>
    <row r="119" spans="1:12" x14ac:dyDescent="0.25">
      <c r="A119" s="1" t="s">
        <v>80</v>
      </c>
      <c r="B119" s="1" t="s">
        <v>211</v>
      </c>
      <c r="C119" s="5">
        <v>30874.799999999999</v>
      </c>
      <c r="D119" s="5">
        <v>14573.6</v>
      </c>
      <c r="E119" s="5">
        <v>39112.99</v>
      </c>
      <c r="F119" s="5">
        <v>0</v>
      </c>
      <c r="G119" s="5">
        <v>0</v>
      </c>
      <c r="H119" s="5">
        <v>84561.39</v>
      </c>
      <c r="I119" s="1">
        <v>3</v>
      </c>
      <c r="J119" s="1" t="s">
        <v>124</v>
      </c>
      <c r="K119" s="1" t="s">
        <v>121</v>
      </c>
      <c r="L119" s="1" t="s">
        <v>128</v>
      </c>
    </row>
    <row r="120" spans="1:12" x14ac:dyDescent="0.25">
      <c r="A120" s="1" t="s">
        <v>82</v>
      </c>
      <c r="B120" s="1" t="s">
        <v>213</v>
      </c>
      <c r="C120" s="5">
        <v>48294.49</v>
      </c>
      <c r="D120" s="5">
        <v>34472.839999999997</v>
      </c>
      <c r="E120" s="5">
        <v>0</v>
      </c>
      <c r="F120" s="5">
        <v>0</v>
      </c>
      <c r="G120" s="5">
        <v>0</v>
      </c>
      <c r="H120" s="5">
        <v>82767.329999999987</v>
      </c>
      <c r="I120" s="1">
        <v>3</v>
      </c>
      <c r="J120" s="1" t="s">
        <v>118</v>
      </c>
      <c r="K120" s="1" t="s">
        <v>117</v>
      </c>
      <c r="L120" s="1" t="s">
        <v>140</v>
      </c>
    </row>
    <row r="121" spans="1:12" x14ac:dyDescent="0.25">
      <c r="A121" s="1" t="s">
        <v>69</v>
      </c>
      <c r="B121" s="1" t="s">
        <v>200</v>
      </c>
      <c r="C121" s="5">
        <v>0</v>
      </c>
      <c r="D121" s="5">
        <v>82463.679999999993</v>
      </c>
      <c r="E121" s="5">
        <v>0</v>
      </c>
      <c r="F121" s="5">
        <v>0</v>
      </c>
      <c r="G121" s="5">
        <v>0</v>
      </c>
      <c r="H121" s="5">
        <v>82463.679999999993</v>
      </c>
      <c r="I121" s="1">
        <v>3</v>
      </c>
      <c r="J121" s="1" t="s">
        <v>118</v>
      </c>
      <c r="K121" s="1" t="s">
        <v>121</v>
      </c>
      <c r="L121" s="1" t="s">
        <v>123</v>
      </c>
    </row>
    <row r="122" spans="1:12" x14ac:dyDescent="0.25">
      <c r="A122" s="1" t="s">
        <v>26</v>
      </c>
      <c r="B122" s="1" t="s">
        <v>157</v>
      </c>
      <c r="C122" s="5">
        <v>18417.650000000001</v>
      </c>
      <c r="D122" s="5">
        <v>21361.59</v>
      </c>
      <c r="E122" s="5">
        <v>0</v>
      </c>
      <c r="F122" s="5">
        <v>27735.61</v>
      </c>
      <c r="G122" s="5">
        <v>0</v>
      </c>
      <c r="H122" s="5">
        <v>67514.850000000006</v>
      </c>
      <c r="I122" s="1">
        <v>3</v>
      </c>
      <c r="J122" s="1" t="s">
        <v>124</v>
      </c>
      <c r="K122" s="1" t="s">
        <v>135</v>
      </c>
      <c r="L122" s="1" t="s">
        <v>123</v>
      </c>
    </row>
    <row r="123" spans="1:12" s="8" customFormat="1" x14ac:dyDescent="0.25">
      <c r="A123" s="9" t="s">
        <v>254</v>
      </c>
      <c r="B123" s="9"/>
      <c r="C123" s="7"/>
      <c r="D123" s="7"/>
      <c r="E123" s="7"/>
      <c r="F123" s="7"/>
      <c r="G123" s="7"/>
      <c r="H123" s="7">
        <f>SUBTOTAL(109,SUM_grouped_overview[Overdue])</f>
        <v>35166079.159999996</v>
      </c>
      <c r="I123" s="9">
        <f>SUBTOTAL(109,SUM_grouped_overview[Total invoices])</f>
        <v>983</v>
      </c>
      <c r="J123" s="9">
        <f>SUBTOTAL(103,SUM_grouped_overview[Status])</f>
        <v>113</v>
      </c>
      <c r="K123" s="9"/>
      <c r="L123" s="9"/>
    </row>
  </sheetData>
  <mergeCells count="1">
    <mergeCell ref="A1:L8"/>
  </mergeCells>
  <conditionalFormatting sqref="J1:J1048576">
    <cfRule type="cellIs" dxfId="24" priority="1" operator="equal">
      <formula>"Blocked"</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4 4 8 5 8 a a - 6 0 5 2 - 4 4 1 d - 8 7 3 e - 1 c 1 a b 6 9 0 1 8 8 9 "   x m l n s = " h t t p : / / s c h e m a s . m i c r o s o f t . c o m / D a t a M a s h u p " > A A A A A O k H A A B Q S w M E F A A C A A g A u F o G W 1 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C 4 W g 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F o G W 6 t C I w z h B A A A B x c A A B M A H A B G b 3 J t d W x h c y 9 T Z W N 0 a W 9 u M S 5 t I K I Y A C i g F A A A A A A A A A A A A A A A A A A A A A A A A A A A A O 1 X 6 0 / j R h D / j s T / s D K q F N T E I V C Q e j S V Q n h c e x A o 5 t Q P C F U b e 5 J Y Z + 9 G u + u E C N 3 / 3 l k / 4 s f a k P C p V 4 E U 4 n g e O 7 9 5 7 Y w E V / m c E S f 5 7 p 3 u 7 u z u y B k V 4 J E 9 y 6 H h P A D i D O 6 I z x b c d 4 F 4 V F G L 9 E k A a n e H 4 J / D I 4 H v + 2 Q o F / Y 5 d 6 M Q m G r 9 D W N 7 y J n C Z 9 m y Z k r N 5 a d u V 9 C l P f X V L B p H E o S b 0 G 2 X h 9 0 z Y F c r D 7 r n q L 4 z Y D R Y S d W 5 4 0 J N e O D z r o C J 7 M 6 A e r I b U p 9 1 L 5 5 d C H 4 6 P O j g Z z D 1 2 R S / z 2 h A m Q v 4 d A 9 z l O w m 1 u N v t B / / p w j w S W O w X b m w 9 t u P 5 x D 4 o a 9 A 9 K 1 T q 0 2 G P I h C J v u H v T a 5 Y C 7 3 U H e / d 3 h 8 2 C Z / R V y B o 1 Y B 9 P N H e 8 Q Z P O 2 3 E 1 / s W X e C h 0 j z y G c 0 F o T U r n q g Y 2 R M K e n 7 V u K 2 N n l M 3 w + C w H E R g Z B 9 J a K i y u G M s i l q f F j N I V f 3 I C i T E y 7 C x G J N l K 2 a 8 9 s v L 9 b A d X n E F M J T y E Y U P K v v b f J i 3 c M E B K D P y B d Y k R 7 S / 2 D q 5 B d b K y s z Z K L o u Y S S B Z p g w E z q C B T x o u R F R m R R O A Y R k w e h N g d T i g Q c M R M 3 E v q U 1 a u s H n f t m N M 2 c F z H W o Y V L W v y H V 3 F p t 6 A m n H P I D / g g w l 9 I K U / Z V r O p K 3 B j 2 J D T Y Z h A F R g 5 p C M 0 z h 0 r S K O a p X 6 F a u D j G h o U u 6 B S i x X T E w w j 7 3 j U u l T M Z r m g T D 2 V X e I d e 1 r d 3 q m 9 D W V G M 6 I M a g h 6 v d a 9 T U s I K j x F r o e U 5 f Q C V Y S Y e X w F 3 i / 7 + / u + K w 2 s + s 7 z + W P 2 X A u N + s y v / 6 P m s z V 5 Y i k j S a v i 3 I O r s l 1 m Z 0 R b 5 e s W V S n I B a X + P a J V N + g U z 1 T 6 x l l 2 r t m y 4 A p t o w L l F d m r d x Q 8 Q 1 T 2 I F p X K J d g t 4 R 1 M X w + V h g r j Q E H B q A J J g F m R G V 8 t C + c R R V U V l 0 8 2 r 4 e k O m g k d z / M U X I B Y + L H + 4 m v i 4 h D 8 u 4 Y 9 L + D 9 x C a / T + h 5 C 7 C d E n + e C l F S s E F V c f H m S O x D g c p D W Z K t S C u 1 i Y r + W U 6 9 Z V z B o 4 H m k 1 z m O u 5 y m j y M X W 3 F u D N I T S 1 q v G o / n a S 2 3 i R b 8 C d S d E X 9 C H p v N e C K / k 2 O i Z s D I A Y F A w p v 8 v 5 F e i f + x C f 9 T G e B J 5 + h g I 4 Q N 3 k B 0 s Y q t 4 a H M d v h O 3 o X v q N c 5 2 R x g n T c Q Y a J k a 4 g n 2 0 I 8 e m c M D 3 7 e G G G t P 3 Q Q U c e 7 A T Y b m g A 5 K N t r W S M e K 7 K s t y N i Y k N r M / k N L V 0 X x 9 a G Z i 5 5 2 9 A a U G j o 1 i 7 d 3 q P r g Y y M V 2 h F 1 g K t 3 N Q r T W 0 1 Q i r M t J Z u 3 i 9 1 / e o a x 0 3 b i c L W 4 1 6 J j K l o 3 N F 1 D a E o X 6 L X K a i t t 6 K G M k O t D W Y + l 0 w o k O v E K w m W i 6 a E O p n G 4 1 J C n c w D V x j c d B K V m W g S t n u + H O q g t P 7 Z b 7 o z b 0 B M g S x x g s 7 W U 5 x K Q a z y 2 I 9 A 4 v T 3 J / d 1 n j a m S i U F j J 0 3 W x w q S x W y m p z 6 r C 8 4 U N j X M F G 3 E S Z 5 u a j S e 5 F M c D J t s v r i e Y 7 L U v y 8 L r J G r H V G G A u e s d M V 1 r H i T l S 3 H G 4 s W x x m u M B x G 0 e T Y X W G S U n 5 E P O G U y p j T c W 0 c q l W S 8 + o p E p d F P K 8 k L 5 m V p a 3 x i L 8 s m t K H m B o 4 h o / w d W E u L j O 6 C W 3 4 A v N l L v C d F t 5 X b G G k V Q 8 1 H 1 z n Y F m u H I m / c L c e q 0 s X g V z H V w Q d V X M / O k M S y a 7 c w q j J z K 0 X o e l b c 2 9 e K u R 2 O c g X Y i 9 V V m x m w 4 8 / R d Q S w E C L Q A U A A I A C A C 4 W g Z b X T 0 F + q Y A A A D 2 A A A A E g A A A A A A A A A A A A A A A A A A A A A A Q 2 9 u Z m l n L 1 B h Y 2 t h Z 2 U u e G 1 s U E s B A i 0 A F A A C A A g A u F o G W w / K 6 a u k A A A A 6 Q A A A B M A A A A A A A A A A A A A A A A A 8 g A A A F t D b 2 5 0 Z W 5 0 X 1 R 5 c G V z X S 5 4 b W x Q S w E C L Q A U A A I A C A C 4 W g Z b q 0 I j D O E E A A A H F w A A E w A A A A A A A A A A A A A A A A D j A Q A A R m 9 y b X V s Y X M v U 2 V j d G l v b j E u b V B L B Q Y A A A A A A w A D A M I A A A A R B w 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H T 8 A A A A A A A D 7 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R Q U F B Q U F B Q U F B d G N Y V k x C b E N 6 U T R s R E N u N H k z c l p T Q 0 Z K a G R 5 Q m t Z W F J o Q U F B Q U F B Q U E i I C 8 + P E V u d H J 5 I F R 5 c G U 9 I l J l b G F 0 a W 9 u c 2 h p c H M i I F Z h b H V l P S J z Q U F B Q U F B P T 0 i I C 8 + P C 9 T d G F i b G V F b n R y a W V z P j w v S X R l b T 4 8 S X R l b T 4 8 S X R l b U x v Y 2 F 0 a W 9 u P j x J d G V t V H l w Z T 5 G b 3 J t d W x h P C 9 J d G V t V H l w Z T 4 8 S X R l b V B h d G g + U 2 V j d G l v b j E v U 2 F t c G x l J T I w U 0 F Q J T I w a W 5 2 b 2 l j Z S U y M G R h d G E 8 L 0 l 0 Z W 1 Q Y X R o P j w v S X R l b U x v Y 2 F 0 a W 9 u P j x T d G F i b G V F b n R y a W V z P j x F b n R y e S B U e X B l P S J J c 1 B y a X Z h d G U i I F Z h b H V l P S J s M C I g L z 4 8 R W 5 0 c n k g V H l w Z T 0 i U X V l c n l H c m 9 1 c E l E I i B W Y W x 1 Z T 0 i c z R i N z U 3 M T J k L T U w M D Y t N D N i M y 0 4 O T Q z L T B h N 2 U z M m R l Y j Y 1 M i I g L z 4 8 R W 5 0 c n k g V H l w Z T 0 i U X V l c n l J R C I g V m F s d W U 9 I n M 2 N D F l Z T k y Y y 0 5 Z W Q 0 L T Q 5 O D U t Y W E x Y S 0 2 M j Y z Y W F m Z W N i Y j 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Q W N j b 3 V u d C Z x d W 9 0 O y w m c X V v d D t S Z W Z l c m V u Y 2 U g S 2 V 5 I D E m c X V v d D s s J n F 1 b 3 Q 7 U m V m Z X J l b m N l J n F 1 b 3 Q 7 L C Z x d W 9 0 O 0 R v Y 3 V t Z W 5 0 I E R h d G U m c X V v d D s s J n F 1 b 3 Q 7 T m V 0 I G R 1 Z S B k Y X R l J n F 1 b 3 Q 7 L C Z x d W 9 0 O 0 F t b 3 V u d C B p b i B s b 2 N h b C B j d X J y Z W 5 j e S Z x d W 9 0 O y w m c X V v d D t B b W 9 1 b n Q g a W 4 g Z G 9 j L i B j d X J y L i Z x d W 9 0 O y w m c X V v d D t M b 2 N h b C B D d X J y Z W 5 j e S Z x d W 9 0 O y w m c X V v d D t Q Y X l t Z W 5 0 I E 1 l d G h v Z C Z x d W 9 0 O y w m c X V v d D t U Z X h 0 J n F 1 b 3 Q 7 L C Z x d W 9 0 O 0 F z c 2 l n b m 1 l b n Q m c X V v d D s s J n F 1 b 3 Q 7 R G 9 j d W 1 l b n Q g T n V t Y m V y J n F 1 b 3 Q 7 L C Z x d W 9 0 O 0 N s Z W F y a W 5 n I E R v Y 3 V t Z W 5 0 J n F 1 b 3 Q 7 L C Z x d W 9 0 O 0 R v Y 3 V t Z W 5 0 I F R 5 c G U m c X V v d D s s J n F 1 b 3 Q 7 V X N l c i B O Y W 1 l J n F 1 b 3 Q 7 L C Z x d W 9 0 O 1 J l Y X N v b i B j b 2 R l J n F 1 b 3 Q 7 L C Z x d W 9 0 O 1 B v c 3 R p b m c g S 2 V 5 J n F 1 b 3 Q 7 L C Z x d W 9 0 O 0 R l Y m l 0 L 0 N y Z W R p d C B p b m Q m c X V v d D s s J n F 1 b 3 Q 7 T G F z d C B E d W 5 u Z W Q m c X V v d D s s J n F 1 b 3 Q 7 R H V u b m l u Z y B M Z X Z l b C Z x d W 9 0 O y w m c X V v d D t B c n J l Y X J z I G F m d G V y I G 5 l d C B k d W U g Z G F 0 Z S Z x d W 9 0 O 1 0 i I C 8 + P E V u d H J 5 I F R 5 c G U 9 I k Z p b G x D b 2 x 1 b W 5 U e X B l c y I g V m F s d W U 9 I n N C Z 0 1 K Q 1 F V R k J n W U d B d 0 1 E Q m d Z R 0 F 3 W U R B d 0 1 E I i A v P j x F b n R y e S B U e X B l P S J G a W x s T G F z d F V w Z G F 0 Z W Q i I F Z h b H V l P S J k M j A y N S 0 w O C 0 w N l Q w O T o y M T o 0 O C 4 1 N z E z N j Y 5 W i I g L z 4 8 R W 5 0 c n k g V H l w Z T 0 i R m l s b E V y c m 9 y Q 2 9 k Z S I g V m F s d W U 9 I n N V b m t u b 3 d u I i A v P j x F b n R y e S B U e X B l P S J B Z G R l Z F R v R G F 0 Y U 1 v Z G V s I i B W Y W x 1 Z T 0 i b D A i I C 8 + P E V u d H J 5 I F R 5 c G U 9 I l J l b G F 0 a W 9 u c 2 h p c E l u Z m 9 D b 2 5 0 Y W l u Z X I i I F Z h b H V l P S J z e y Z x d W 9 0 O 2 N v b H V t b k N v d W 5 0 J n F 1 b 3 Q 7 O j I x L C Z x d W 9 0 O 2 t l e U N v b H V t b k 5 h b W V z J n F 1 b 3 Q 7 O l t d L C Z x d W 9 0 O 3 F 1 Z X J 5 U m V s Y X R p b 2 5 z a G l w c y Z x d W 9 0 O z p b X S w m c X V v d D t j b 2 x 1 b W 5 J Z G V u d G l 0 a W V z J n F 1 b 3 Q 7 O l s m c X V v d D t T Z W N 0 a W 9 u M S 9 T Y W 1 w b G U g U 0 F Q I G l u d m 9 p Y 2 U g Z G F 0 Y S 9 B d X R v U m V t b 3 Z l Z E N v b H V t b n M x L n t B Y 2 N v d W 5 0 L D B 9 J n F 1 b 3 Q 7 L C Z x d W 9 0 O 1 N l Y 3 R p b 2 4 x L 1 N h b X B s Z S B T Q V A g a W 5 2 b 2 l j Z S B k Y X R h L 0 F 1 d G 9 S Z W 1 v d m V k Q 2 9 s d W 1 u c z E u e 1 J l Z m V y Z W 5 j Z S B L Z X k g M S w x f S Z x d W 9 0 O y w m c X V v d D t T Z W N 0 a W 9 u M S 9 T Y W 1 w b G U g U 0 F Q I G l u d m 9 p Y 2 U g Z G F 0 Y S 9 B d X R v U m V t b 3 Z l Z E N v b H V t b n M x L n t S Z W Z l c m V u Y 2 U s M n 0 m c X V v d D s s J n F 1 b 3 Q 7 U 2 V j d G l v b j E v U 2 F t c G x l I F N B U C B p b n Z v a W N l I G R h d G E v Q X V 0 b 1 J l b W 9 2 Z W R D b 2 x 1 b W 5 z M S 5 7 R G 9 j d W 1 l b n Q g R G F 0 Z S w z f S Z x d W 9 0 O y w m c X V v d D t T Z W N 0 a W 9 u M S 9 T Y W 1 w b G U g U 0 F Q I G l u d m 9 p Y 2 U g Z G F 0 Y S 9 B d X R v U m V t b 3 Z l Z E N v b H V t b n M x L n t O Z X Q g Z H V l I G R h d G U s N H 0 m c X V v d D s s J n F 1 b 3 Q 7 U 2 V j d G l v b j E v U 2 F t c G x l I F N B U C B p b n Z v a W N l I G R h d G E v Q X V 0 b 1 J l b W 9 2 Z W R D b 2 x 1 b W 5 z M S 5 7 Q W 1 v d W 5 0 I G l u I G x v Y 2 F s I G N 1 c n J l b m N 5 L D V 9 J n F 1 b 3 Q 7 L C Z x d W 9 0 O 1 N l Y 3 R p b 2 4 x L 1 N h b X B s Z S B T Q V A g a W 5 2 b 2 l j Z S B k Y X R h L 0 F 1 d G 9 S Z W 1 v d m V k Q 2 9 s d W 1 u c z E u e 0 F t b 3 V u d C B p b i B k b 2 M u I G N 1 c n I u L D Z 9 J n F 1 b 3 Q 7 L C Z x d W 9 0 O 1 N l Y 3 R p b 2 4 x L 1 N h b X B s Z S B T Q V A g a W 5 2 b 2 l j Z S B k Y X R h L 0 F 1 d G 9 S Z W 1 v d m V k Q 2 9 s d W 1 u c z E u e 0 x v Y 2 F s I E N 1 c n J l b m N 5 L D d 9 J n F 1 b 3 Q 7 L C Z x d W 9 0 O 1 N l Y 3 R p b 2 4 x L 1 N h b X B s Z S B T Q V A g a W 5 2 b 2 l j Z S B k Y X R h L 0 F 1 d G 9 S Z W 1 v d m V k Q 2 9 s d W 1 u c z E u e 1 B h e W 1 l b n Q g T W V 0 a G 9 k L D h 9 J n F 1 b 3 Q 7 L C Z x d W 9 0 O 1 N l Y 3 R p b 2 4 x L 1 N h b X B s Z S B T Q V A g a W 5 2 b 2 l j Z S B k Y X R h L 0 F 1 d G 9 S Z W 1 v d m V k Q 2 9 s d W 1 u c z E u e 1 R l e H Q s O X 0 m c X V v d D s s J n F 1 b 3 Q 7 U 2 V j d G l v b j E v U 2 F t c G x l I F N B U C B p b n Z v a W N l I G R h d G E v Q X V 0 b 1 J l b W 9 2 Z W R D b 2 x 1 b W 5 z M S 5 7 Q X N z a W d u b W V u d C w x M H 0 m c X V v d D s s J n F 1 b 3 Q 7 U 2 V j d G l v b j E v U 2 F t c G x l I F N B U C B p b n Z v a W N l I G R h d G E v Q X V 0 b 1 J l b W 9 2 Z W R D b 2 x 1 b W 5 z M S 5 7 R G 9 j d W 1 l b n Q g T n V t Y m V y L D E x f S Z x d W 9 0 O y w m c X V v d D t T Z W N 0 a W 9 u M S 9 T Y W 1 w b G U g U 0 F Q I G l u d m 9 p Y 2 U g Z G F 0 Y S 9 B d X R v U m V t b 3 Z l Z E N v b H V t b n M x L n t D b G V h c m l u Z y B E b 2 N 1 b W V u d C w x M n 0 m c X V v d D s s J n F 1 b 3 Q 7 U 2 V j d G l v b j E v U 2 F t c G x l I F N B U C B p b n Z v a W N l I G R h d G E v Q X V 0 b 1 J l b W 9 2 Z W R D b 2 x 1 b W 5 z M S 5 7 R G 9 j d W 1 l b n Q g V H l w Z S w x M 3 0 m c X V v d D s s J n F 1 b 3 Q 7 U 2 V j d G l v b j E v U 2 F t c G x l I F N B U C B p b n Z v a W N l I G R h d G E v Q X V 0 b 1 J l b W 9 2 Z W R D b 2 x 1 b W 5 z M S 5 7 V X N l c i B O Y W 1 l L D E 0 f S Z x d W 9 0 O y w m c X V v d D t T Z W N 0 a W 9 u M S 9 T Y W 1 w b G U g U 0 F Q I G l u d m 9 p Y 2 U g Z G F 0 Y S 9 B d X R v U m V t b 3 Z l Z E N v b H V t b n M x L n t S Z W F z b 2 4 g Y 2 9 k Z S w x N X 0 m c X V v d D s s J n F 1 b 3 Q 7 U 2 V j d G l v b j E v U 2 F t c G x l I F N B U C B p b n Z v a W N l I G R h d G E v Q X V 0 b 1 J l b W 9 2 Z W R D b 2 x 1 b W 5 z M S 5 7 U G 9 z d G l u Z y B L Z X k s M T Z 9 J n F 1 b 3 Q 7 L C Z x d W 9 0 O 1 N l Y 3 R p b 2 4 x L 1 N h b X B s Z S B T Q V A g a W 5 2 b 2 l j Z S B k Y X R h L 0 F 1 d G 9 S Z W 1 v d m V k Q 2 9 s d W 1 u c z E u e 0 R l Y m l 0 L 0 N y Z W R p d C B p b m Q s M T d 9 J n F 1 b 3 Q 7 L C Z x d W 9 0 O 1 N l Y 3 R p b 2 4 x L 1 N h b X B s Z S B T Q V A g a W 5 2 b 2 l j Z S B k Y X R h L 0 F 1 d G 9 S Z W 1 v d m V k Q 2 9 s d W 1 u c z E u e 0 x h c 3 Q g R H V u b m V k L D E 4 f S Z x d W 9 0 O y w m c X V v d D t T Z W N 0 a W 9 u M S 9 T Y W 1 w b G U g U 0 F Q I G l u d m 9 p Y 2 U g Z G F 0 Y S 9 B d X R v U m V t b 3 Z l Z E N v b H V t b n M x L n t E d W 5 u a W 5 n I E x l d m V s L D E 5 f S Z x d W 9 0 O y w m c X V v d D t T Z W N 0 a W 9 u M S 9 T Y W 1 w b G U g U 0 F Q I G l u d m 9 p Y 2 U g Z G F 0 Y S 9 B d X R v U m V t b 3 Z l Z E N v b H V t b n M x L n t B c n J l Y X J z I G F m d G V y I G 5 l d C B k d W U g Z G F 0 Z S w y M H 0 m c X V v d D t d L C Z x d W 9 0 O 0 N v b H V t b k N v d W 5 0 J n F 1 b 3 Q 7 O j I x L C Z x d W 9 0 O 0 t l e U N v b H V t b k 5 h b W V z J n F 1 b 3 Q 7 O l t d L C Z x d W 9 0 O 0 N v b H V t b k l k Z W 5 0 a X R p Z X M m c X V v d D s 6 W y Z x d W 9 0 O 1 N l Y 3 R p b 2 4 x L 1 N h b X B s Z S B T Q V A g a W 5 2 b 2 l j Z S B k Y X R h L 0 F 1 d G 9 S Z W 1 v d m V k Q 2 9 s d W 1 u c z E u e 0 F j Y 2 9 1 b n Q s M H 0 m c X V v d D s s J n F 1 b 3 Q 7 U 2 V j d G l v b j E v U 2 F t c G x l I F N B U C B p b n Z v a W N l I G R h d G E v Q X V 0 b 1 J l b W 9 2 Z W R D b 2 x 1 b W 5 z M S 5 7 U m V m Z X J l b m N l I E t l e S A x L D F 9 J n F 1 b 3 Q 7 L C Z x d W 9 0 O 1 N l Y 3 R p b 2 4 x L 1 N h b X B s Z S B T Q V A g a W 5 2 b 2 l j Z S B k Y X R h L 0 F 1 d G 9 S Z W 1 v d m V k Q 2 9 s d W 1 u c z E u e 1 J l Z m V y Z W 5 j Z S w y f S Z x d W 9 0 O y w m c X V v d D t T Z W N 0 a W 9 u M S 9 T Y W 1 w b G U g U 0 F Q I G l u d m 9 p Y 2 U g Z G F 0 Y S 9 B d X R v U m V t b 3 Z l Z E N v b H V t b n M x L n t E b 2 N 1 b W V u d C B E Y X R l L D N 9 J n F 1 b 3 Q 7 L C Z x d W 9 0 O 1 N l Y 3 R p b 2 4 x L 1 N h b X B s Z S B T Q V A g a W 5 2 b 2 l j Z S B k Y X R h L 0 F 1 d G 9 S Z W 1 v d m V k Q 2 9 s d W 1 u c z E u e 0 5 l d C B k d W U g Z G F 0 Z S w 0 f S Z x d W 9 0 O y w m c X V v d D t T Z W N 0 a W 9 u M S 9 T Y W 1 w b G U g U 0 F Q I G l u d m 9 p Y 2 U g Z G F 0 Y S 9 B d X R v U m V t b 3 Z l Z E N v b H V t b n M x L n t B b W 9 1 b n Q g a W 4 g b G 9 j Y W w g Y 3 V y c m V u Y 3 k s N X 0 m c X V v d D s s J n F 1 b 3 Q 7 U 2 V j d G l v b j E v U 2 F t c G x l I F N B U C B p b n Z v a W N l I G R h d G E v Q X V 0 b 1 J l b W 9 2 Z W R D b 2 x 1 b W 5 z M S 5 7 Q W 1 v d W 5 0 I G l u I G R v Y y 4 g Y 3 V y c i 4 s N n 0 m c X V v d D s s J n F 1 b 3 Q 7 U 2 V j d G l v b j E v U 2 F t c G x l I F N B U C B p b n Z v a W N l I G R h d G E v Q X V 0 b 1 J l b W 9 2 Z W R D b 2 x 1 b W 5 z M S 5 7 T G 9 j Y W w g Q 3 V y c m V u Y 3 k s N 3 0 m c X V v d D s s J n F 1 b 3 Q 7 U 2 V j d G l v b j E v U 2 F t c G x l I F N B U C B p b n Z v a W N l I G R h d G E v Q X V 0 b 1 J l b W 9 2 Z W R D b 2 x 1 b W 5 z M S 5 7 U G F 5 b W V u d C B N Z X R o b 2 Q s O H 0 m c X V v d D s s J n F 1 b 3 Q 7 U 2 V j d G l v b j E v U 2 F t c G x l I F N B U C B p b n Z v a W N l I G R h d G E v Q X V 0 b 1 J l b W 9 2 Z W R D b 2 x 1 b W 5 z M S 5 7 V G V 4 d C w 5 f S Z x d W 9 0 O y w m c X V v d D t T Z W N 0 a W 9 u M S 9 T Y W 1 w b G U g U 0 F Q I G l u d m 9 p Y 2 U g Z G F 0 Y S 9 B d X R v U m V t b 3 Z l Z E N v b H V t b n M x L n t B c 3 N p Z 2 5 t Z W 5 0 L D E w f S Z x d W 9 0 O y w m c X V v d D t T Z W N 0 a W 9 u M S 9 T Y W 1 w b G U g U 0 F Q I G l u d m 9 p Y 2 U g Z G F 0 Y S 9 B d X R v U m V t b 3 Z l Z E N v b H V t b n M x L n t E b 2 N 1 b W V u d C B O d W 1 i Z X I s M T F 9 J n F 1 b 3 Q 7 L C Z x d W 9 0 O 1 N l Y 3 R p b 2 4 x L 1 N h b X B s Z S B T Q V A g a W 5 2 b 2 l j Z S B k Y X R h L 0 F 1 d G 9 S Z W 1 v d m V k Q 2 9 s d W 1 u c z E u e 0 N s Z W F y a W 5 n I E R v Y 3 V t Z W 5 0 L D E y f S Z x d W 9 0 O y w m c X V v d D t T Z W N 0 a W 9 u M S 9 T Y W 1 w b G U g U 0 F Q I G l u d m 9 p Y 2 U g Z G F 0 Y S 9 B d X R v U m V t b 3 Z l Z E N v b H V t b n M x L n t E b 2 N 1 b W V u d C B U e X B l L D E z f S Z x d W 9 0 O y w m c X V v d D t T Z W N 0 a W 9 u M S 9 T Y W 1 w b G U g U 0 F Q I G l u d m 9 p Y 2 U g Z G F 0 Y S 9 B d X R v U m V t b 3 Z l Z E N v b H V t b n M x L n t V c 2 V y I E 5 h b W U s M T R 9 J n F 1 b 3 Q 7 L C Z x d W 9 0 O 1 N l Y 3 R p b 2 4 x L 1 N h b X B s Z S B T Q V A g a W 5 2 b 2 l j Z S B k Y X R h L 0 F 1 d G 9 S Z W 1 v d m V k Q 2 9 s d W 1 u c z E u e 1 J l Y X N v b i B j b 2 R l L D E 1 f S Z x d W 9 0 O y w m c X V v d D t T Z W N 0 a W 9 u M S 9 T Y W 1 w b G U g U 0 F Q I G l u d m 9 p Y 2 U g Z G F 0 Y S 9 B d X R v U m V t b 3 Z l Z E N v b H V t b n M x L n t Q b 3 N 0 a W 5 n I E t l e S w x N n 0 m c X V v d D s s J n F 1 b 3 Q 7 U 2 V j d G l v b j E v U 2 F t c G x l I F N B U C B p b n Z v a W N l I G R h d G E v Q X V 0 b 1 J l b W 9 2 Z W R D b 2 x 1 b W 5 z M S 5 7 R G V i a X Q v Q 3 J l Z G l 0 I G l u Z C w x N 3 0 m c X V v d D s s J n F 1 b 3 Q 7 U 2 V j d G l v b j E v U 2 F t c G x l I F N B U C B p b n Z v a W N l I G R h d G E v Q X V 0 b 1 J l b W 9 2 Z W R D b 2 x 1 b W 5 z M S 5 7 T G F z d C B E d W 5 u Z W Q s M T h 9 J n F 1 b 3 Q 7 L C Z x d W 9 0 O 1 N l Y 3 R p b 2 4 x L 1 N h b X B s Z S B T Q V A g a W 5 2 b 2 l j Z S B k Y X R h L 0 F 1 d G 9 S Z W 1 v d m V k Q 2 9 s d W 1 u c z E u e 0 R 1 b m 5 p b m c g T G V 2 Z W w s M T l 9 J n F 1 b 3 Q 7 L C Z x d W 9 0 O 1 N l Y 3 R p b 2 4 x L 1 N h b X B s Z S B T Q V A g a W 5 2 b 2 l j Z S B k Y X R h L 0 F 1 d G 9 S Z W 1 v d m V k Q 2 9 s d W 1 u c z E u e 0 F y c m V h c n M g Y W Z 0 Z X I g b m V 0 I G R 1 Z S B k Y X R l L D I w f S Z x d W 9 0 O 1 0 s J n F 1 b 3 Q 7 U m V s Y X R p b 2 5 z a G l w S W 5 m b y Z x d W 9 0 O z p b X X 0 i I C 8 + P C 9 T d G F i b G V F b n R y a W V z P j w v S X R l b T 4 8 S X R l b T 4 8 S X R l b U x v Y 2 F 0 a W 9 u P j x J d G V t V H l w Z T 5 G b 3 J t d W x h P C 9 J d G V t V H l w Z T 4 8 S X R l b V B h d G g + U 2 V j d G l v b j E v U 2 F t c G x l J T I w U 0 F Q J T I w a W 5 2 b 2 l j Z S U y M G R h d G E v U 2 9 1 c m N l P C 9 J d G V t U G F 0 a D 4 8 L 0 l 0 Z W 1 M b 2 N h d G l v b j 4 8 U 3 R h Y m x l R W 5 0 c m l l c y A v P j w v S X R l b T 4 8 S X R l b T 4 8 S X R l b U x v Y 2 F 0 a W 9 u P j x J d G V t V H l w Z T 5 G b 3 J t d W x h P C 9 J d G V t V H l w Z T 4 8 S X R l b V B h d G g + U 2 V j d G l v b j E v U 2 F t c G x l J T I w U 0 F Q J T I w a W 5 2 b 2 l j Z S U y M G R h d G E v U H J v b W 9 0 Z W Q l M j B I Z W F k Z X J z P C 9 J d G V t U G F 0 a D 4 8 L 0 l 0 Z W 1 M b 2 N h d G l v b j 4 8 U 3 R h Y m x l R W 5 0 c m l l c y A v P j w v S X R l b T 4 8 S X R l b T 4 8 S X R l b U x v Y 2 F 0 a W 9 u P j x J d G V t V H l w Z T 5 G b 3 J t d W x h P C 9 J d G V t V H l w Z T 4 8 S X R l b V B h d G g + U 2 V j d G l v b j E v U 2 F t c G x l J T I w U 0 F Q J T I w a W 5 2 b 2 l j Z S U y M G R h d G E v Q 2 h h b m d l Z C U y M F R 5 c G U 8 L 0 l 0 Z W 1 Q Y X R o P j w v S X R l b U x v Y 2 F 0 a W 9 u P j x T d G F i b G V F b n R y a W V z I C 8 + P C 9 J d G V t P j x J d G V t P j x J d G V t T G 9 j Y X R p b 2 4 + P E l 0 Z W 1 U e X B l P k Z v c m 1 1 b G E 8 L 0 l 0 Z W 1 U e X B l P j x J d G V t U G F 0 a D 5 T Z W N 0 a W 9 u M S 9 T Y W 1 w b G U l M j B T R i U y M G R h d G E 8 L 0 l 0 Z W 1 Q Y X R o P j w v S X R l b U x v Y 2 F 0 a W 9 u P j x T d G F i b G V F b n R y a W V z P j x F b n R y e S B U e X B l P S J J c 1 B y a X Z h d G U i I F Z h b H V l P S J s M C I g L z 4 8 R W 5 0 c n k g V H l w Z T 0 i U X V l c n l H c m 9 1 c E l E I i B W Y W x 1 Z T 0 i c z R i N z U 3 M T J k L T U w M D Y t N D N i M y 0 4 O T Q z L T B h N 2 U z M m R l Y j Y 1 M i I g L z 4 8 R W 5 0 c n k g V H l w Z T 0 i U X V l c n l J R C I g V m F s d W U 9 I n N k N z J i M G J l O S 0 1 N T E y L T Q w Z T c t Y j B l M C 0 y Z W U 2 M T U 5 O T g 0 Z T 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R 0 Z O I E F j Y 2 9 1 b n Q g T n V t Y m V y J n F 1 b 3 Q 7 L C Z x d W 9 0 O 0 F j Y 2 9 1 b n Q g T m F t Z S Z x d W 9 0 O y w m c X V v d D t B Y 2 N v d W 5 0 I E 9 3 b m V y J n F 1 b 3 Q 7 L C Z x d W 9 0 O 0 F j Y 2 9 1 b n R p b m c g Q 2 x l c m s 6 I E F j Y 2 9 1 b n R p b m c g Q 2 x l c m s g Q 2 9 k Z S Z x d W 9 0 O y w m c X V v d D t C Y W 5 k a W 5 n J n F 1 b 3 Q 7 L C Z x d W 9 0 O 0 x l Z 2 F s I E V u d G l 0 e S Z x d W 9 0 O y w m c X V v d D t N Y X J r Z X Q g U 2 V n b W V u d C A v I E N o Y X J h Y 3 R l c m l z d G l j c y Z x d W 9 0 O y w m c X V v d D t T Y W x l c y B S Z X A g Q 2 9 k Z S Z x d W 9 0 O y w m c X V v d D t H R k 4 g U 3 R h d H V z J n F 1 b 3 Q 7 X S I g L z 4 8 R W 5 0 c n k g V H l w Z T 0 i R m l s b E N v b H V t b l R 5 c G V z I i B W Y W x 1 Z T 0 i c 0 J n W U d C Z 1 l H Q m d N R y I g L z 4 8 R W 5 0 c n k g V H l w Z T 0 i R m l s b E x h c 3 R V c G R h d G V k I i B W Y W x 1 Z T 0 i Z D I w M j U t M D g t M D Z U M D k 6 M j E 6 N D g u N T k 4 M z Y 4 M V o i I C 8 + P E V u d H J 5 I F R 5 c G U 9 I k Z p b G x F c n J v c k N v Z G U i I F Z h b H V l P S J z V W 5 r b m 9 3 b i 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T Y W 1 w b G U g U 0 Y g Z G F 0 Y S 9 B d X R v U m V t b 3 Z l Z E N v b H V t b n M x L n t H R k 4 g Q W N j b 3 V u d C B O d W 1 i Z X I s M H 0 m c X V v d D s s J n F 1 b 3 Q 7 U 2 V j d G l v b j E v U 2 F t c G x l I F N G I G R h d G E v Q X V 0 b 1 J l b W 9 2 Z W R D b 2 x 1 b W 5 z M S 5 7 Q W N j b 3 V u d C B O Y W 1 l L D F 9 J n F 1 b 3 Q 7 L C Z x d W 9 0 O 1 N l Y 3 R p b 2 4 x L 1 N h b X B s Z S B T R i B k Y X R h L 0 F 1 d G 9 S Z W 1 v d m V k Q 2 9 s d W 1 u c z E u e 0 F j Y 2 9 1 b n Q g T 3 d u Z X I s M n 0 m c X V v d D s s J n F 1 b 3 Q 7 U 2 V j d G l v b j E v U 2 F t c G x l I F N G I G R h d G E v Q X V 0 b 1 J l b W 9 2 Z W R D b 2 x 1 b W 5 z M S 5 7 Q W N j b 3 V u d G l u Z y B D b G V y a z o g Q W N j b 3 V u d G l u Z y B D b G V y a y B D b 2 R l L D N 9 J n F 1 b 3 Q 7 L C Z x d W 9 0 O 1 N l Y 3 R p b 2 4 x L 1 N h b X B s Z S B T R i B k Y X R h L 0 F 1 d G 9 S Z W 1 v d m V k Q 2 9 s d W 1 u c z E u e 0 J h b m R p b m c s N H 0 m c X V v d D s s J n F 1 b 3 Q 7 U 2 V j d G l v b j E v U 2 F t c G x l I F N G I G R h d G E v Q X V 0 b 1 J l b W 9 2 Z W R D b 2 x 1 b W 5 z M S 5 7 T G V n Y W w g R W 5 0 a X R 5 L D V 9 J n F 1 b 3 Q 7 L C Z x d W 9 0 O 1 N l Y 3 R p b 2 4 x L 1 N h b X B s Z S B T R i B k Y X R h L 0 F 1 d G 9 S Z W 1 v d m V k Q 2 9 s d W 1 u c z E u e 0 1 h c m t l d C B T Z W d t Z W 5 0 I C 8 g Q 2 h h c m F j d G V y a X N 0 a W N z L D Z 9 J n F 1 b 3 Q 7 L C Z x d W 9 0 O 1 N l Y 3 R p b 2 4 x L 1 N h b X B s Z S B T R i B k Y X R h L 0 F 1 d G 9 S Z W 1 v d m V k Q 2 9 s d W 1 u c z E u e 1 N h b G V z I F J l c C B D b 2 R l L D d 9 J n F 1 b 3 Q 7 L C Z x d W 9 0 O 1 N l Y 3 R p b 2 4 x L 1 N h b X B s Z S B T R i B k Y X R h L 0 F 1 d G 9 S Z W 1 v d m V k Q 2 9 s d W 1 u c z E u e 0 d G T i B T d G F 0 d X M s O H 0 m c X V v d D t d L C Z x d W 9 0 O 0 N v b H V t b k N v d W 5 0 J n F 1 b 3 Q 7 O j k s J n F 1 b 3 Q 7 S 2 V 5 Q 2 9 s d W 1 u T m F t Z X M m c X V v d D s 6 W 1 0 s J n F 1 b 3 Q 7 Q 2 9 s d W 1 u S W R l b n R p d G l l c y Z x d W 9 0 O z p b J n F 1 b 3 Q 7 U 2 V j d G l v b j E v U 2 F t c G x l I F N G I G R h d G E v Q X V 0 b 1 J l b W 9 2 Z W R D b 2 x 1 b W 5 z M S 5 7 R 0 Z O I E F j Y 2 9 1 b n Q g T n V t Y m V y L D B 9 J n F 1 b 3 Q 7 L C Z x d W 9 0 O 1 N l Y 3 R p b 2 4 x L 1 N h b X B s Z S B T R i B k Y X R h L 0 F 1 d G 9 S Z W 1 v d m V k Q 2 9 s d W 1 u c z E u e 0 F j Y 2 9 1 b n Q g T m F t Z S w x f S Z x d W 9 0 O y w m c X V v d D t T Z W N 0 a W 9 u M S 9 T Y W 1 w b G U g U 0 Y g Z G F 0 Y S 9 B d X R v U m V t b 3 Z l Z E N v b H V t b n M x L n t B Y 2 N v d W 5 0 I E 9 3 b m V y L D J 9 J n F 1 b 3 Q 7 L C Z x d W 9 0 O 1 N l Y 3 R p b 2 4 x L 1 N h b X B s Z S B T R i B k Y X R h L 0 F 1 d G 9 S Z W 1 v d m V k Q 2 9 s d W 1 u c z E u e 0 F j Y 2 9 1 b n R p b m c g Q 2 x l c m s 6 I E F j Y 2 9 1 b n R p b m c g Q 2 x l c m s g Q 2 9 k Z S w z f S Z x d W 9 0 O y w m c X V v d D t T Z W N 0 a W 9 u M S 9 T Y W 1 w b G U g U 0 Y g Z G F 0 Y S 9 B d X R v U m V t b 3 Z l Z E N v b H V t b n M x L n t C Y W 5 k a W 5 n L D R 9 J n F 1 b 3 Q 7 L C Z x d W 9 0 O 1 N l Y 3 R p b 2 4 x L 1 N h b X B s Z S B T R i B k Y X R h L 0 F 1 d G 9 S Z W 1 v d m V k Q 2 9 s d W 1 u c z E u e 0 x l Z 2 F s I E V u d G l 0 e S w 1 f S Z x d W 9 0 O y w m c X V v d D t T Z W N 0 a W 9 u M S 9 T Y W 1 w b G U g U 0 Y g Z G F 0 Y S 9 B d X R v U m V t b 3 Z l Z E N v b H V t b n M x L n t N Y X J r Z X Q g U 2 V n b W V u d C A v I E N o Y X J h Y 3 R l c m l z d G l j c y w 2 f S Z x d W 9 0 O y w m c X V v d D t T Z W N 0 a W 9 u M S 9 T Y W 1 w b G U g U 0 Y g Z G F 0 Y S 9 B d X R v U m V t b 3 Z l Z E N v b H V t b n M x L n t T Y W x l c y B S Z X A g Q 2 9 k Z S w 3 f S Z x d W 9 0 O y w m c X V v d D t T Z W N 0 a W 9 u M S 9 T Y W 1 w b G U g U 0 Y g Z G F 0 Y S 9 B d X R v U m V t b 3 Z l Z E N v b H V t b n M x L n t H R k 4 g U 3 R h d H V z L D h 9 J n F 1 b 3 Q 7 X S w m c X V v d D t S Z W x h d G l v b n N o a X B J b m Z v J n F 1 b 3 Q 7 O l t d f S I g L z 4 8 L 1 N 0 Y W J s Z U V u d H J p Z X M + P C 9 J d G V t P j x J d G V t P j x J d G V t T G 9 j Y X R p b 2 4 + P E l 0 Z W 1 U e X B l P k Z v c m 1 1 b G E 8 L 0 l 0 Z W 1 U e X B l P j x J d G V t U G F 0 a D 5 T Z W N 0 a W 9 u M S 9 T Y W 1 w b G U l M j B T R i U y M G R h d G E v U 2 9 1 c m N l P C 9 J d G V t U G F 0 a D 4 8 L 0 l 0 Z W 1 M b 2 N h d G l v b j 4 8 U 3 R h Y m x l R W 5 0 c m l l c y A v P j w v S X R l b T 4 8 S X R l b T 4 8 S X R l b U x v Y 2 F 0 a W 9 u P j x J d G V t V H l w Z T 5 G b 3 J t d W x h P C 9 J d G V t V H l w Z T 4 8 S X R l b V B h d G g + U 2 V j d G l v b j E v U 2 F t c G x l J T I w U 0 Y l M j B k Y X R h L 1 B y b 2 1 v d G V k J T I w S G V h Z G V y c z w v S X R l b V B h d G g + P C 9 J d G V t T G 9 j Y X R p b 2 4 + P F N 0 Y W J s Z U V u d H J p Z X M g L z 4 8 L 0 l 0 Z W 0 + P E l 0 Z W 0 + P E l 0 Z W 1 M b 2 N h d G l v b j 4 8 S X R l b V R 5 c G U + R m 9 y b X V s Y T w v S X R l b V R 5 c G U + P E l 0 Z W 1 Q Y X R o P l N l Y 3 R p b 2 4 x L 1 N h b X B s Z S U y M F N G J T I w Z G F 0 Y S 9 D a G F u Z 2 V k J T I w V H l w Z T w v S X R l b V B h d G g + P C 9 J d G V t T G 9 j Y X R p b 2 4 + P F N 0 Y W J s Z U V u d H J p Z X M g L z 4 8 L 0 l 0 Z W 0 + P E l 0 Z W 0 + P E l 0 Z W 1 M b 2 N h d G l v b j 4 8 S X R l b V R 5 c G U + R m 9 y b X V s Y T w v S X R l b V R 5 c G U + P E l 0 Z W 1 Q Y X R o P l N l Y 3 R p b 2 4 x L 1 N V T S U y M G d y b 3 V w Z W Q l M j B v d m V y d m l l d z w v S X R l b V B h d G g + P C 9 J d G V t T G 9 j Y X R p b 2 4 + P F N 0 Y W J s Z U V u d H J p Z X M + P E V u d H J 5 I F R 5 c G U 9 I k l z U H J p d m F 0 Z S I g V m F s d W U 9 I m w w I i A v P j x F b n R y e S B U e X B l P S J R d W V y e U l E I i B W Y W x 1 Z T 0 i c z I 0 O D E 0 M T Y 0 L T E w O W Q t N G N k M S 1 i N W J k L T k w M G M 5 N 2 M w Y j A 0 N i I g L z 4 8 R W 5 0 c n k g V H l w Z T 0 i R m l s b F R h c m d l d C I g V m F s d W U 9 I n N T V U 1 f Z 3 J v d X B l Z F 9 v d m V y d m l l d y I g L z 4 8 R W 5 0 c n k g V H l w Z T 0 i T G 9 h Z G V k V G 9 B b m F s e X N p c 1 N l c n Z p Y 2 V z I i B W Y W x 1 Z T 0 i b D A i I C 8 + P E V u d H J 5 I F R 5 c G U 9 I k Z p b G x D b 2 x 1 b W 5 O Y W 1 l c y I g V m F s d W U 9 I n N b J n F 1 b 3 Q 7 Q 3 V z d G 9 t Z X I g b n V t Y m V y J n F 1 b 3 Q 7 L C Z x d W 9 0 O 0 N 1 c 3 R v b W V y I G 5 h b W U m c X V v d D s s J n F 1 b 3 Q 7 M S 0 1 I E 9 2 Z X J k d W U m c X V v d D s s J n F 1 b 3 Q 7 N i 0 z M C B P d m V y Z H V l J n F 1 b 3 Q 7 L C Z x d W 9 0 O z M x L T Y w I E 9 2 Z X J k d W U m c X V v d D s s J n F 1 b 3 Q 7 N j A r I E 9 2 Z X J k d W U m c X V v d D s s J n F 1 b 3 Q 7 T m 9 0 I G R 1 Z S Z x d W 9 0 O y w m c X V v d D t P d m V y Z H V l J n F 1 b 3 Q 7 L C Z x d W 9 0 O 1 R v d G F s I G l u d m 9 p Y 2 V z J n F 1 b 3 Q 7 L C Z x d W 9 0 O 1 N 0 Y X R 1 c y Z x d W 9 0 O y w m c X V v d D t C Y W 5 k a W 5 n J n F 1 b 3 Q 7 L C Z x d W 9 0 O 0 F j Y 2 9 1 b n Q g T 3 d u Z X I m c X V v d D t d I i A v P j x F b n R y e S B U e X B l P S J G a W x s Q 2 9 s d W 1 u V H l w Z X M i I F Z h b H V l P S J z Q m d Z R k J R V U Z C U V V E Q m d Z R y I g L z 4 8 R W 5 0 c n k g V H l w Z T 0 i R m l s b E x h c 3 R V c G R h d G V k I i B W Y W x 1 Z T 0 i Z D I w M j U t M D g t M D Z U M D k 6 M j E 6 N D k u N j Q 2 N j U z M F o i I C 8 + P E V u d H J 5 I F R 5 c G U 9 I k Z p b G x F c n J v c k N v d W 5 0 I i B W Y W x 1 Z T 0 i b D A i I C 8 + P E V u d H J 5 I F R 5 c G U 9 I k Z p b G x F c n J v c k N v Z G U i I F Z h b H V l P S J z V W 5 r b m 9 3 b i I g L z 4 8 R W 5 0 c n k g V H l w Z T 0 i R m l s b E N v d W 5 0 I i B W Y W x 1 Z T 0 i b D E x M y I g L z 4 8 R W 5 0 c n k g V H l w Z T 0 i Q W R k Z W R U b 0 R h d G F N b 2 R l b C 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1 V N I G d y b 3 V w Z W Q g b 3 Z l c n Z p Z X c v Q X V 0 b 1 J l b W 9 2 Z W R D b 2 x 1 b W 5 z M S 5 7 Q 3 V z d G 9 t Z X I g b n V t Y m V y L D B 9 J n F 1 b 3 Q 7 L C Z x d W 9 0 O 1 N l Y 3 R p b 2 4 x L 1 N V T S B n c m 9 1 c G V k I G 9 2 Z X J 2 a W V 3 L 0 F 1 d G 9 S Z W 1 v d m V k Q 2 9 s d W 1 u c z E u e 0 N 1 c 3 R v b W V y I G 5 h b W U s M X 0 m c X V v d D s s J n F 1 b 3 Q 7 U 2 V j d G l v b j E v U 1 V N I G d y b 3 V w Z W Q g b 3 Z l c n Z p Z X c v Q X V 0 b 1 J l b W 9 2 Z W R D b 2 x 1 b W 5 z M S 5 7 M S 0 1 I E 9 2 Z X J k d W U s M n 0 m c X V v d D s s J n F 1 b 3 Q 7 U 2 V j d G l v b j E v U 1 V N I G d y b 3 V w Z W Q g b 3 Z l c n Z p Z X c v Q X V 0 b 1 J l b W 9 2 Z W R D b 2 x 1 b W 5 z M S 5 7 N i 0 z M C B P d m V y Z H V l L D N 9 J n F 1 b 3 Q 7 L C Z x d W 9 0 O 1 N l Y 3 R p b 2 4 x L 1 N V T S B n c m 9 1 c G V k I G 9 2 Z X J 2 a W V 3 L 0 F 1 d G 9 S Z W 1 v d m V k Q 2 9 s d W 1 u c z E u e z M x L T Y w I E 9 2 Z X J k d W U s N H 0 m c X V v d D s s J n F 1 b 3 Q 7 U 2 V j d G l v b j E v U 1 V N I G d y b 3 V w Z W Q g b 3 Z l c n Z p Z X c v Q X V 0 b 1 J l b W 9 2 Z W R D b 2 x 1 b W 5 z M S 5 7 N j A r I E 9 2 Z X J k d W U s N X 0 m c X V v d D s s J n F 1 b 3 Q 7 U 2 V j d G l v b j E v U 1 V N I G d y b 3 V w Z W Q g b 3 Z l c n Z p Z X c v Q X V 0 b 1 J l b W 9 2 Z W R D b 2 x 1 b W 5 z M S 5 7 T m 9 0 I G R 1 Z S w 2 f S Z x d W 9 0 O y w m c X V v d D t T Z W N 0 a W 9 u M S 9 T V U 0 g Z 3 J v d X B l Z C B v d m V y d m l l d y 9 B d X R v U m V t b 3 Z l Z E N v b H V t b n M x L n t P d m V y Z H V l L D d 9 J n F 1 b 3 Q 7 L C Z x d W 9 0 O 1 N l Y 3 R p b 2 4 x L 1 N V T S B n c m 9 1 c G V k I G 9 2 Z X J 2 a W V 3 L 0 F 1 d G 9 S Z W 1 v d m V k Q 2 9 s d W 1 u c z E u e 1 R v d G F s I G l u d m 9 p Y 2 V z L D h 9 J n F 1 b 3 Q 7 L C Z x d W 9 0 O 1 N l Y 3 R p b 2 4 x L 1 N V T S B n c m 9 1 c G V k I G 9 2 Z X J 2 a W V 3 L 0 F 1 d G 9 S Z W 1 v d m V k Q 2 9 s d W 1 u c z E u e 1 N 0 Y X R 1 c y w 5 f S Z x d W 9 0 O y w m c X V v d D t T Z W N 0 a W 9 u M S 9 T V U 0 g Z 3 J v d X B l Z C B v d m V y d m l l d y 9 B d X R v U m V t b 3 Z l Z E N v b H V t b n M x L n t C Y W 5 k a W 5 n L D E w f S Z x d W 9 0 O y w m c X V v d D t T Z W N 0 a W 9 u M S 9 T V U 0 g Z 3 J v d X B l Z C B v d m V y d m l l d y 9 B d X R v U m V t b 3 Z l Z E N v b H V t b n M x L n t B Y 2 N v d W 5 0 I E 9 3 b m V y L D E x f S Z x d W 9 0 O 1 0 s J n F 1 b 3 Q 7 Q 2 9 s d W 1 u Q 2 9 1 b n Q m c X V v d D s 6 M T I s J n F 1 b 3 Q 7 S 2 V 5 Q 2 9 s d W 1 u T m F t Z X M m c X V v d D s 6 W 1 0 s J n F 1 b 3 Q 7 Q 2 9 s d W 1 u S W R l b n R p d G l l c y Z x d W 9 0 O z p b J n F 1 b 3 Q 7 U 2 V j d G l v b j E v U 1 V N I G d y b 3 V w Z W Q g b 3 Z l c n Z p Z X c v Q X V 0 b 1 J l b W 9 2 Z W R D b 2 x 1 b W 5 z M S 5 7 Q 3 V z d G 9 t Z X I g b n V t Y m V y L D B 9 J n F 1 b 3 Q 7 L C Z x d W 9 0 O 1 N l Y 3 R p b 2 4 x L 1 N V T S B n c m 9 1 c G V k I G 9 2 Z X J 2 a W V 3 L 0 F 1 d G 9 S Z W 1 v d m V k Q 2 9 s d W 1 u c z E u e 0 N 1 c 3 R v b W V y I G 5 h b W U s M X 0 m c X V v d D s s J n F 1 b 3 Q 7 U 2 V j d G l v b j E v U 1 V N I G d y b 3 V w Z W Q g b 3 Z l c n Z p Z X c v Q X V 0 b 1 J l b W 9 2 Z W R D b 2 x 1 b W 5 z M S 5 7 M S 0 1 I E 9 2 Z X J k d W U s M n 0 m c X V v d D s s J n F 1 b 3 Q 7 U 2 V j d G l v b j E v U 1 V N I G d y b 3 V w Z W Q g b 3 Z l c n Z p Z X c v Q X V 0 b 1 J l b W 9 2 Z W R D b 2 x 1 b W 5 z M S 5 7 N i 0 z M C B P d m V y Z H V l L D N 9 J n F 1 b 3 Q 7 L C Z x d W 9 0 O 1 N l Y 3 R p b 2 4 x L 1 N V T S B n c m 9 1 c G V k I G 9 2 Z X J 2 a W V 3 L 0 F 1 d G 9 S Z W 1 v d m V k Q 2 9 s d W 1 u c z E u e z M x L T Y w I E 9 2 Z X J k d W U s N H 0 m c X V v d D s s J n F 1 b 3 Q 7 U 2 V j d G l v b j E v U 1 V N I G d y b 3 V w Z W Q g b 3 Z l c n Z p Z X c v Q X V 0 b 1 J l b W 9 2 Z W R D b 2 x 1 b W 5 z M S 5 7 N j A r I E 9 2 Z X J k d W U s N X 0 m c X V v d D s s J n F 1 b 3 Q 7 U 2 V j d G l v b j E v U 1 V N I G d y b 3 V w Z W Q g b 3 Z l c n Z p Z X c v Q X V 0 b 1 J l b W 9 2 Z W R D b 2 x 1 b W 5 z M S 5 7 T m 9 0 I G R 1 Z S w 2 f S Z x d W 9 0 O y w m c X V v d D t T Z W N 0 a W 9 u M S 9 T V U 0 g Z 3 J v d X B l Z C B v d m V y d m l l d y 9 B d X R v U m V t b 3 Z l Z E N v b H V t b n M x L n t P d m V y Z H V l L D d 9 J n F 1 b 3 Q 7 L C Z x d W 9 0 O 1 N l Y 3 R p b 2 4 x L 1 N V T S B n c m 9 1 c G V k I G 9 2 Z X J 2 a W V 3 L 0 F 1 d G 9 S Z W 1 v d m V k Q 2 9 s d W 1 u c z E u e 1 R v d G F s I G l u d m 9 p Y 2 V z L D h 9 J n F 1 b 3 Q 7 L C Z x d W 9 0 O 1 N l Y 3 R p b 2 4 x L 1 N V T S B n c m 9 1 c G V k I G 9 2 Z X J 2 a W V 3 L 0 F 1 d G 9 S Z W 1 v d m V k Q 2 9 s d W 1 u c z E u e 1 N 0 Y X R 1 c y w 5 f S Z x d W 9 0 O y w m c X V v d D t T Z W N 0 a W 9 u M S 9 T V U 0 g Z 3 J v d X B l Z C B v d m V y d m l l d y 9 B d X R v U m V t b 3 Z l Z E N v b H V t b n M x L n t C Y W 5 k a W 5 n L D E w f S Z x d W 9 0 O y w m c X V v d D t T Z W N 0 a W 9 u M S 9 T V U 0 g Z 3 J v d X B l Z C B v d m V y d m l l d y 9 B d X R v U m V t b 3 Z l Z E N v b H V t b n M x L n t B Y 2 N v d W 5 0 I E 9 3 b m V y L D E x f S Z x d W 9 0 O 1 0 s J n F 1 b 3 Q 7 U m V s Y X R p b 2 5 z a G l w S W 5 m b y Z x d W 9 0 O z p b X X 0 i I C 8 + P C 9 T d G F i b G V F b n R y a W V z P j w v S X R l b T 4 8 S X R l b T 4 8 S X R l b U x v Y 2 F 0 a W 9 u P j x J d G V t V H l w Z T 5 G b 3 J t d W x h P C 9 J d G V t V H l w Z T 4 8 S X R l b V B h d G g + U 2 V j d G l v b j E v U 1 V N J T I w Z 3 J v d X B l Z C U y M G 9 2 Z X J 2 a W V 3 L 1 N v d X J j Z T w v S X R l b V B h d G g + P C 9 J d G V t T G 9 j Y X R p b 2 4 + P F N 0 Y W J s Z U V u d H J p Z X M g L z 4 8 L 0 l 0 Z W 0 + P E l 0 Z W 0 + P E l 0 Z W 1 M b 2 N h d G l v b j 4 8 S X R l b V R 5 c G U + R m 9 y b X V s Y T w v S X R l b V R 5 c G U + P E l 0 Z W 1 Q Y X R o P l N l Y 3 R p b 2 4 x L 1 N V T S U y M G d y b 3 V w Z W Q l M j B v d m V y d m l l d y 9 Q c m 9 t b 3 R l Z C U y M E h l Y W R l c n M 8 L 0 l 0 Z W 1 Q Y X R o P j w v S X R l b U x v Y 2 F 0 a W 9 u P j x T d G F i b G V F b n R y a W V z I C 8 + P C 9 J d G V t P j x J d G V t P j x J d G V t T G 9 j Y X R p b 2 4 + P E l 0 Z W 1 U e X B l P k Z v c m 1 1 b G E 8 L 0 l 0 Z W 1 U e X B l P j x J d G V t U G F 0 a D 5 T Z W N 0 a W 9 u M S 9 T V U 0 l M j B n c m 9 1 c G V k J T I w b 3 Z l c n Z p Z X c v Q 2 h h b m d l Z C U y M F R 5 c G U 8 L 0 l 0 Z W 1 Q Y X R o P j w v S X R l b U x v Y 2 F 0 a W 9 u P j x T d G F i b G V F b n R y a W V z I C 8 + P C 9 J d G V t P j x J d G V t P j x J d G V t T G 9 j Y X R p b 2 4 + P E l 0 Z W 1 U e X B l P k Z v c m 1 1 b G E 8 L 0 l 0 Z W 1 U e X B l P j x J d G V t U G F 0 a D 5 T Z W N 0 a W 9 u M S 9 T V U 0 l M j B n c m 9 1 c G V k J T I w b 3 Z l c n Z p Z X c v U m V t b 3 Z l J T I w d W 5 u Z W N l c 3 N h c n k l M j B j b 2 x 1 b W 5 z P C 9 J d G V t U G F 0 a D 4 8 L 0 l 0 Z W 1 M b 2 N h d G l v b j 4 8 U 3 R h Y m x l R W 5 0 c m l l c y A v P j w v S X R l b T 4 8 S X R l b T 4 8 S X R l b U x v Y 2 F 0 a W 9 u P j x J d G V t V H l w Z T 5 G b 3 J t d W x h P C 9 J d G V t V H l w Z T 4 8 S X R l b V B h d G g + U 2 V j d G l v b j E v U 1 V N J T I w Z 3 J v d X B l Z C U y M G 9 2 Z X J 2 a W V 3 L 0 F k Z C U y M D E t N S U y M G 9 2 Z X J k d W U l M j B i d W N r Z X Q 8 L 0 l 0 Z W 1 Q Y X R o P j w v S X R l b U x v Y 2 F 0 a W 9 u P j x T d G F i b G V F b n R y a W V z I C 8 + P C 9 J d G V t P j x J d G V t P j x J d G V t T G 9 j Y X R p b 2 4 + P E l 0 Z W 1 U e X B l P k Z v c m 1 1 b G E 8 L 0 l 0 Z W 1 U e X B l P j x J d G V t U G F 0 a D 5 T Z W N 0 a W 9 u M S 9 T V U 0 l M j B n c m 9 1 c G V k J T I w b 3 Z l c n Z p Z X c v Q W R k J T I w N i 0 z M C U y M G 9 2 Z X J k d W U l M j B i d W N r Z X Q 8 L 0 l 0 Z W 1 Q Y X R o P j w v S X R l b U x v Y 2 F 0 a W 9 u P j x T d G F i b G V F b n R y a W V z I C 8 + P C 9 J d G V t P j x J d G V t P j x J d G V t T G 9 j Y X R p b 2 4 + P E l 0 Z W 1 U e X B l P k Z v c m 1 1 b G E 8 L 0 l 0 Z W 1 U e X B l P j x J d G V t U G F 0 a D 5 T Z W N 0 a W 9 u M S 9 T V U 0 l M j B n c m 9 1 c G V k J T I w b 3 Z l c n Z p Z X c v Q W R k J T I w M z E t N j A l M j B v d m V y Z H V l J T I w Y n V j a 2 V 0 P C 9 J d G V t U G F 0 a D 4 8 L 0 l 0 Z W 1 M b 2 N h d G l v b j 4 8 U 3 R h Y m x l R W 5 0 c m l l c y A v P j w v S X R l b T 4 8 S X R l b T 4 8 S X R l b U x v Y 2 F 0 a W 9 u P j x J d G V t V H l w Z T 5 G b 3 J t d W x h P C 9 J d G V t V H l w Z T 4 8 S X R l b V B h d G g + U 2 V j d G l v b j E v U 1 V N J T I w Z 3 J v d X B l Z C U y M G 9 2 Z X J 2 a W V 3 L 0 F k Z C U y M D Y w J T J C J T I w b 3 Z l c m R 1 Z S U y M G J 1 Y 2 t l d D w v S X R l b V B h d G g + P C 9 J d G V t T G 9 j Y X R p b 2 4 + P F N 0 Y W J s Z U V u d H J p Z X M g L z 4 8 L 0 l 0 Z W 0 + P E l 0 Z W 0 + P E l 0 Z W 1 M b 2 N h d G l v b j 4 8 S X R l b V R 5 c G U + R m 9 y b X V s Y T w v S X R l b V R 5 c G U + P E l 0 Z W 1 Q Y X R o P l N l Y 3 R p b 2 4 x L 1 N V T S U y M G d y b 3 V w Z W Q l M j B v d m V y d m l l d y 9 B Z G Q l M j A l M j J O b 3 Q l M j B k d W U l M j I l M j B i d W N r Z X Q 8 L 0 l 0 Z W 1 Q Y X R o P j w v S X R l b U x v Y 2 F 0 a W 9 u P j x T d G F i b G V F b n R y a W V z I C 8 + P C 9 J d G V t P j x J d G V t P j x J d G V t T G 9 j Y X R p b 2 4 + P E l 0 Z W 1 U e X B l P k Z v c m 1 1 b G E 8 L 0 l 0 Z W 1 U e X B l P j x J d G V t U G F 0 a D 5 T Z W N 0 a W 9 u M S 9 T V U 0 l M j B n c m 9 1 c G V k J T I w b 3 Z l c n Z p Z X c v Q W R k J T I w J T I y T 3 Z l c m R 1 Z S U y M i U y M G J 1 Y 2 t l d D w v S X R l b V B h d G g + P C 9 J d G V t T G 9 j Y X R p b 2 4 + P F N 0 Y W J s Z U V u d H J p Z X M g L z 4 8 L 0 l 0 Z W 0 + P E l 0 Z W 0 + P E l 0 Z W 1 M b 2 N h d G l v b j 4 8 S X R l b V R 5 c G U + R m 9 y b X V s Y T w v S X R l b V R 5 c G U + P E l 0 Z W 1 Q Y X R o P l N l Y 3 R p b 2 4 x L 1 N V T S U y M G d y b 3 V w Z W Q l M j B v d m V y d m l l d y 9 T V U 0 l M j B n c m 9 1 c C U y M G J 5 J T I w J T I y Q W N j b 3 V u d C U y M j w v S X R l b V B h d G g + P C 9 J d G V t T G 9 j Y X R p b 2 4 + P F N 0 Y W J s Z U V u d H J p Z X M g L z 4 8 L 0 l 0 Z W 0 + P E l 0 Z W 0 + P E l 0 Z W 1 M b 2 N h d G l v b j 4 8 S X R l b V R 5 c G U + R m 9 y b X V s Y T w v S X R l b V R 5 c G U + P E l 0 Z W 1 Q Y X R o P l N l Y 3 R p b 2 4 x L 1 N V T S U y M G d y b 3 V w Z W Q l M j B v d m V y d m l l d y 9 N Z X J n Z S U y M H d p d G g l M j B T R i U y M G R h d G E l M j B R d W V y e T w v S X R l b V B h d G g + P C 9 J d G V t T G 9 j Y X R p b 2 4 + P F N 0 Y W J s Z U V u d H J p Z X M g L z 4 8 L 0 l 0 Z W 0 + P E l 0 Z W 0 + P E l 0 Z W 1 M b 2 N h d G l v b j 4 8 S X R l b V R 5 c G U + R m 9 y b X V s Y T w v S X R l b V R 5 c G U + P E l 0 Z W 1 Q Y X R o P l N l Y 3 R p b 2 4 x L 1 N V T S U y M G d y b 3 V w Z W Q l M j B v d m V y d m l l d y 9 B Z G Q l M j B j b 2 x 1 b W 5 z J T I w Z n J v b S U y M F N G J T I w Z G F 0 Y S U y M F F 1 Z X J 5 P C 9 J d G V t U G F 0 a D 4 8 L 0 l 0 Z W 1 M b 2 N h d G l v b j 4 8 U 3 R h Y m x l R W 5 0 c m l l c y A v P j w v S X R l b T 4 8 S X R l b T 4 8 S X R l b U x v Y 2 F 0 a W 9 u P j x J d G V t V H l w Z T 5 G b 3 J t d W x h P C 9 J d G V t V H l w Z T 4 8 S X R l b V B h d G g + U 2 V j d G l v b j E v U 1 V N J T I w Z 3 J v d X B l Z C U y M G 9 2 Z X J 2 a W V 3 L 1 J l b 3 J k Z X J l Z C U y M E N v b H V t b n M 8 L 0 l 0 Z W 1 Q Y X R o P j w v S X R l b U x v Y 2 F 0 a W 9 u P j x T d G F i b G V F b n R y a W V z I C 8 + P C 9 J d G V t P j x J d G V t P j x J d G V t T G 9 j Y X R p b 2 4 + P E l 0 Z W 1 U e X B l P k Z v c m 1 1 b G E 8 L 0 l 0 Z W 1 U e X B l P j x J d G V t U G F 0 a D 5 T Z W N 0 a W 9 u M S 9 T V U 0 l M j B n c m 9 1 c G V k J T I w b 3 Z l c n Z p Z X c v U m V u Y W 1 l Z C U y M E N v b H V t b n M l M j B m b 3 I l M j B j b G F y a X R 5 P C 9 J d G V t U G F 0 a D 4 8 L 0 l 0 Z W 1 M b 2 N h d G l v b j 4 8 U 3 R h Y m x l R W 5 0 c m l l c y A v P j w v S X R l b T 4 8 S X R l b T 4 8 S X R l b U x v Y 2 F 0 a W 9 u P j x J d G V t V H l w Z T 5 G b 3 J t d W x h P C 9 J d G V t V H l w Z T 4 8 S X R l b V B h d G g + U 2 V j d G l v b j E v U 1 V N J T I w Z 3 J v d X B l Z C U y M G 9 2 Z X J 2 a W V 3 L 1 N v c n Q l M j B i e S U y M G h p Z 2 h l c 3 Q l M j B v d m V y Z H V l P C 9 J d G V t U G F 0 a D 4 8 L 0 l 0 Z W 1 M b 2 N h d G l v b j 4 8 U 3 R h Y m x l R W 5 0 c m l l c y A v P j w v S X R l b T 4 8 L 0 l 0 Z W 1 z P j w v T G 9 j Y W x Q Y W N r Y W d l T W V 0 Y W R h d G F G a W x l P h Y A A A B Q S w U G A A A A A A A A A A A A A A A A A A A A A A A A J g E A A A E A A A D Q j J 3 f A R X R E Y x 6 A M B P w p f r A Q A A A N d L / + k j n J F A l J G + 2 d + 0 + / o A A A A A A g A A A A A A E G Y A A A A B A A A g A A A A d n Z 3 Q Y B c i S u I Y Y y z U L A M e L v 1 / S v s 6 U k u q B z W E j g F m A U A A A A A D o A A A A A C A A A g A A A A j x Q X 0 V 1 y j F / 2 3 W h Z 6 x V x a H W J i + y 0 f G W M g c d + 2 K B x t X R Q A A A A 5 + k w A 4 a r D V k N V 4 R g x / g w T V w H 0 B P f 1 / v 9 S b s o D U r + Y N T h H x 7 l Z 8 C P 2 w / c x v y 1 A C T u 2 e Z O 4 T I Y F 1 q 3 q G 6 e o 7 F 5 a I / i F U n G N e t X m 0 e / c G 7 d 9 I 1 A A A A A o f J n + Q Q X f E 7 n k 1 Z N x K H v V 7 / / 0 P z P M k R O w 9 e h W 9 d V N R 0 V Z / j S 3 I s t x k f d I d Z v K n B h 5 t B w E q b q s + K J 1 B M 0 F D q L F w = = < / D a t a M a s h u p > 
</file>

<file path=customXml/itemProps1.xml><?xml version="1.0" encoding="utf-8"?>
<ds:datastoreItem xmlns:ds="http://schemas.openxmlformats.org/officeDocument/2006/customXml" ds:itemID="{35211412-D0E6-460D-A00B-66DCB296F982}">
  <ds:schemaRefs>
    <ds:schemaRef ds:uri="http://schemas.microsoft.com/DataMashup"/>
  </ds:schemaRefs>
</ds:datastoreItem>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 grouped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Gyde, Ben SSSC-FO/UC3</dc:creator>
  <cp:lastModifiedBy>Gyde, Ben SSSC-FO/UC3</cp:lastModifiedBy>
  <dcterms:created xsi:type="dcterms:W3CDTF">2025-07-22T11:38:18Z</dcterms:created>
  <dcterms:modified xsi:type="dcterms:W3CDTF">2025-08-06T09:22:06Z</dcterms:modified>
</cp:coreProperties>
</file>