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biol431\FinalProject\"/>
    </mc:Choice>
  </mc:AlternateContent>
  <xr:revisionPtr revIDLastSave="0" documentId="13_ncr:1_{F1059E54-E52A-45E5-AF0B-AC15E52D329B}" xr6:coauthVersionLast="43" xr6:coauthVersionMax="43" xr10:uidLastSave="{00000000-0000-0000-0000-000000000000}"/>
  <bookViews>
    <workbookView xWindow="-96" yWindow="-96" windowWidth="23232" windowHeight="12552" firstSheet="3" activeTab="7" xr2:uid="{D39DDBA5-24B6-4855-BDFE-FF9CF38A9A71}"/>
  </bookViews>
  <sheets>
    <sheet name="raw SNP results" sheetId="1" r:id="rId1"/>
    <sheet name="Selected SNPS" sheetId="2" r:id="rId2"/>
    <sheet name="All_SNPs" sheetId="3" r:id="rId3"/>
    <sheet name="Samples" sheetId="4" r:id="rId4"/>
    <sheet name="pwm" sheetId="10" r:id="rId5"/>
    <sheet name="ALL_SNPs_hg38" sheetId="5" r:id="rId6"/>
    <sheet name="Cistrome TF" sheetId="6" r:id="rId7"/>
    <sheet name="narrow down tf" sheetId="11" r:id="rId8"/>
    <sheet name="Cistrome Histone" sheetId="7" r:id="rId9"/>
    <sheet name="Cistrome DNAse" sheetId="9" r:id="rId10"/>
    <sheet name="UCSC description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3" i="11" l="1"/>
  <c r="AK13" i="11"/>
  <c r="E27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25" i="3" l="1"/>
  <c r="D24" i="3"/>
  <c r="D22" i="3"/>
  <c r="D21" i="3"/>
  <c r="D20" i="3"/>
  <c r="D19" i="3"/>
  <c r="D18" i="3"/>
  <c r="D17" i="3"/>
  <c r="D12" i="3"/>
  <c r="D9" i="3"/>
  <c r="D6" i="3"/>
  <c r="D7" i="3"/>
  <c r="D8" i="3"/>
  <c r="D10" i="3"/>
  <c r="D11" i="3"/>
  <c r="D13" i="3"/>
  <c r="D14" i="3"/>
  <c r="D15" i="3"/>
  <c r="D16" i="3"/>
  <c r="D23" i="3"/>
  <c r="D3" i="3"/>
  <c r="D4" i="3"/>
  <c r="D5" i="3"/>
  <c r="D2" i="3"/>
</calcChain>
</file>

<file path=xl/sharedStrings.xml><?xml version="1.0" encoding="utf-8"?>
<sst xmlns="http://schemas.openxmlformats.org/spreadsheetml/2006/main" count="1007" uniqueCount="333">
  <si>
    <t>SNP</t>
  </si>
  <si>
    <t>chromosome</t>
  </si>
  <si>
    <t>Nearest Gene</t>
  </si>
  <si>
    <t>rs365990</t>
  </si>
  <si>
    <t>MYH6</t>
  </si>
  <si>
    <t>rs1015451</t>
  </si>
  <si>
    <t>GJA1</t>
  </si>
  <si>
    <t>ACHE</t>
  </si>
  <si>
    <t>rs13245899</t>
  </si>
  <si>
    <t>rs11118555</t>
  </si>
  <si>
    <t>CD46</t>
  </si>
  <si>
    <t>FADS1</t>
  </si>
  <si>
    <t>rs174549</t>
  </si>
  <si>
    <t>rs11153730</t>
  </si>
  <si>
    <t>SLC35F1</t>
  </si>
  <si>
    <t>rs17287293</t>
  </si>
  <si>
    <t>LINC00477 / C12orf67</t>
  </si>
  <si>
    <t>rs6127471</t>
  </si>
  <si>
    <t>rs17362588</t>
  </si>
  <si>
    <t>rs7980799</t>
  </si>
  <si>
    <t>rs4489968</t>
  </si>
  <si>
    <t>rs7612445</t>
  </si>
  <si>
    <t>rs2350782</t>
  </si>
  <si>
    <t>rs6882776</t>
  </si>
  <si>
    <t>rs9647379</t>
  </si>
  <si>
    <t>rs2067615</t>
  </si>
  <si>
    <t>rs826838</t>
  </si>
  <si>
    <t>rs4140885</t>
  </si>
  <si>
    <t>TFP1</t>
  </si>
  <si>
    <t>CPNE8</t>
  </si>
  <si>
    <t>RFX4</t>
  </si>
  <si>
    <t>FNDC3B</t>
  </si>
  <si>
    <t>B3GNT7</t>
  </si>
  <si>
    <t>GNG11</t>
  </si>
  <si>
    <t>NKX2-5</t>
  </si>
  <si>
    <t>CHRM2</t>
  </si>
  <si>
    <t>FLRT2</t>
  </si>
  <si>
    <t>GNB4</t>
  </si>
  <si>
    <t>HCN4</t>
  </si>
  <si>
    <t>SYT10</t>
  </si>
  <si>
    <t>CCDC141</t>
  </si>
  <si>
    <t>KIAA1755</t>
  </si>
  <si>
    <t>rs17796783</t>
  </si>
  <si>
    <t>rs13030174</t>
  </si>
  <si>
    <t>chr14</t>
  </si>
  <si>
    <t>description</t>
  </si>
  <si>
    <t>within exon of gene</t>
  </si>
  <si>
    <t>chr6</t>
  </si>
  <si>
    <t>no genes close by</t>
  </si>
  <si>
    <t>chr7</t>
  </si>
  <si>
    <t>upstream of 5'</t>
  </si>
  <si>
    <t>chr1</t>
  </si>
  <si>
    <t>just outside exon within gene</t>
  </si>
  <si>
    <t>chr11</t>
  </si>
  <si>
    <t>downstream of 3'</t>
  </si>
  <si>
    <t>chr12</t>
  </si>
  <si>
    <t>chr20</t>
  </si>
  <si>
    <t>within intron</t>
  </si>
  <si>
    <t>chr2</t>
  </si>
  <si>
    <t>chr15</t>
  </si>
  <si>
    <t>chr3</t>
  </si>
  <si>
    <t>chr5</t>
  </si>
  <si>
    <t>rs180242</t>
  </si>
  <si>
    <t>start</t>
  </si>
  <si>
    <t>end</t>
  </si>
  <si>
    <t>intersects firstcoords</t>
  </si>
  <si>
    <t>intersects secondcoords</t>
  </si>
  <si>
    <t>yes</t>
  </si>
  <si>
    <t>no</t>
  </si>
  <si>
    <t xml:space="preserve">no </t>
  </si>
  <si>
    <t xml:space="preserve">SNP </t>
  </si>
  <si>
    <t>SNP Region Start</t>
  </si>
  <si>
    <t>SNP Region End</t>
  </si>
  <si>
    <t>Interacting Region Start</t>
  </si>
  <si>
    <t>Interacting Region End</t>
  </si>
  <si>
    <t>rs365991</t>
  </si>
  <si>
    <t>rs365992</t>
  </si>
  <si>
    <t>rs365993</t>
  </si>
  <si>
    <t>rs365994</t>
  </si>
  <si>
    <t>rs13245900</t>
  </si>
  <si>
    <t>rs13245901</t>
  </si>
  <si>
    <t>rs13245902</t>
  </si>
  <si>
    <t>rs13245903</t>
  </si>
  <si>
    <t>rs13245904</t>
  </si>
  <si>
    <t>rs13245905</t>
  </si>
  <si>
    <t>rs13245906</t>
  </si>
  <si>
    <t>rs13245907</t>
  </si>
  <si>
    <t>rs13245908</t>
  </si>
  <si>
    <t>rs13245909</t>
  </si>
  <si>
    <t>rs13245910</t>
  </si>
  <si>
    <t>rs13245911</t>
  </si>
  <si>
    <t>rs13245912</t>
  </si>
  <si>
    <t>rs13245913</t>
  </si>
  <si>
    <t>view</t>
  </si>
  <si>
    <t>Vista</t>
  </si>
  <si>
    <t>hs2153</t>
  </si>
  <si>
    <t>hs1670</t>
  </si>
  <si>
    <t>hs2330</t>
  </si>
  <si>
    <t>IRF2</t>
  </si>
  <si>
    <t>SRF</t>
  </si>
  <si>
    <t>E2F6</t>
  </si>
  <si>
    <t>TFAP2A</t>
  </si>
  <si>
    <t>FOXM1</t>
  </si>
  <si>
    <t>TFAP2C</t>
  </si>
  <si>
    <t>ZEB1</t>
  </si>
  <si>
    <t>RELA</t>
  </si>
  <si>
    <t>CTCF</t>
  </si>
  <si>
    <t>MYC</t>
  </si>
  <si>
    <t>MAZ</t>
  </si>
  <si>
    <t>YY1</t>
  </si>
  <si>
    <t>ZNF143</t>
  </si>
  <si>
    <t>RAD21</t>
  </si>
  <si>
    <t>SMC3</t>
  </si>
  <si>
    <t>HDAC2</t>
  </si>
  <si>
    <t>RUNX3</t>
  </si>
  <si>
    <t>MACH1</t>
  </si>
  <si>
    <t>MYB</t>
  </si>
  <si>
    <t>MEF2</t>
  </si>
  <si>
    <t>RSRFC4</t>
  </si>
  <si>
    <t>RBBP5</t>
  </si>
  <si>
    <t>STAT3</t>
  </si>
  <si>
    <t>CDB .bed #</t>
  </si>
  <si>
    <t>Tissue/cell type</t>
  </si>
  <si>
    <t>factor</t>
  </si>
  <si>
    <t>.bed</t>
  </si>
  <si>
    <t>chr2:186846152-186854172</t>
  </si>
  <si>
    <t>chr7:101050412-101052774</t>
  </si>
  <si>
    <t>chr7:101052775-101058091</t>
  </si>
  <si>
    <t>chr7:101058092-101059256</t>
  </si>
  <si>
    <t>chr7:101059257-101080334</t>
  </si>
  <si>
    <t>chr7:101218044-101218857</t>
  </si>
  <si>
    <t>chr14:23326999-23328981</t>
  </si>
  <si>
    <t>chr14:23329318-23329876</t>
  </si>
  <si>
    <t>chr14:23329877-23334857</t>
  </si>
  <si>
    <t>chr14:23368141-23369298</t>
  </si>
  <si>
    <t>chr14:23377635-23382458</t>
  </si>
  <si>
    <t>chr14:23418049-23418598</t>
  </si>
  <si>
    <t>chr14:23418599-23423034</t>
  </si>
  <si>
    <t>chr14:23435539-23436924</t>
  </si>
  <si>
    <t>chr14:23436925-23440019</t>
  </si>
  <si>
    <t>chr14:23440020-23444181</t>
  </si>
  <si>
    <t>chr14:23444182-23445350</t>
  </si>
  <si>
    <t>chr14:23445351-23448429</t>
  </si>
  <si>
    <t>chr14:23448430-23450334</t>
  </si>
  <si>
    <t>chr14:23450335-23452196</t>
  </si>
  <si>
    <t>chr14:23452197-23454718</t>
  </si>
  <si>
    <t>chr2:187467461-187468552</t>
  </si>
  <si>
    <t>chr7:100888404-100902940</t>
  </si>
  <si>
    <t>chr14:23388605-23392917</t>
  </si>
  <si>
    <t>Start</t>
  </si>
  <si>
    <t>Chromosome</t>
  </si>
  <si>
    <t>End</t>
  </si>
  <si>
    <t>GSM1010899</t>
  </si>
  <si>
    <t>GEO/ENCODE</t>
  </si>
  <si>
    <t>H1-ESC</t>
  </si>
  <si>
    <t>GSM772732</t>
  </si>
  <si>
    <t>H3K4me1</t>
  </si>
  <si>
    <t>Heart</t>
  </si>
  <si>
    <t>GSM706848</t>
  </si>
  <si>
    <t>H3K4me3-1</t>
  </si>
  <si>
    <t>H3K4me3-2</t>
  </si>
  <si>
    <t>GSM945310</t>
  </si>
  <si>
    <t>H3K4me3</t>
  </si>
  <si>
    <t>H3K4me1-2</t>
  </si>
  <si>
    <t>H3K4me1-1</t>
  </si>
  <si>
    <t>GSM945312</t>
  </si>
  <si>
    <t>GSM772735</t>
  </si>
  <si>
    <t>H3K4me3-3</t>
  </si>
  <si>
    <t>GSM621450</t>
  </si>
  <si>
    <t>H3K27me3</t>
  </si>
  <si>
    <t>GSM706849</t>
  </si>
  <si>
    <t>H3K9ac</t>
  </si>
  <si>
    <t>GSM807736</t>
  </si>
  <si>
    <t>POLR2A</t>
  </si>
  <si>
    <t>GSM807735</t>
  </si>
  <si>
    <t>GSM807734</t>
  </si>
  <si>
    <t>EP300</t>
  </si>
  <si>
    <t>EP300-1</t>
  </si>
  <si>
    <t>EP300-2</t>
  </si>
  <si>
    <t>GSM1022657</t>
  </si>
  <si>
    <t>GSM803425</t>
  </si>
  <si>
    <t>GSM1816088</t>
  </si>
  <si>
    <t>GSM2817667</t>
  </si>
  <si>
    <t>GSM2817670</t>
  </si>
  <si>
    <t>H9-ESC</t>
  </si>
  <si>
    <t>Val3-ESC</t>
  </si>
  <si>
    <t>H-SC</t>
  </si>
  <si>
    <t>GSM2101199</t>
  </si>
  <si>
    <t>Done</t>
  </si>
  <si>
    <t>Cistrome Histone</t>
  </si>
  <si>
    <t>Cistrome TF</t>
  </si>
  <si>
    <t>TAL1, EZH2, ZNF483, RNF2, POLR2A, TET1, SMAD3, SRF, GTF2F1, CHD7, TAF1, RBBP5, SMAD4</t>
  </si>
  <si>
    <t>Region</t>
  </si>
  <si>
    <t>TAL1</t>
  </si>
  <si>
    <t xml:space="preserve"> EZH2</t>
  </si>
  <si>
    <t xml:space="preserve"> ZNF483</t>
  </si>
  <si>
    <t xml:space="preserve"> RNF2</t>
  </si>
  <si>
    <t xml:space="preserve"> POLR2A</t>
  </si>
  <si>
    <t xml:space="preserve"> TET1</t>
  </si>
  <si>
    <t xml:space="preserve"> SMAD3</t>
  </si>
  <si>
    <t xml:space="preserve"> SRF</t>
  </si>
  <si>
    <t xml:space="preserve"> GTF2F1</t>
  </si>
  <si>
    <t xml:space="preserve"> CHD7</t>
  </si>
  <si>
    <t xml:space="preserve"> TAF1</t>
  </si>
  <si>
    <t xml:space="preserve"> RBBP5</t>
  </si>
  <si>
    <t xml:space="preserve"> SMAD4</t>
  </si>
  <si>
    <t>H3K27ac</t>
  </si>
  <si>
    <t>H2BK15ac</t>
  </si>
  <si>
    <t>H3K23me2</t>
  </si>
  <si>
    <t>H2Bk120ac</t>
  </si>
  <si>
    <t>H2BK12ac</t>
  </si>
  <si>
    <t>H3K4ac</t>
  </si>
  <si>
    <t>H4K5ac</t>
  </si>
  <si>
    <t>NR5A2</t>
  </si>
  <si>
    <t>H2AK119ub</t>
  </si>
  <si>
    <t>SMAD2</t>
  </si>
  <si>
    <t>SUZ12</t>
  </si>
  <si>
    <t>MAX</t>
  </si>
  <si>
    <t>POU5F1</t>
  </si>
  <si>
    <t>H3K36me3</t>
  </si>
  <si>
    <t>NKX2-1</t>
  </si>
  <si>
    <t>H3K9me3</t>
  </si>
  <si>
    <t>SAP30</t>
  </si>
  <si>
    <t>FOXA1</t>
  </si>
  <si>
    <t>JUN</t>
  </si>
  <si>
    <t>GATA4</t>
  </si>
  <si>
    <t>BRCA1</t>
  </si>
  <si>
    <t>BRD2</t>
  </si>
  <si>
    <t>RFX5</t>
  </si>
  <si>
    <t>TEAD4</t>
  </si>
  <si>
    <t>SP2</t>
  </si>
  <si>
    <t>SIX5</t>
  </si>
  <si>
    <t>FAIRE</t>
  </si>
  <si>
    <t>TAF2</t>
  </si>
  <si>
    <t>SOX2</t>
  </si>
  <si>
    <t>SMC1A</t>
  </si>
  <si>
    <t>NR3C1</t>
  </si>
  <si>
    <t>ESR1</t>
  </si>
  <si>
    <t>MXI1</t>
  </si>
  <si>
    <t>TRIM28</t>
  </si>
  <si>
    <t>FOXP1</t>
  </si>
  <si>
    <t>FOXH1</t>
  </si>
  <si>
    <t>REST</t>
  </si>
  <si>
    <t>OTX2</t>
  </si>
  <si>
    <t>H3K4me2</t>
  </si>
  <si>
    <t>SP1</t>
  </si>
  <si>
    <t>NANOG</t>
  </si>
  <si>
    <t>JUND</t>
  </si>
  <si>
    <t>CTNNB1</t>
  </si>
  <si>
    <t>ATF3</t>
  </si>
  <si>
    <t>H3K23ac</t>
  </si>
  <si>
    <t>H2AZ</t>
  </si>
  <si>
    <t>H3ac</t>
  </si>
  <si>
    <t>Description</t>
  </si>
  <si>
    <t>Consensus</t>
  </si>
  <si>
    <t>promoter</t>
  </si>
  <si>
    <t>none</t>
  </si>
  <si>
    <t>maybe enhancer</t>
  </si>
  <si>
    <t>not in anything, CTCF, TP63, TFAP2C, SMARCA4, TFAP2A</t>
  </si>
  <si>
    <t>enhancer</t>
  </si>
  <si>
    <t>MYH6 gene exon nonsynonymous</t>
  </si>
  <si>
    <t>gene</t>
  </si>
  <si>
    <t>ACHE gene promoter, ELF1 binding</t>
  </si>
  <si>
    <t>not in anything, CTCF, JUND, AR, HNF4A</t>
  </si>
  <si>
    <t>not in anything ELF1</t>
  </si>
  <si>
    <t>not in anything E2F1</t>
  </si>
  <si>
    <t xml:space="preserve">TFAP2C, CTCF, EBF1, </t>
  </si>
  <si>
    <t>unlikely</t>
  </si>
  <si>
    <t>CEBPB, CEBPA, TRIM28, E2F1</t>
  </si>
  <si>
    <t xml:space="preserve">FLI1, </t>
  </si>
  <si>
    <t>open region with chromatin marks but no TF</t>
  </si>
  <si>
    <t>CTCF, STAT1, HNF4A, USF1</t>
  </si>
  <si>
    <t>TRim28</t>
  </si>
  <si>
    <t>CEBPA, CEBPB, TRIM28</t>
  </si>
  <si>
    <t>SMARCA4</t>
  </si>
  <si>
    <t>CEBPB</t>
  </si>
  <si>
    <t>chr2:186846152,186854172</t>
  </si>
  <si>
    <t>ZSWIM2 promoter , binds MAFF, JUND, FOS, MAX</t>
  </si>
  <si>
    <t>chr7:101050412,101052774</t>
  </si>
  <si>
    <t>MUC17 gene , ZNF263 binding site</t>
  </si>
  <si>
    <t>chr7:101052775,101058091</t>
  </si>
  <si>
    <t>chr7:101058092,101059256</t>
  </si>
  <si>
    <t>MUC14 gene / outside , FOXA1, REST</t>
  </si>
  <si>
    <t>chr7:101059257,101080334</t>
  </si>
  <si>
    <t>chr7:101218044,101218857</t>
  </si>
  <si>
    <t xml:space="preserve">ZNHIT1 intron , SMARCA4, EGR1, TFAP2C, FLI1, STAT1, RBL2, HIF1A, ETS1, ELK4, EBF1, BATF::JUN, JUNB, NRF1, </t>
  </si>
  <si>
    <t>chr14:23326999,23328981</t>
  </si>
  <si>
    <t>chr14:23329318,23329876</t>
  </si>
  <si>
    <t>chr14:23329877,23334857</t>
  </si>
  <si>
    <t>chr14:23368141,23369298</t>
  </si>
  <si>
    <t>chr14:23377635,23382458</t>
  </si>
  <si>
    <t>chr14:23418049,23418598</t>
  </si>
  <si>
    <t>chr14:23418599,23423034</t>
  </si>
  <si>
    <t>MyH7 gene , Jun, JunD</t>
  </si>
  <si>
    <t>chr14:23435539,23436924</t>
  </si>
  <si>
    <t>E2F1, HNF4A, 3,5,3',Triiodo,L,thyronine , TEF, HNF4G, HNF4A, E2F1</t>
  </si>
  <si>
    <t>chr14:23436925,23440019</t>
  </si>
  <si>
    <t>chr14:23440020,23444181</t>
  </si>
  <si>
    <t>chr14:23444182,23445350</t>
  </si>
  <si>
    <t>chr14:23445351,23448429</t>
  </si>
  <si>
    <t>chr14:23448430,23450334</t>
  </si>
  <si>
    <t>chr14:23450335,23452196</t>
  </si>
  <si>
    <t>chr14:23452197,23454718</t>
  </si>
  <si>
    <t>chr2:187467461,187468552</t>
  </si>
  <si>
    <t>Within TFP1 intron (region spans exon)… unlikely , pretty far</t>
  </si>
  <si>
    <t>chr7:100888404,100902940</t>
  </si>
  <si>
    <t>chr14:23388605,23392917</t>
  </si>
  <si>
    <t>DNAse</t>
  </si>
  <si>
    <t>A</t>
  </si>
  <si>
    <t>C</t>
  </si>
  <si>
    <t>G</t>
  </si>
  <si>
    <t>T</t>
  </si>
  <si>
    <t>ative/poised enhancer</t>
  </si>
  <si>
    <t>active enhancer</t>
  </si>
  <si>
    <t>active promoter</t>
  </si>
  <si>
    <t>transcribed gene bodies</t>
  </si>
  <si>
    <t>promoters and developmental regulation</t>
  </si>
  <si>
    <t>gene-poor regions, coding regions of active genes</t>
  </si>
  <si>
    <t>transcriptionally-active chromatin</t>
  </si>
  <si>
    <t>Regulation</t>
  </si>
  <si>
    <t>Promoter</t>
  </si>
  <si>
    <t>Enhancer</t>
  </si>
  <si>
    <t>pos</t>
  </si>
  <si>
    <t>sum</t>
  </si>
  <si>
    <t>prom</t>
  </si>
  <si>
    <t>enh</t>
  </si>
  <si>
    <t>chr7-1</t>
  </si>
  <si>
    <t>chr7-2</t>
  </si>
  <si>
    <t>chr14-1</t>
  </si>
  <si>
    <t>chr14-2</t>
  </si>
  <si>
    <t>chr14-3</t>
  </si>
  <si>
    <t>chr14-4</t>
  </si>
  <si>
    <t>chr14-5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</si>
</sst>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333333"/>
      <name val="Trebuchet MS"/>
      <family val="2"/>
    </font>
    <font>
      <sz val="12"/>
      <color rgb="FF333333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2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center" wrapText="1"/>
    </xf>
    <xf numFmtId="0" fontId="1" fillId="3" borderId="3" xfId="0" applyFont="1" applyFill="1" applyBorder="1"/>
    <xf numFmtId="0" fontId="1" fillId="3" borderId="4" xfId="0" applyFont="1" applyFill="1" applyBorder="1"/>
    <xf numFmtId="0" fontId="0" fillId="0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2" borderId="13" xfId="0" applyFill="1" applyBorder="1"/>
    <xf numFmtId="0" fontId="1" fillId="3" borderId="13" xfId="0" applyFont="1" applyFill="1" applyBorder="1"/>
    <xf numFmtId="0" fontId="0" fillId="2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Border="1"/>
    <xf numFmtId="0" fontId="0" fillId="0" borderId="18" xfId="0" applyFill="1" applyBorder="1"/>
    <xf numFmtId="0" fontId="0" fillId="4" borderId="18" xfId="0" applyFill="1" applyBorder="1"/>
    <xf numFmtId="0" fontId="0" fillId="2" borderId="18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870C-C517-4D26-B3A0-8D067D03E7AD}">
  <dimension ref="A1:H22"/>
  <sheetViews>
    <sheetView zoomScale="160" zoomScaleNormal="160" workbookViewId="0">
      <selection activeCell="A2" sqref="A2"/>
    </sheetView>
  </sheetViews>
  <sheetFormatPr defaultRowHeight="14.4" x14ac:dyDescent="0.55000000000000004"/>
  <cols>
    <col min="1" max="1" width="12.5234375" customWidth="1"/>
    <col min="2" max="2" width="12.83984375" customWidth="1"/>
    <col min="4" max="5" width="9.68359375" bestFit="1" customWidth="1"/>
    <col min="6" max="6" width="24.41796875" customWidth="1"/>
    <col min="7" max="7" width="17.734375" customWidth="1"/>
  </cols>
  <sheetData>
    <row r="1" spans="1:8" x14ac:dyDescent="0.55000000000000004">
      <c r="A1" t="s">
        <v>0</v>
      </c>
      <c r="B1" t="s">
        <v>2</v>
      </c>
      <c r="C1" t="s">
        <v>1</v>
      </c>
      <c r="D1" t="s">
        <v>63</v>
      </c>
      <c r="E1" t="s">
        <v>64</v>
      </c>
      <c r="F1" t="s">
        <v>45</v>
      </c>
      <c r="G1" t="s">
        <v>65</v>
      </c>
      <c r="H1" t="s">
        <v>66</v>
      </c>
    </row>
    <row r="2" spans="1:8" x14ac:dyDescent="0.55000000000000004">
      <c r="A2" t="s">
        <v>3</v>
      </c>
      <c r="B2" t="s">
        <v>4</v>
      </c>
      <c r="C2" t="s">
        <v>44</v>
      </c>
      <c r="D2">
        <v>23861811</v>
      </c>
      <c r="E2">
        <v>23861811</v>
      </c>
      <c r="F2" t="s">
        <v>46</v>
      </c>
      <c r="G2" t="s">
        <v>67</v>
      </c>
      <c r="H2" t="s">
        <v>68</v>
      </c>
    </row>
    <row r="3" spans="1:8" x14ac:dyDescent="0.55000000000000004">
      <c r="A3" t="s">
        <v>5</v>
      </c>
      <c r="B3" t="s">
        <v>6</v>
      </c>
      <c r="C3" t="s">
        <v>47</v>
      </c>
      <c r="D3">
        <v>122131485</v>
      </c>
      <c r="E3">
        <v>122131485</v>
      </c>
      <c r="F3" t="s">
        <v>48</v>
      </c>
      <c r="G3" t="s">
        <v>68</v>
      </c>
      <c r="H3" t="s">
        <v>68</v>
      </c>
    </row>
    <row r="4" spans="1:8" x14ac:dyDescent="0.55000000000000004">
      <c r="A4" t="s">
        <v>8</v>
      </c>
      <c r="B4" t="s">
        <v>7</v>
      </c>
      <c r="C4" t="s">
        <v>49</v>
      </c>
      <c r="D4">
        <v>100497131</v>
      </c>
      <c r="E4">
        <v>100497131</v>
      </c>
      <c r="F4" t="s">
        <v>50</v>
      </c>
      <c r="G4" t="s">
        <v>67</v>
      </c>
      <c r="H4" t="s">
        <v>67</v>
      </c>
    </row>
    <row r="5" spans="1:8" x14ac:dyDescent="0.55000000000000004">
      <c r="A5" t="s">
        <v>9</v>
      </c>
      <c r="B5" t="s">
        <v>10</v>
      </c>
      <c r="C5" t="s">
        <v>51</v>
      </c>
      <c r="D5">
        <v>207940853</v>
      </c>
      <c r="E5">
        <v>207940853</v>
      </c>
      <c r="F5" t="s">
        <v>52</v>
      </c>
      <c r="G5" t="s">
        <v>68</v>
      </c>
      <c r="H5" t="s">
        <v>68</v>
      </c>
    </row>
    <row r="6" spans="1:8" x14ac:dyDescent="0.55000000000000004">
      <c r="A6" t="s">
        <v>12</v>
      </c>
      <c r="B6" t="s">
        <v>11</v>
      </c>
      <c r="C6" t="s">
        <v>53</v>
      </c>
      <c r="D6">
        <v>61571382</v>
      </c>
      <c r="E6">
        <v>61571382</v>
      </c>
      <c r="F6" t="s">
        <v>52</v>
      </c>
      <c r="G6" t="s">
        <v>68</v>
      </c>
      <c r="H6" t="s">
        <v>68</v>
      </c>
    </row>
    <row r="7" spans="1:8" x14ac:dyDescent="0.55000000000000004">
      <c r="A7" t="s">
        <v>13</v>
      </c>
      <c r="B7" t="s">
        <v>14</v>
      </c>
      <c r="C7" t="s">
        <v>47</v>
      </c>
      <c r="D7">
        <v>118667522</v>
      </c>
      <c r="E7">
        <v>118667522</v>
      </c>
      <c r="F7" t="s">
        <v>54</v>
      </c>
      <c r="G7" t="s">
        <v>68</v>
      </c>
      <c r="H7" t="s">
        <v>68</v>
      </c>
    </row>
    <row r="8" spans="1:8" x14ac:dyDescent="0.55000000000000004">
      <c r="A8" t="s">
        <v>15</v>
      </c>
      <c r="B8" t="s">
        <v>16</v>
      </c>
      <c r="C8" t="s">
        <v>55</v>
      </c>
      <c r="D8">
        <v>24770878</v>
      </c>
      <c r="E8">
        <v>24770878</v>
      </c>
      <c r="F8" t="s">
        <v>48</v>
      </c>
      <c r="G8" t="s">
        <v>68</v>
      </c>
      <c r="H8" t="s">
        <v>68</v>
      </c>
    </row>
    <row r="9" spans="1:8" x14ac:dyDescent="0.55000000000000004">
      <c r="A9" t="s">
        <v>17</v>
      </c>
      <c r="B9" t="s">
        <v>41</v>
      </c>
      <c r="C9" t="s">
        <v>56</v>
      </c>
      <c r="D9">
        <v>36844038</v>
      </c>
      <c r="E9">
        <v>36844038</v>
      </c>
      <c r="F9" t="s">
        <v>57</v>
      </c>
      <c r="G9" t="s">
        <v>68</v>
      </c>
      <c r="H9" t="s">
        <v>68</v>
      </c>
    </row>
    <row r="10" spans="1:8" x14ac:dyDescent="0.55000000000000004">
      <c r="A10" t="s">
        <v>18</v>
      </c>
      <c r="B10" t="s">
        <v>40</v>
      </c>
      <c r="C10" t="s">
        <v>58</v>
      </c>
      <c r="D10">
        <v>179721046</v>
      </c>
      <c r="E10">
        <v>179721046</v>
      </c>
      <c r="F10" t="s">
        <v>46</v>
      </c>
      <c r="G10" t="s">
        <v>68</v>
      </c>
      <c r="H10" t="s">
        <v>68</v>
      </c>
    </row>
    <row r="11" spans="1:8" x14ac:dyDescent="0.55000000000000004">
      <c r="A11" t="s">
        <v>19</v>
      </c>
      <c r="B11" t="s">
        <v>39</v>
      </c>
      <c r="C11" t="s">
        <v>55</v>
      </c>
      <c r="D11">
        <v>33576990</v>
      </c>
      <c r="E11">
        <v>33576990</v>
      </c>
      <c r="F11" t="s">
        <v>57</v>
      </c>
      <c r="G11" t="s">
        <v>68</v>
      </c>
      <c r="H11" t="s">
        <v>68</v>
      </c>
    </row>
    <row r="12" spans="1:8" x14ac:dyDescent="0.55000000000000004">
      <c r="A12" t="s">
        <v>20</v>
      </c>
      <c r="B12" t="s">
        <v>38</v>
      </c>
      <c r="C12" t="s">
        <v>59</v>
      </c>
      <c r="D12">
        <v>73665506</v>
      </c>
      <c r="E12">
        <v>73665506</v>
      </c>
      <c r="F12" t="s">
        <v>50</v>
      </c>
      <c r="G12" t="s">
        <v>68</v>
      </c>
      <c r="H12" t="s">
        <v>68</v>
      </c>
    </row>
    <row r="13" spans="1:8" x14ac:dyDescent="0.55000000000000004">
      <c r="A13" t="s">
        <v>21</v>
      </c>
      <c r="B13" t="s">
        <v>37</v>
      </c>
      <c r="C13" t="s">
        <v>60</v>
      </c>
      <c r="D13">
        <v>179172979</v>
      </c>
      <c r="E13">
        <v>179172979</v>
      </c>
      <c r="F13" t="s">
        <v>50</v>
      </c>
      <c r="G13" t="s">
        <v>68</v>
      </c>
      <c r="H13" t="s">
        <v>68</v>
      </c>
    </row>
    <row r="14" spans="1:8" x14ac:dyDescent="0.55000000000000004">
      <c r="A14" t="s">
        <v>42</v>
      </c>
      <c r="B14" t="s">
        <v>36</v>
      </c>
      <c r="C14" t="s">
        <v>44</v>
      </c>
      <c r="D14">
        <v>85809911</v>
      </c>
      <c r="E14">
        <v>85809911</v>
      </c>
      <c r="F14" t="s">
        <v>48</v>
      </c>
      <c r="G14" t="s">
        <v>68</v>
      </c>
      <c r="H14" t="s">
        <v>68</v>
      </c>
    </row>
    <row r="15" spans="1:8" x14ac:dyDescent="0.55000000000000004">
      <c r="A15" t="s">
        <v>22</v>
      </c>
      <c r="B15" t="s">
        <v>35</v>
      </c>
      <c r="C15" t="s">
        <v>49</v>
      </c>
      <c r="D15">
        <v>136642634</v>
      </c>
      <c r="E15">
        <v>136642634</v>
      </c>
      <c r="F15" t="s">
        <v>57</v>
      </c>
      <c r="G15" t="s">
        <v>68</v>
      </c>
      <c r="H15" t="s">
        <v>68</v>
      </c>
    </row>
    <row r="16" spans="1:8" x14ac:dyDescent="0.55000000000000004">
      <c r="A16" t="s">
        <v>23</v>
      </c>
      <c r="B16" t="s">
        <v>34</v>
      </c>
      <c r="C16" t="s">
        <v>61</v>
      </c>
      <c r="D16">
        <v>172664163</v>
      </c>
      <c r="E16">
        <v>172664163</v>
      </c>
      <c r="F16" t="s">
        <v>50</v>
      </c>
      <c r="G16" t="s">
        <v>68</v>
      </c>
      <c r="H16" t="s">
        <v>68</v>
      </c>
    </row>
    <row r="17" spans="1:8" x14ac:dyDescent="0.55000000000000004">
      <c r="A17" t="s">
        <v>62</v>
      </c>
      <c r="B17" t="s">
        <v>33</v>
      </c>
      <c r="C17" t="s">
        <v>49</v>
      </c>
      <c r="D17">
        <v>93549596</v>
      </c>
      <c r="E17">
        <v>93549596</v>
      </c>
      <c r="F17" t="s">
        <v>50</v>
      </c>
      <c r="G17" t="s">
        <v>68</v>
      </c>
      <c r="H17" t="s">
        <v>68</v>
      </c>
    </row>
    <row r="18" spans="1:8" x14ac:dyDescent="0.55000000000000004">
      <c r="A18" t="s">
        <v>43</v>
      </c>
      <c r="B18" t="s">
        <v>32</v>
      </c>
      <c r="C18" t="s">
        <v>55</v>
      </c>
      <c r="D18">
        <v>232271284</v>
      </c>
      <c r="E18">
        <v>232271284</v>
      </c>
      <c r="F18" t="s">
        <v>48</v>
      </c>
      <c r="G18" t="s">
        <v>68</v>
      </c>
      <c r="H18" t="s">
        <v>68</v>
      </c>
    </row>
    <row r="19" spans="1:8" x14ac:dyDescent="0.55000000000000004">
      <c r="A19" t="s">
        <v>24</v>
      </c>
      <c r="B19" t="s">
        <v>31</v>
      </c>
      <c r="C19" t="s">
        <v>60</v>
      </c>
      <c r="D19">
        <v>171785168</v>
      </c>
      <c r="E19">
        <v>171785168</v>
      </c>
      <c r="F19" t="s">
        <v>57</v>
      </c>
      <c r="G19" t="s">
        <v>68</v>
      </c>
      <c r="H19" t="s">
        <v>68</v>
      </c>
    </row>
    <row r="20" spans="1:8" x14ac:dyDescent="0.55000000000000004">
      <c r="A20" t="s">
        <v>25</v>
      </c>
      <c r="B20" t="s">
        <v>30</v>
      </c>
      <c r="C20" t="s">
        <v>55</v>
      </c>
      <c r="D20">
        <v>107149422</v>
      </c>
      <c r="E20">
        <v>107149422</v>
      </c>
      <c r="F20" t="s">
        <v>57</v>
      </c>
      <c r="G20" t="s">
        <v>68</v>
      </c>
      <c r="H20" t="s">
        <v>68</v>
      </c>
    </row>
    <row r="21" spans="1:8" x14ac:dyDescent="0.55000000000000004">
      <c r="A21" t="s">
        <v>26</v>
      </c>
      <c r="B21" t="s">
        <v>29</v>
      </c>
      <c r="C21" t="s">
        <v>55</v>
      </c>
      <c r="D21">
        <v>39106731</v>
      </c>
      <c r="E21">
        <v>39106731</v>
      </c>
      <c r="F21" t="s">
        <v>57</v>
      </c>
      <c r="G21" t="s">
        <v>68</v>
      </c>
      <c r="H21" t="s">
        <v>68</v>
      </c>
    </row>
    <row r="22" spans="1:8" x14ac:dyDescent="0.55000000000000004">
      <c r="A22" t="s">
        <v>27</v>
      </c>
      <c r="B22" t="s">
        <v>28</v>
      </c>
      <c r="C22" t="s">
        <v>58</v>
      </c>
      <c r="D22">
        <v>188333064</v>
      </c>
      <c r="E22">
        <v>188333064</v>
      </c>
      <c r="F22" t="s">
        <v>57</v>
      </c>
      <c r="G22" t="s">
        <v>69</v>
      </c>
      <c r="H22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8204-63DD-4F37-BB97-88398ABFDC46}">
  <dimension ref="A1:B25"/>
  <sheetViews>
    <sheetView workbookViewId="0">
      <selection activeCell="A12" sqref="A12"/>
    </sheetView>
  </sheetViews>
  <sheetFormatPr defaultRowHeight="14.4" x14ac:dyDescent="0.55000000000000004"/>
  <cols>
    <col min="1" max="1" width="23.5234375" customWidth="1"/>
  </cols>
  <sheetData>
    <row r="1" spans="1:2" x14ac:dyDescent="0.55000000000000004">
      <c r="A1" s="5" t="s">
        <v>192</v>
      </c>
      <c r="B1" t="s">
        <v>307</v>
      </c>
    </row>
    <row r="2" spans="1:2" x14ac:dyDescent="0.55000000000000004">
      <c r="A2" s="18" t="s">
        <v>125</v>
      </c>
      <c r="B2" t="s">
        <v>67</v>
      </c>
    </row>
    <row r="3" spans="1:2" x14ac:dyDescent="0.55000000000000004">
      <c r="A3" s="14" t="s">
        <v>126</v>
      </c>
    </row>
    <row r="4" spans="1:2" x14ac:dyDescent="0.55000000000000004">
      <c r="A4" s="14" t="s">
        <v>127</v>
      </c>
    </row>
    <row r="5" spans="1:2" x14ac:dyDescent="0.55000000000000004">
      <c r="A5" s="14" t="s">
        <v>128</v>
      </c>
    </row>
    <row r="6" spans="1:2" x14ac:dyDescent="0.55000000000000004">
      <c r="A6" s="23" t="s">
        <v>129</v>
      </c>
      <c r="B6" t="s">
        <v>67</v>
      </c>
    </row>
    <row r="7" spans="1:2" x14ac:dyDescent="0.55000000000000004">
      <c r="A7" s="23" t="s">
        <v>130</v>
      </c>
      <c r="B7" t="s">
        <v>67</v>
      </c>
    </row>
    <row r="8" spans="1:2" x14ac:dyDescent="0.55000000000000004">
      <c r="A8" s="23" t="s">
        <v>131</v>
      </c>
      <c r="B8" t="s">
        <v>67</v>
      </c>
    </row>
    <row r="9" spans="1:2" x14ac:dyDescent="0.55000000000000004">
      <c r="A9" s="14" t="s">
        <v>132</v>
      </c>
    </row>
    <row r="10" spans="1:2" x14ac:dyDescent="0.55000000000000004">
      <c r="A10" s="14" t="s">
        <v>133</v>
      </c>
    </row>
    <row r="11" spans="1:2" x14ac:dyDescent="0.55000000000000004">
      <c r="A11" s="14" t="s">
        <v>134</v>
      </c>
    </row>
    <row r="12" spans="1:2" x14ac:dyDescent="0.55000000000000004">
      <c r="A12" s="18" t="s">
        <v>135</v>
      </c>
      <c r="B12" t="s">
        <v>67</v>
      </c>
    </row>
    <row r="13" spans="1:2" x14ac:dyDescent="0.55000000000000004">
      <c r="A13" s="14" t="s">
        <v>136</v>
      </c>
    </row>
    <row r="14" spans="1:2" x14ac:dyDescent="0.55000000000000004">
      <c r="A14" s="14" t="s">
        <v>137</v>
      </c>
    </row>
    <row r="15" spans="1:2" x14ac:dyDescent="0.55000000000000004">
      <c r="A15" s="23" t="s">
        <v>138</v>
      </c>
      <c r="B15" t="s">
        <v>67</v>
      </c>
    </row>
    <row r="16" spans="1:2" x14ac:dyDescent="0.55000000000000004">
      <c r="A16" s="23" t="s">
        <v>139</v>
      </c>
    </row>
    <row r="17" spans="1:2" x14ac:dyDescent="0.55000000000000004">
      <c r="A17" s="23" t="s">
        <v>140</v>
      </c>
      <c r="B17" t="s">
        <v>67</v>
      </c>
    </row>
    <row r="18" spans="1:2" x14ac:dyDescent="0.55000000000000004">
      <c r="A18" s="31" t="s">
        <v>141</v>
      </c>
    </row>
    <row r="19" spans="1:2" x14ac:dyDescent="0.55000000000000004">
      <c r="A19" s="23" t="s">
        <v>142</v>
      </c>
    </row>
    <row r="20" spans="1:2" x14ac:dyDescent="0.55000000000000004">
      <c r="A20" s="23" t="s">
        <v>143</v>
      </c>
    </row>
    <row r="21" spans="1:2" x14ac:dyDescent="0.55000000000000004">
      <c r="A21" s="23" t="s">
        <v>144</v>
      </c>
    </row>
    <row r="22" spans="1:2" ht="14.7" thickBot="1" x14ac:dyDescent="0.6">
      <c r="A22" s="29" t="s">
        <v>145</v>
      </c>
      <c r="B22" t="s">
        <v>67</v>
      </c>
    </row>
    <row r="23" spans="1:2" x14ac:dyDescent="0.55000000000000004">
      <c r="A23" s="12" t="s">
        <v>146</v>
      </c>
      <c r="B23" t="s">
        <v>67</v>
      </c>
    </row>
    <row r="24" spans="1:2" x14ac:dyDescent="0.55000000000000004">
      <c r="A24" s="18" t="s">
        <v>147</v>
      </c>
      <c r="B24" t="s">
        <v>67</v>
      </c>
    </row>
    <row r="25" spans="1:2" x14ac:dyDescent="0.55000000000000004">
      <c r="A25" s="18" t="s">
        <v>148</v>
      </c>
      <c r="B2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C1E6-AE1D-405F-811E-BC60D6B0685D}">
  <dimension ref="A1:D25"/>
  <sheetViews>
    <sheetView workbookViewId="0">
      <selection activeCell="A16" sqref="A16"/>
    </sheetView>
  </sheetViews>
  <sheetFormatPr defaultRowHeight="14.4" x14ac:dyDescent="0.55000000000000004"/>
  <cols>
    <col min="1" max="1" width="26.41796875" customWidth="1"/>
    <col min="2" max="3" width="13.7890625" customWidth="1"/>
    <col min="4" max="4" width="8.83984375" customWidth="1"/>
  </cols>
  <sheetData>
    <row r="1" spans="1:4" x14ac:dyDescent="0.55000000000000004">
      <c r="A1" s="5" t="s">
        <v>192</v>
      </c>
      <c r="B1" s="7" t="s">
        <v>254</v>
      </c>
      <c r="C1" s="7"/>
      <c r="D1" t="s">
        <v>253</v>
      </c>
    </row>
    <row r="2" spans="1:4" x14ac:dyDescent="0.55000000000000004">
      <c r="A2" s="5" t="s">
        <v>276</v>
      </c>
      <c r="B2" s="7" t="s">
        <v>255</v>
      </c>
      <c r="C2" s="7">
        <v>7.29</v>
      </c>
      <c r="D2" t="s">
        <v>277</v>
      </c>
    </row>
    <row r="3" spans="1:4" x14ac:dyDescent="0.55000000000000004">
      <c r="A3" s="5" t="s">
        <v>278</v>
      </c>
      <c r="B3" s="7" t="s">
        <v>256</v>
      </c>
      <c r="C3" s="7">
        <v>6.41</v>
      </c>
      <c r="D3" t="s">
        <v>279</v>
      </c>
    </row>
    <row r="4" spans="1:4" x14ac:dyDescent="0.55000000000000004">
      <c r="A4" s="5" t="s">
        <v>280</v>
      </c>
      <c r="B4" s="7" t="s">
        <v>256</v>
      </c>
      <c r="C4" s="7">
        <v>11.14</v>
      </c>
      <c r="D4" t="s">
        <v>279</v>
      </c>
    </row>
    <row r="5" spans="1:4" x14ac:dyDescent="0.55000000000000004">
      <c r="A5" s="5" t="s">
        <v>281</v>
      </c>
      <c r="B5" s="7" t="s">
        <v>257</v>
      </c>
      <c r="C5" s="7">
        <v>12.36</v>
      </c>
      <c r="D5" t="s">
        <v>282</v>
      </c>
    </row>
    <row r="6" spans="1:4" x14ac:dyDescent="0.55000000000000004">
      <c r="A6" s="5" t="s">
        <v>283</v>
      </c>
      <c r="B6" s="7" t="s">
        <v>257</v>
      </c>
      <c r="C6" s="7">
        <v>5.46</v>
      </c>
      <c r="D6" t="s">
        <v>258</v>
      </c>
    </row>
    <row r="7" spans="1:4" x14ac:dyDescent="0.55000000000000004">
      <c r="A7" s="5" t="s">
        <v>284</v>
      </c>
      <c r="B7" s="7" t="s">
        <v>259</v>
      </c>
      <c r="C7" s="7">
        <v>5.18</v>
      </c>
      <c r="D7" t="s">
        <v>285</v>
      </c>
    </row>
    <row r="8" spans="1:4" x14ac:dyDescent="0.55000000000000004">
      <c r="A8" s="5" t="s">
        <v>286</v>
      </c>
      <c r="B8" s="7" t="s">
        <v>257</v>
      </c>
      <c r="C8" s="7">
        <v>13.05</v>
      </c>
      <c r="D8" t="s">
        <v>263</v>
      </c>
    </row>
    <row r="9" spans="1:4" x14ac:dyDescent="0.55000000000000004">
      <c r="A9" s="5" t="s">
        <v>287</v>
      </c>
      <c r="B9" s="7" t="s">
        <v>256</v>
      </c>
      <c r="C9" s="7">
        <v>7.97</v>
      </c>
      <c r="D9" t="s">
        <v>256</v>
      </c>
    </row>
    <row r="10" spans="1:4" x14ac:dyDescent="0.55000000000000004">
      <c r="A10" s="5" t="s">
        <v>288</v>
      </c>
      <c r="B10" s="7" t="s">
        <v>257</v>
      </c>
      <c r="C10" s="7">
        <v>7.42</v>
      </c>
      <c r="D10" t="s">
        <v>264</v>
      </c>
    </row>
    <row r="11" spans="1:4" x14ac:dyDescent="0.55000000000000004">
      <c r="A11" s="5" t="s">
        <v>289</v>
      </c>
      <c r="B11" s="7" t="s">
        <v>257</v>
      </c>
      <c r="C11" s="7">
        <v>5.86</v>
      </c>
      <c r="D11" t="s">
        <v>265</v>
      </c>
    </row>
    <row r="12" spans="1:4" x14ac:dyDescent="0.55000000000000004">
      <c r="A12" s="5" t="s">
        <v>290</v>
      </c>
      <c r="B12" s="7" t="s">
        <v>255</v>
      </c>
      <c r="C12" s="7">
        <v>5.1100000000000003</v>
      </c>
      <c r="D12" t="s">
        <v>266</v>
      </c>
    </row>
    <row r="13" spans="1:4" x14ac:dyDescent="0.55000000000000004">
      <c r="A13" s="5" t="s">
        <v>291</v>
      </c>
      <c r="B13" s="7" t="s">
        <v>256</v>
      </c>
      <c r="C13" s="7">
        <v>5.66</v>
      </c>
      <c r="D13" t="s">
        <v>256</v>
      </c>
    </row>
    <row r="14" spans="1:4" x14ac:dyDescent="0.55000000000000004">
      <c r="A14" s="5" t="s">
        <v>292</v>
      </c>
      <c r="B14" s="7" t="s">
        <v>267</v>
      </c>
      <c r="C14" s="7">
        <v>6.8</v>
      </c>
      <c r="D14" t="s">
        <v>293</v>
      </c>
    </row>
    <row r="15" spans="1:4" x14ac:dyDescent="0.55000000000000004">
      <c r="A15" s="5" t="s">
        <v>294</v>
      </c>
      <c r="B15" s="7" t="s">
        <v>259</v>
      </c>
      <c r="C15" s="7">
        <v>7.4</v>
      </c>
      <c r="D15" t="s">
        <v>295</v>
      </c>
    </row>
    <row r="16" spans="1:4" x14ac:dyDescent="0.55000000000000004">
      <c r="A16" s="5" t="s">
        <v>296</v>
      </c>
      <c r="B16" s="7" t="s">
        <v>259</v>
      </c>
      <c r="C16" s="7">
        <v>6.37</v>
      </c>
      <c r="D16" t="s">
        <v>268</v>
      </c>
    </row>
    <row r="17" spans="1:4" x14ac:dyDescent="0.55000000000000004">
      <c r="A17" s="5" t="s">
        <v>297</v>
      </c>
      <c r="B17" s="7" t="s">
        <v>259</v>
      </c>
      <c r="C17" s="7">
        <v>11.03</v>
      </c>
      <c r="D17" t="s">
        <v>269</v>
      </c>
    </row>
    <row r="18" spans="1:4" x14ac:dyDescent="0.55000000000000004">
      <c r="A18" s="5" t="s">
        <v>298</v>
      </c>
      <c r="B18" s="7" t="s">
        <v>257</v>
      </c>
      <c r="C18" s="7">
        <v>17.670000000000002</v>
      </c>
      <c r="D18" t="s">
        <v>270</v>
      </c>
    </row>
    <row r="19" spans="1:4" x14ac:dyDescent="0.55000000000000004">
      <c r="A19" s="5" t="s">
        <v>299</v>
      </c>
      <c r="B19" s="7" t="s">
        <v>259</v>
      </c>
      <c r="C19" s="7">
        <v>12.73</v>
      </c>
      <c r="D19" t="s">
        <v>271</v>
      </c>
    </row>
    <row r="20" spans="1:4" x14ac:dyDescent="0.55000000000000004">
      <c r="A20" s="5" t="s">
        <v>300</v>
      </c>
      <c r="B20" s="7" t="s">
        <v>259</v>
      </c>
      <c r="C20" s="7">
        <v>12.02</v>
      </c>
      <c r="D20" t="s">
        <v>272</v>
      </c>
    </row>
    <row r="21" spans="1:4" x14ac:dyDescent="0.55000000000000004">
      <c r="A21" s="5" t="s">
        <v>301</v>
      </c>
      <c r="B21" s="7" t="s">
        <v>259</v>
      </c>
      <c r="C21" s="7">
        <v>8.11</v>
      </c>
      <c r="D21" t="s">
        <v>273</v>
      </c>
    </row>
    <row r="22" spans="1:4" x14ac:dyDescent="0.55000000000000004">
      <c r="A22" s="5" t="s">
        <v>302</v>
      </c>
      <c r="B22" s="7" t="s">
        <v>259</v>
      </c>
      <c r="C22" s="7">
        <v>17.95</v>
      </c>
      <c r="D22" t="s">
        <v>274</v>
      </c>
    </row>
    <row r="23" spans="1:4" x14ac:dyDescent="0.55000000000000004">
      <c r="A23" s="5" t="s">
        <v>303</v>
      </c>
      <c r="B23" s="7" t="s">
        <v>256</v>
      </c>
      <c r="C23" s="7"/>
      <c r="D23" t="s">
        <v>304</v>
      </c>
    </row>
    <row r="24" spans="1:4" x14ac:dyDescent="0.55000000000000004">
      <c r="A24" s="5" t="s">
        <v>305</v>
      </c>
      <c r="B24" s="7" t="s">
        <v>255</v>
      </c>
      <c r="C24" s="7"/>
      <c r="D24" t="s">
        <v>262</v>
      </c>
    </row>
    <row r="25" spans="1:4" x14ac:dyDescent="0.55000000000000004">
      <c r="A25" s="5" t="s">
        <v>306</v>
      </c>
      <c r="B25" s="7" t="s">
        <v>261</v>
      </c>
      <c r="C25" s="7"/>
      <c r="D2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BBE4-1CA8-40BE-964A-7306DE65FFE9}">
  <dimension ref="A1:G22"/>
  <sheetViews>
    <sheetView workbookViewId="0">
      <selection activeCell="A8" sqref="A8"/>
    </sheetView>
  </sheetViews>
  <sheetFormatPr defaultRowHeight="14.4" x14ac:dyDescent="0.55000000000000004"/>
  <cols>
    <col min="1" max="1" width="13.41796875" customWidth="1"/>
    <col min="2" max="2" width="14.62890625" customWidth="1"/>
    <col min="3" max="3" width="14.20703125" customWidth="1"/>
    <col min="4" max="4" width="14.15625" customWidth="1"/>
    <col min="5" max="5" width="14.62890625" customWidth="1"/>
    <col min="6" max="6" width="19.05078125" customWidth="1"/>
    <col min="7" max="7" width="19.1015625" customWidth="1"/>
  </cols>
  <sheetData>
    <row r="1" spans="1:7" x14ac:dyDescent="0.55000000000000004">
      <c r="A1" t="s">
        <v>70</v>
      </c>
      <c r="B1" t="s">
        <v>1</v>
      </c>
      <c r="C1" t="s">
        <v>71</v>
      </c>
      <c r="D1" t="s">
        <v>72</v>
      </c>
      <c r="E1" t="s">
        <v>1</v>
      </c>
      <c r="F1" t="s">
        <v>73</v>
      </c>
      <c r="G1" t="s">
        <v>74</v>
      </c>
    </row>
    <row r="2" spans="1:7" x14ac:dyDescent="0.55000000000000004">
      <c r="A2" t="s">
        <v>27</v>
      </c>
      <c r="B2" t="s">
        <v>58</v>
      </c>
      <c r="C2">
        <v>188332188</v>
      </c>
      <c r="D2">
        <v>188333279</v>
      </c>
      <c r="E2" t="s">
        <v>58</v>
      </c>
      <c r="F2">
        <v>187710879</v>
      </c>
      <c r="G2">
        <v>187718899</v>
      </c>
    </row>
    <row r="3" spans="1:7" x14ac:dyDescent="0.55000000000000004">
      <c r="A3" t="s">
        <v>3</v>
      </c>
      <c r="B3" t="s">
        <v>49</v>
      </c>
      <c r="C3">
        <v>100486025</v>
      </c>
      <c r="D3">
        <v>100500560</v>
      </c>
      <c r="E3" t="s">
        <v>49</v>
      </c>
      <c r="F3">
        <v>100693693</v>
      </c>
      <c r="G3">
        <v>100696055</v>
      </c>
    </row>
    <row r="4" spans="1:7" x14ac:dyDescent="0.55000000000000004">
      <c r="A4" t="s">
        <v>75</v>
      </c>
      <c r="B4" t="s">
        <v>49</v>
      </c>
      <c r="C4">
        <v>100486025</v>
      </c>
      <c r="D4">
        <v>100500560</v>
      </c>
      <c r="E4" t="s">
        <v>49</v>
      </c>
      <c r="F4">
        <v>100696056</v>
      </c>
      <c r="G4">
        <v>100701372</v>
      </c>
    </row>
    <row r="5" spans="1:7" x14ac:dyDescent="0.55000000000000004">
      <c r="A5" t="s">
        <v>76</v>
      </c>
      <c r="B5" t="s">
        <v>49</v>
      </c>
      <c r="C5">
        <v>100486025</v>
      </c>
      <c r="D5">
        <v>100500560</v>
      </c>
      <c r="E5" t="s">
        <v>49</v>
      </c>
      <c r="F5">
        <v>100701373</v>
      </c>
      <c r="G5">
        <v>100702537</v>
      </c>
    </row>
    <row r="6" spans="1:7" x14ac:dyDescent="0.55000000000000004">
      <c r="A6" t="s">
        <v>77</v>
      </c>
      <c r="B6" t="s">
        <v>49</v>
      </c>
      <c r="C6">
        <v>100486025</v>
      </c>
      <c r="D6">
        <v>100500560</v>
      </c>
      <c r="E6" t="s">
        <v>49</v>
      </c>
      <c r="F6">
        <v>100702538</v>
      </c>
      <c r="G6">
        <v>100723615</v>
      </c>
    </row>
    <row r="7" spans="1:7" x14ac:dyDescent="0.55000000000000004">
      <c r="A7" t="s">
        <v>78</v>
      </c>
      <c r="B7" t="s">
        <v>49</v>
      </c>
      <c r="C7">
        <v>100486025</v>
      </c>
      <c r="D7">
        <v>100500560</v>
      </c>
      <c r="E7" t="s">
        <v>49</v>
      </c>
      <c r="F7">
        <v>100861325</v>
      </c>
      <c r="G7">
        <v>100862138</v>
      </c>
    </row>
    <row r="8" spans="1:7" x14ac:dyDescent="0.55000000000000004">
      <c r="A8" t="s">
        <v>8</v>
      </c>
      <c r="B8" t="s">
        <v>44</v>
      </c>
      <c r="C8">
        <v>23857814</v>
      </c>
      <c r="D8">
        <v>23862126</v>
      </c>
      <c r="E8" t="s">
        <v>44</v>
      </c>
      <c r="F8">
        <v>23796208</v>
      </c>
      <c r="G8">
        <v>23798190</v>
      </c>
    </row>
    <row r="9" spans="1:7" x14ac:dyDescent="0.55000000000000004">
      <c r="A9" t="s">
        <v>79</v>
      </c>
      <c r="B9" t="s">
        <v>44</v>
      </c>
      <c r="C9">
        <v>23857814</v>
      </c>
      <c r="D9">
        <v>23862126</v>
      </c>
      <c r="E9" t="s">
        <v>44</v>
      </c>
      <c r="F9">
        <v>23798527</v>
      </c>
      <c r="G9">
        <v>23799085</v>
      </c>
    </row>
    <row r="10" spans="1:7" x14ac:dyDescent="0.55000000000000004">
      <c r="A10" t="s">
        <v>80</v>
      </c>
      <c r="B10" t="s">
        <v>44</v>
      </c>
      <c r="C10">
        <v>23857814</v>
      </c>
      <c r="D10">
        <v>23862126</v>
      </c>
      <c r="E10" t="s">
        <v>44</v>
      </c>
      <c r="F10">
        <v>23799086</v>
      </c>
      <c r="G10">
        <v>23804066</v>
      </c>
    </row>
    <row r="11" spans="1:7" x14ac:dyDescent="0.55000000000000004">
      <c r="A11" t="s">
        <v>81</v>
      </c>
      <c r="B11" t="s">
        <v>44</v>
      </c>
      <c r="C11">
        <v>23857814</v>
      </c>
      <c r="D11">
        <v>23862126</v>
      </c>
      <c r="E11" t="s">
        <v>44</v>
      </c>
      <c r="F11">
        <v>23837350</v>
      </c>
      <c r="G11">
        <v>23838507</v>
      </c>
    </row>
    <row r="12" spans="1:7" x14ac:dyDescent="0.55000000000000004">
      <c r="A12" t="s">
        <v>82</v>
      </c>
      <c r="B12" t="s">
        <v>44</v>
      </c>
      <c r="C12">
        <v>23857814</v>
      </c>
      <c r="D12">
        <v>23862126</v>
      </c>
      <c r="E12" t="s">
        <v>44</v>
      </c>
      <c r="F12">
        <v>23846844</v>
      </c>
      <c r="G12">
        <v>23851667</v>
      </c>
    </row>
    <row r="13" spans="1:7" x14ac:dyDescent="0.55000000000000004">
      <c r="A13" t="s">
        <v>83</v>
      </c>
      <c r="B13" t="s">
        <v>44</v>
      </c>
      <c r="C13">
        <v>23857814</v>
      </c>
      <c r="D13">
        <v>23862126</v>
      </c>
      <c r="E13" t="s">
        <v>44</v>
      </c>
      <c r="F13">
        <v>23887258</v>
      </c>
      <c r="G13">
        <v>23887807</v>
      </c>
    </row>
    <row r="14" spans="1:7" x14ac:dyDescent="0.55000000000000004">
      <c r="A14" t="s">
        <v>84</v>
      </c>
      <c r="B14" t="s">
        <v>44</v>
      </c>
      <c r="C14">
        <v>23857814</v>
      </c>
      <c r="D14">
        <v>23862126</v>
      </c>
      <c r="E14" t="s">
        <v>44</v>
      </c>
      <c r="F14">
        <v>23887808</v>
      </c>
      <c r="G14">
        <v>23892243</v>
      </c>
    </row>
    <row r="15" spans="1:7" x14ac:dyDescent="0.55000000000000004">
      <c r="A15" t="s">
        <v>85</v>
      </c>
      <c r="B15" t="s">
        <v>44</v>
      </c>
      <c r="C15">
        <v>23857814</v>
      </c>
      <c r="D15">
        <v>23862126</v>
      </c>
      <c r="E15" t="s">
        <v>44</v>
      </c>
      <c r="F15">
        <v>23904748</v>
      </c>
      <c r="G15">
        <v>23906133</v>
      </c>
    </row>
    <row r="16" spans="1:7" x14ac:dyDescent="0.55000000000000004">
      <c r="A16" t="s">
        <v>86</v>
      </c>
      <c r="B16" t="s">
        <v>44</v>
      </c>
      <c r="C16">
        <v>23857814</v>
      </c>
      <c r="D16">
        <v>23862126</v>
      </c>
      <c r="E16" t="s">
        <v>44</v>
      </c>
      <c r="F16">
        <v>23906134</v>
      </c>
      <c r="G16">
        <v>23909228</v>
      </c>
    </row>
    <row r="17" spans="1:7" x14ac:dyDescent="0.55000000000000004">
      <c r="A17" t="s">
        <v>87</v>
      </c>
      <c r="B17" t="s">
        <v>44</v>
      </c>
      <c r="C17">
        <v>23857814</v>
      </c>
      <c r="D17">
        <v>23862126</v>
      </c>
      <c r="E17" t="s">
        <v>44</v>
      </c>
      <c r="F17">
        <v>23909229</v>
      </c>
      <c r="G17">
        <v>23913390</v>
      </c>
    </row>
    <row r="18" spans="1:7" x14ac:dyDescent="0.55000000000000004">
      <c r="A18" t="s">
        <v>88</v>
      </c>
      <c r="B18" t="s">
        <v>44</v>
      </c>
      <c r="C18">
        <v>23857814</v>
      </c>
      <c r="D18">
        <v>23862126</v>
      </c>
      <c r="E18" t="s">
        <v>44</v>
      </c>
      <c r="F18">
        <v>23913391</v>
      </c>
      <c r="G18">
        <v>23914559</v>
      </c>
    </row>
    <row r="19" spans="1:7" x14ac:dyDescent="0.55000000000000004">
      <c r="A19" t="s">
        <v>89</v>
      </c>
      <c r="B19" t="s">
        <v>44</v>
      </c>
      <c r="C19">
        <v>23857814</v>
      </c>
      <c r="D19">
        <v>23862126</v>
      </c>
      <c r="E19" t="s">
        <v>44</v>
      </c>
      <c r="F19">
        <v>23914560</v>
      </c>
      <c r="G19">
        <v>23917638</v>
      </c>
    </row>
    <row r="20" spans="1:7" x14ac:dyDescent="0.55000000000000004">
      <c r="A20" t="s">
        <v>90</v>
      </c>
      <c r="B20" t="s">
        <v>44</v>
      </c>
      <c r="C20">
        <v>23857814</v>
      </c>
      <c r="D20">
        <v>23862126</v>
      </c>
      <c r="E20" t="s">
        <v>44</v>
      </c>
      <c r="F20">
        <v>23917639</v>
      </c>
      <c r="G20">
        <v>23919543</v>
      </c>
    </row>
    <row r="21" spans="1:7" x14ac:dyDescent="0.55000000000000004">
      <c r="A21" t="s">
        <v>91</v>
      </c>
      <c r="B21" t="s">
        <v>44</v>
      </c>
      <c r="C21">
        <v>23857814</v>
      </c>
      <c r="D21">
        <v>23862126</v>
      </c>
      <c r="E21" t="s">
        <v>44</v>
      </c>
      <c r="F21">
        <v>23919544</v>
      </c>
      <c r="G21">
        <v>23921405</v>
      </c>
    </row>
    <row r="22" spans="1:7" x14ac:dyDescent="0.55000000000000004">
      <c r="A22" t="s">
        <v>92</v>
      </c>
      <c r="B22" t="s">
        <v>44</v>
      </c>
      <c r="C22">
        <v>23857814</v>
      </c>
      <c r="D22">
        <v>23862126</v>
      </c>
      <c r="E22" t="s">
        <v>44</v>
      </c>
      <c r="F22">
        <v>23921406</v>
      </c>
      <c r="G22">
        <v>23923927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F8DD-118D-48C7-AB71-59AC0CA39D09}">
  <dimension ref="A1:AB25"/>
  <sheetViews>
    <sheetView workbookViewId="0">
      <selection activeCell="B2" sqref="B2"/>
    </sheetView>
  </sheetViews>
  <sheetFormatPr defaultRowHeight="14.4" x14ac:dyDescent="0.55000000000000004"/>
  <cols>
    <col min="1" max="1" width="15.68359375" customWidth="1"/>
    <col min="2" max="2" width="20.89453125" customWidth="1"/>
    <col min="3" max="3" width="21.3125" customWidth="1"/>
    <col min="4" max="4" width="25.68359375" customWidth="1"/>
  </cols>
  <sheetData>
    <row r="1" spans="1:28" x14ac:dyDescent="0.55000000000000004">
      <c r="A1" t="s">
        <v>1</v>
      </c>
      <c r="B1" t="s">
        <v>73</v>
      </c>
      <c r="C1" t="s">
        <v>74</v>
      </c>
      <c r="D1" t="s">
        <v>93</v>
      </c>
      <c r="E1" t="s">
        <v>94</v>
      </c>
      <c r="L1" t="s">
        <v>104</v>
      </c>
      <c r="M1" t="s">
        <v>120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</row>
    <row r="2" spans="1:28" x14ac:dyDescent="0.55000000000000004">
      <c r="A2" t="s">
        <v>58</v>
      </c>
      <c r="B2">
        <v>187710879</v>
      </c>
      <c r="C2">
        <v>187718899</v>
      </c>
      <c r="D2" t="str">
        <f>A2&amp;":"&amp;B2&amp;"-"&amp;C2</f>
        <v>chr2:187710879-187718899</v>
      </c>
      <c r="E2" t="s">
        <v>68</v>
      </c>
    </row>
    <row r="3" spans="1:28" x14ac:dyDescent="0.55000000000000004">
      <c r="A3" t="s">
        <v>49</v>
      </c>
      <c r="B3">
        <v>100693693</v>
      </c>
      <c r="C3">
        <v>100696055</v>
      </c>
      <c r="D3" t="str">
        <f>A3&amp;":"&amp;B3&amp;"-"&amp;C3</f>
        <v>chr7:100693693-100696055</v>
      </c>
      <c r="E3" t="s">
        <v>68</v>
      </c>
    </row>
    <row r="4" spans="1:28" x14ac:dyDescent="0.55000000000000004">
      <c r="A4" t="s">
        <v>49</v>
      </c>
      <c r="B4">
        <v>100696056</v>
      </c>
      <c r="C4">
        <v>100701372</v>
      </c>
      <c r="D4" t="str">
        <f t="shared" ref="D4:D23" si="0">A4&amp;":"&amp;B4&amp;"-"&amp;C4</f>
        <v>chr7:100696056-100701372</v>
      </c>
      <c r="E4" t="s">
        <v>68</v>
      </c>
    </row>
    <row r="5" spans="1:28" x14ac:dyDescent="0.55000000000000004">
      <c r="A5" t="s">
        <v>49</v>
      </c>
      <c r="B5">
        <v>100701373</v>
      </c>
      <c r="C5">
        <v>100702537</v>
      </c>
      <c r="D5" t="str">
        <f t="shared" si="0"/>
        <v>chr7:100701373-100702537</v>
      </c>
      <c r="E5" t="s">
        <v>68</v>
      </c>
    </row>
    <row r="6" spans="1:28" x14ac:dyDescent="0.55000000000000004">
      <c r="A6" t="s">
        <v>49</v>
      </c>
      <c r="B6">
        <v>100702538</v>
      </c>
      <c r="C6">
        <v>100723615</v>
      </c>
      <c r="D6" t="str">
        <f t="shared" si="0"/>
        <v>chr7:100702538-100723615</v>
      </c>
      <c r="E6" t="s">
        <v>68</v>
      </c>
    </row>
    <row r="7" spans="1:28" x14ac:dyDescent="0.55000000000000004">
      <c r="A7" t="s">
        <v>49</v>
      </c>
      <c r="B7">
        <v>100861325</v>
      </c>
      <c r="C7">
        <v>100862138</v>
      </c>
      <c r="D7" t="str">
        <f t="shared" si="0"/>
        <v>chr7:100861325-100862138</v>
      </c>
      <c r="E7" t="s">
        <v>68</v>
      </c>
    </row>
    <row r="8" spans="1:28" x14ac:dyDescent="0.55000000000000004">
      <c r="A8" t="s">
        <v>44</v>
      </c>
      <c r="B8">
        <v>23796208</v>
      </c>
      <c r="C8">
        <v>23798190</v>
      </c>
      <c r="D8" t="str">
        <f t="shared" si="0"/>
        <v>chr14:23796208-23798190</v>
      </c>
      <c r="E8" t="s">
        <v>68</v>
      </c>
    </row>
    <row r="9" spans="1:28" x14ac:dyDescent="0.55000000000000004">
      <c r="A9" t="s">
        <v>44</v>
      </c>
      <c r="B9">
        <v>23798527</v>
      </c>
      <c r="C9">
        <v>23799085</v>
      </c>
      <c r="D9" t="str">
        <f>A9&amp;":"&amp;B9&amp;"-"&amp;C9</f>
        <v>chr14:23798527-23799085</v>
      </c>
      <c r="E9" t="s">
        <v>68</v>
      </c>
    </row>
    <row r="10" spans="1:28" x14ac:dyDescent="0.55000000000000004">
      <c r="A10" t="s">
        <v>44</v>
      </c>
      <c r="B10">
        <v>23799086</v>
      </c>
      <c r="C10">
        <v>23804066</v>
      </c>
      <c r="D10" t="str">
        <f t="shared" si="0"/>
        <v>chr14:23799086-23804066</v>
      </c>
      <c r="E10" t="s">
        <v>68</v>
      </c>
    </row>
    <row r="11" spans="1:28" x14ac:dyDescent="0.55000000000000004">
      <c r="A11" t="s">
        <v>44</v>
      </c>
      <c r="B11">
        <v>23837350</v>
      </c>
      <c r="C11">
        <v>23838507</v>
      </c>
      <c r="D11" t="str">
        <f t="shared" si="0"/>
        <v>chr14:23837350-23838507</v>
      </c>
      <c r="E11" t="s">
        <v>68</v>
      </c>
    </row>
    <row r="12" spans="1:28" x14ac:dyDescent="0.55000000000000004">
      <c r="A12" t="s">
        <v>44</v>
      </c>
      <c r="B12">
        <v>23846844</v>
      </c>
      <c r="C12">
        <v>23851667</v>
      </c>
      <c r="D12" t="str">
        <f>A12&amp;":"&amp;B12&amp;"-"&amp;C12</f>
        <v>chr14:23846844-23851667</v>
      </c>
      <c r="E12" t="s">
        <v>95</v>
      </c>
    </row>
    <row r="13" spans="1:28" x14ac:dyDescent="0.55000000000000004">
      <c r="A13" t="s">
        <v>44</v>
      </c>
      <c r="B13">
        <v>23887258</v>
      </c>
      <c r="C13">
        <v>23887807</v>
      </c>
      <c r="D13" t="str">
        <f t="shared" si="0"/>
        <v>chr14:23887258-23887807</v>
      </c>
      <c r="E13" t="s">
        <v>68</v>
      </c>
    </row>
    <row r="14" spans="1:28" x14ac:dyDescent="0.55000000000000004">
      <c r="A14" t="s">
        <v>44</v>
      </c>
      <c r="B14">
        <v>23887808</v>
      </c>
      <c r="C14">
        <v>23892243</v>
      </c>
      <c r="D14" t="str">
        <f t="shared" si="0"/>
        <v>chr14:23887808-23892243</v>
      </c>
      <c r="E14" t="s">
        <v>68</v>
      </c>
    </row>
    <row r="15" spans="1:28" x14ac:dyDescent="0.55000000000000004">
      <c r="A15" t="s">
        <v>44</v>
      </c>
      <c r="B15">
        <v>23904748</v>
      </c>
      <c r="C15">
        <v>23906133</v>
      </c>
      <c r="D15" t="str">
        <f t="shared" si="0"/>
        <v>chr14:23904748-23906133</v>
      </c>
      <c r="E15" t="s">
        <v>68</v>
      </c>
    </row>
    <row r="16" spans="1:28" x14ac:dyDescent="0.55000000000000004">
      <c r="A16" t="s">
        <v>44</v>
      </c>
      <c r="B16">
        <v>23906134</v>
      </c>
      <c r="C16">
        <v>23909228</v>
      </c>
      <c r="D16" t="str">
        <f t="shared" si="0"/>
        <v>chr14:23906134-23909228</v>
      </c>
      <c r="E16" t="s">
        <v>96</v>
      </c>
    </row>
    <row r="17" spans="1:5" x14ac:dyDescent="0.55000000000000004">
      <c r="A17" t="s">
        <v>44</v>
      </c>
      <c r="B17">
        <v>23909229</v>
      </c>
      <c r="C17">
        <v>23913390</v>
      </c>
      <c r="D17" t="str">
        <f t="shared" ref="D17:D22" si="1">A17&amp;":"&amp;B17&amp;"-"&amp;C17</f>
        <v>chr14:23909229-23913390</v>
      </c>
      <c r="E17" t="s">
        <v>97</v>
      </c>
    </row>
    <row r="18" spans="1:5" x14ac:dyDescent="0.55000000000000004">
      <c r="A18" t="s">
        <v>44</v>
      </c>
      <c r="B18">
        <v>23913391</v>
      </c>
      <c r="C18">
        <v>23914559</v>
      </c>
      <c r="D18" t="str">
        <f t="shared" si="1"/>
        <v>chr14:23913391-23914559</v>
      </c>
      <c r="E18" t="s">
        <v>68</v>
      </c>
    </row>
    <row r="19" spans="1:5" x14ac:dyDescent="0.55000000000000004">
      <c r="A19" t="s">
        <v>44</v>
      </c>
      <c r="B19">
        <v>23914560</v>
      </c>
      <c r="C19">
        <v>23917638</v>
      </c>
      <c r="D19" t="str">
        <f t="shared" si="1"/>
        <v>chr14:23914560-23917638</v>
      </c>
      <c r="E19" t="s">
        <v>68</v>
      </c>
    </row>
    <row r="20" spans="1:5" x14ac:dyDescent="0.55000000000000004">
      <c r="A20" t="s">
        <v>44</v>
      </c>
      <c r="B20">
        <v>23917639</v>
      </c>
      <c r="C20">
        <v>23919543</v>
      </c>
      <c r="D20" t="str">
        <f t="shared" si="1"/>
        <v>chr14:23917639-23919543</v>
      </c>
      <c r="E20" t="s">
        <v>68</v>
      </c>
    </row>
    <row r="21" spans="1:5" x14ac:dyDescent="0.55000000000000004">
      <c r="A21" t="s">
        <v>44</v>
      </c>
      <c r="B21">
        <v>23919544</v>
      </c>
      <c r="C21">
        <v>23921405</v>
      </c>
      <c r="D21" t="str">
        <f t="shared" si="1"/>
        <v>chr14:23919544-23921405</v>
      </c>
      <c r="E21" t="s">
        <v>68</v>
      </c>
    </row>
    <row r="22" spans="1:5" x14ac:dyDescent="0.55000000000000004">
      <c r="A22" t="s">
        <v>44</v>
      </c>
      <c r="B22">
        <v>23921406</v>
      </c>
      <c r="C22">
        <v>23923927</v>
      </c>
      <c r="D22" t="str">
        <f t="shared" si="1"/>
        <v>chr14:23921406-23923927</v>
      </c>
      <c r="E22" t="s">
        <v>68</v>
      </c>
    </row>
    <row r="23" spans="1:5" x14ac:dyDescent="0.55000000000000004">
      <c r="A23" t="s">
        <v>58</v>
      </c>
      <c r="B23">
        <v>188332188</v>
      </c>
      <c r="C23">
        <v>188333279</v>
      </c>
      <c r="D23" t="str">
        <f t="shared" si="0"/>
        <v>chr2:188332188-188333279</v>
      </c>
      <c r="E23" t="s">
        <v>68</v>
      </c>
    </row>
    <row r="24" spans="1:5" x14ac:dyDescent="0.55000000000000004">
      <c r="A24" t="s">
        <v>49</v>
      </c>
      <c r="B24">
        <v>100486025</v>
      </c>
      <c r="C24">
        <v>100500560</v>
      </c>
      <c r="D24" t="str">
        <f>A24&amp;":"&amp;B24&amp;"-"&amp;C24</f>
        <v>chr7:100486025-100500560</v>
      </c>
      <c r="E24" t="s">
        <v>68</v>
      </c>
    </row>
    <row r="25" spans="1:5" x14ac:dyDescent="0.55000000000000004">
      <c r="A25" t="s">
        <v>44</v>
      </c>
      <c r="B25">
        <v>23857814</v>
      </c>
      <c r="C25">
        <v>23862126</v>
      </c>
      <c r="D25" t="str">
        <f>A25&amp;":"&amp;B25&amp;"-"&amp;C25</f>
        <v>chr14:23857814-23862126</v>
      </c>
      <c r="E2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5A21-C773-45F2-8289-1775552D1FDE}">
  <dimension ref="A1:E18"/>
  <sheetViews>
    <sheetView workbookViewId="0">
      <selection activeCell="G17" sqref="G17"/>
    </sheetView>
  </sheetViews>
  <sheetFormatPr defaultRowHeight="14.4" x14ac:dyDescent="0.55000000000000004"/>
  <cols>
    <col min="1" max="1" width="11.3125" customWidth="1"/>
    <col min="2" max="2" width="13.05078125" customWidth="1"/>
    <col min="3" max="3" width="13.734375" customWidth="1"/>
    <col min="4" max="4" width="11" customWidth="1"/>
  </cols>
  <sheetData>
    <row r="1" spans="1:5" x14ac:dyDescent="0.55000000000000004">
      <c r="A1" t="s">
        <v>121</v>
      </c>
      <c r="B1" t="s">
        <v>153</v>
      </c>
      <c r="C1" t="s">
        <v>122</v>
      </c>
      <c r="D1" t="s">
        <v>123</v>
      </c>
      <c r="E1" t="s">
        <v>188</v>
      </c>
    </row>
    <row r="2" spans="1:5" x14ac:dyDescent="0.55000000000000004">
      <c r="A2">
        <v>46177</v>
      </c>
      <c r="B2" t="s">
        <v>152</v>
      </c>
      <c r="C2" t="s">
        <v>154</v>
      </c>
      <c r="D2" t="s">
        <v>100</v>
      </c>
      <c r="E2" t="s">
        <v>67</v>
      </c>
    </row>
    <row r="3" spans="1:5" x14ac:dyDescent="0.55000000000000004">
      <c r="A3">
        <v>6616</v>
      </c>
      <c r="B3" t="s">
        <v>155</v>
      </c>
      <c r="C3" t="s">
        <v>157</v>
      </c>
      <c r="D3" t="s">
        <v>156</v>
      </c>
      <c r="E3" t="s">
        <v>67</v>
      </c>
    </row>
    <row r="4" spans="1:5" x14ac:dyDescent="0.55000000000000004">
      <c r="A4">
        <v>6607</v>
      </c>
      <c r="B4" t="s">
        <v>158</v>
      </c>
      <c r="C4" t="s">
        <v>157</v>
      </c>
      <c r="D4" t="s">
        <v>156</v>
      </c>
      <c r="E4" t="s">
        <v>67</v>
      </c>
    </row>
    <row r="5" spans="1:5" x14ac:dyDescent="0.55000000000000004">
      <c r="A5">
        <v>45267</v>
      </c>
      <c r="B5" t="s">
        <v>161</v>
      </c>
      <c r="C5" t="s">
        <v>157</v>
      </c>
      <c r="D5" t="s">
        <v>162</v>
      </c>
      <c r="E5" t="s">
        <v>67</v>
      </c>
    </row>
    <row r="6" spans="1:5" x14ac:dyDescent="0.55000000000000004">
      <c r="A6">
        <v>45266</v>
      </c>
      <c r="B6" t="s">
        <v>165</v>
      </c>
      <c r="C6" t="s">
        <v>157</v>
      </c>
      <c r="D6" t="s">
        <v>162</v>
      </c>
      <c r="E6" t="s">
        <v>67</v>
      </c>
    </row>
    <row r="7" spans="1:5" x14ac:dyDescent="0.55000000000000004">
      <c r="A7">
        <v>6619</v>
      </c>
      <c r="B7" t="s">
        <v>166</v>
      </c>
      <c r="C7" t="s">
        <v>157</v>
      </c>
      <c r="D7" t="s">
        <v>162</v>
      </c>
      <c r="E7" t="s">
        <v>67</v>
      </c>
    </row>
    <row r="8" spans="1:5" x14ac:dyDescent="0.55000000000000004">
      <c r="A8">
        <v>3449</v>
      </c>
      <c r="B8" t="s">
        <v>168</v>
      </c>
      <c r="C8" t="s">
        <v>157</v>
      </c>
      <c r="D8" t="s">
        <v>169</v>
      </c>
      <c r="E8" t="s">
        <v>67</v>
      </c>
    </row>
    <row r="9" spans="1:5" x14ac:dyDescent="0.55000000000000004">
      <c r="A9">
        <v>6608</v>
      </c>
      <c r="B9" t="s">
        <v>170</v>
      </c>
      <c r="C9" t="s">
        <v>157</v>
      </c>
      <c r="D9" t="s">
        <v>171</v>
      </c>
      <c r="E9" t="s">
        <v>67</v>
      </c>
    </row>
    <row r="10" spans="1:5" x14ac:dyDescent="0.55000000000000004">
      <c r="A10">
        <v>5579</v>
      </c>
      <c r="B10" t="s">
        <v>172</v>
      </c>
      <c r="C10" t="s">
        <v>157</v>
      </c>
      <c r="D10" t="s">
        <v>173</v>
      </c>
      <c r="E10" t="s">
        <v>67</v>
      </c>
    </row>
    <row r="11" spans="1:5" x14ac:dyDescent="0.55000000000000004">
      <c r="A11">
        <v>5578</v>
      </c>
      <c r="B11" t="s">
        <v>174</v>
      </c>
      <c r="C11" t="s">
        <v>157</v>
      </c>
      <c r="D11" t="s">
        <v>176</v>
      </c>
      <c r="E11" t="s">
        <v>67</v>
      </c>
    </row>
    <row r="12" spans="1:5" x14ac:dyDescent="0.55000000000000004">
      <c r="A12">
        <v>5577</v>
      </c>
      <c r="B12" t="s">
        <v>175</v>
      </c>
      <c r="C12" t="s">
        <v>157</v>
      </c>
      <c r="D12" t="s">
        <v>176</v>
      </c>
      <c r="E12" t="s">
        <v>67</v>
      </c>
    </row>
    <row r="13" spans="1:5" x14ac:dyDescent="0.55000000000000004">
      <c r="A13">
        <v>45710</v>
      </c>
      <c r="B13" t="s">
        <v>179</v>
      </c>
      <c r="C13" t="s">
        <v>157</v>
      </c>
      <c r="D13" t="s">
        <v>106</v>
      </c>
      <c r="E13" t="s">
        <v>67</v>
      </c>
    </row>
    <row r="14" spans="1:5" x14ac:dyDescent="0.55000000000000004">
      <c r="A14">
        <v>46167</v>
      </c>
      <c r="B14" t="s">
        <v>180</v>
      </c>
      <c r="C14" t="s">
        <v>154</v>
      </c>
      <c r="D14" t="s">
        <v>99</v>
      </c>
      <c r="E14" t="s">
        <v>67</v>
      </c>
    </row>
    <row r="15" spans="1:5" x14ac:dyDescent="0.55000000000000004">
      <c r="A15">
        <v>67766</v>
      </c>
      <c r="B15" t="s">
        <v>181</v>
      </c>
      <c r="C15" t="s">
        <v>186</v>
      </c>
      <c r="D15" t="s">
        <v>98</v>
      </c>
      <c r="E15" t="s">
        <v>67</v>
      </c>
    </row>
    <row r="16" spans="1:5" x14ac:dyDescent="0.55000000000000004">
      <c r="A16">
        <v>85423</v>
      </c>
      <c r="B16" t="s">
        <v>182</v>
      </c>
      <c r="C16" t="s">
        <v>184</v>
      </c>
      <c r="D16" t="s">
        <v>101</v>
      </c>
      <c r="E16" t="s">
        <v>67</v>
      </c>
    </row>
    <row r="17" spans="1:5" x14ac:dyDescent="0.55000000000000004">
      <c r="A17">
        <v>81808</v>
      </c>
      <c r="B17" t="s">
        <v>183</v>
      </c>
      <c r="C17" t="s">
        <v>184</v>
      </c>
      <c r="D17" t="s">
        <v>103</v>
      </c>
      <c r="E17" t="s">
        <v>67</v>
      </c>
    </row>
    <row r="18" spans="1:5" x14ac:dyDescent="0.55000000000000004">
      <c r="A18">
        <v>68837</v>
      </c>
      <c r="B18" t="s">
        <v>187</v>
      </c>
      <c r="C18" t="s">
        <v>185</v>
      </c>
      <c r="D18" t="s">
        <v>102</v>
      </c>
      <c r="E18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F27B-78AD-41D4-B7C7-040311D0DCD8}">
  <dimension ref="A2:P12"/>
  <sheetViews>
    <sheetView workbookViewId="0">
      <selection activeCell="G2" sqref="G2:P5"/>
    </sheetView>
  </sheetViews>
  <sheetFormatPr defaultRowHeight="14.4" x14ac:dyDescent="0.55000000000000004"/>
  <sheetData>
    <row r="2" spans="1:16" ht="15.3" x14ac:dyDescent="0.55000000000000004">
      <c r="A2" s="37" t="s">
        <v>308</v>
      </c>
      <c r="B2" s="37" t="s">
        <v>309</v>
      </c>
      <c r="C2" s="37" t="s">
        <v>310</v>
      </c>
      <c r="D2" s="37" t="s">
        <v>311</v>
      </c>
      <c r="F2" s="37" t="s">
        <v>308</v>
      </c>
      <c r="G2" s="38">
        <v>184</v>
      </c>
      <c r="H2" s="38">
        <v>94</v>
      </c>
      <c r="I2" s="38">
        <v>332</v>
      </c>
      <c r="J2" s="38">
        <v>2</v>
      </c>
      <c r="K2" s="38">
        <v>490</v>
      </c>
      <c r="L2" s="38">
        <v>4</v>
      </c>
      <c r="M2" s="38">
        <v>481</v>
      </c>
      <c r="N2" s="38">
        <v>459</v>
      </c>
      <c r="O2" s="38">
        <v>47</v>
      </c>
      <c r="P2" s="38">
        <v>285</v>
      </c>
    </row>
    <row r="3" spans="1:16" ht="15.3" x14ac:dyDescent="0.55000000000000004">
      <c r="A3" s="38">
        <v>184</v>
      </c>
      <c r="B3" s="38">
        <v>64</v>
      </c>
      <c r="C3" s="38">
        <v>156</v>
      </c>
      <c r="D3" s="38">
        <v>96</v>
      </c>
      <c r="F3" s="37" t="s">
        <v>309</v>
      </c>
      <c r="G3" s="38">
        <v>64</v>
      </c>
      <c r="H3" s="38">
        <v>215</v>
      </c>
      <c r="I3" s="38">
        <v>4</v>
      </c>
      <c r="J3" s="38">
        <v>0</v>
      </c>
      <c r="K3" s="38">
        <v>2</v>
      </c>
      <c r="L3" s="38">
        <v>11</v>
      </c>
      <c r="M3" s="38">
        <v>2</v>
      </c>
      <c r="N3" s="38">
        <v>1</v>
      </c>
      <c r="O3" s="38">
        <v>91</v>
      </c>
      <c r="P3" s="38">
        <v>71</v>
      </c>
    </row>
    <row r="4" spans="1:16" ht="15.3" x14ac:dyDescent="0.55000000000000004">
      <c r="A4" s="38">
        <v>94</v>
      </c>
      <c r="B4" s="38">
        <v>215</v>
      </c>
      <c r="C4" s="38">
        <v>142</v>
      </c>
      <c r="D4" s="38">
        <v>49</v>
      </c>
      <c r="F4" s="37" t="s">
        <v>310</v>
      </c>
      <c r="G4" s="38">
        <v>156</v>
      </c>
      <c r="H4" s="38">
        <v>142</v>
      </c>
      <c r="I4" s="38">
        <v>8</v>
      </c>
      <c r="J4" s="38">
        <v>498</v>
      </c>
      <c r="K4" s="38">
        <v>4</v>
      </c>
      <c r="L4" s="38">
        <v>20</v>
      </c>
      <c r="M4" s="38">
        <v>2</v>
      </c>
      <c r="N4" s="38">
        <v>35</v>
      </c>
      <c r="O4" s="38">
        <v>349</v>
      </c>
      <c r="P4" s="38">
        <v>128</v>
      </c>
    </row>
    <row r="5" spans="1:16" ht="15.3" x14ac:dyDescent="0.55000000000000004">
      <c r="A5" s="38">
        <v>332</v>
      </c>
      <c r="B5" s="38">
        <v>4</v>
      </c>
      <c r="C5" s="38">
        <v>8</v>
      </c>
      <c r="D5" s="38">
        <v>156</v>
      </c>
      <c r="F5" s="37" t="s">
        <v>311</v>
      </c>
      <c r="G5" s="38">
        <v>96</v>
      </c>
      <c r="H5" s="38">
        <v>49</v>
      </c>
      <c r="I5" s="38">
        <v>156</v>
      </c>
      <c r="J5" s="38">
        <v>0</v>
      </c>
      <c r="K5" s="38">
        <v>4</v>
      </c>
      <c r="L5" s="38">
        <v>465</v>
      </c>
      <c r="M5" s="38">
        <v>15</v>
      </c>
      <c r="N5" s="38">
        <v>5</v>
      </c>
      <c r="O5" s="38">
        <v>13</v>
      </c>
      <c r="P5" s="38">
        <v>16</v>
      </c>
    </row>
    <row r="6" spans="1:16" ht="15.3" x14ac:dyDescent="0.55000000000000004">
      <c r="A6" s="38">
        <v>2</v>
      </c>
      <c r="B6" s="38">
        <v>0</v>
      </c>
      <c r="C6" s="38">
        <v>498</v>
      </c>
      <c r="D6" s="38">
        <v>0</v>
      </c>
    </row>
    <row r="7" spans="1:16" ht="15.3" x14ac:dyDescent="0.55000000000000004">
      <c r="A7" s="38">
        <v>490</v>
      </c>
      <c r="B7" s="38">
        <v>2</v>
      </c>
      <c r="C7" s="38">
        <v>4</v>
      </c>
      <c r="D7" s="38">
        <v>4</v>
      </c>
    </row>
    <row r="8" spans="1:16" ht="15.3" x14ac:dyDescent="0.55000000000000004">
      <c r="A8" s="38">
        <v>4</v>
      </c>
      <c r="B8" s="38">
        <v>11</v>
      </c>
      <c r="C8" s="38">
        <v>20</v>
      </c>
      <c r="D8" s="38">
        <v>465</v>
      </c>
    </row>
    <row r="9" spans="1:16" ht="15.3" x14ac:dyDescent="0.55000000000000004">
      <c r="A9" s="38">
        <v>481</v>
      </c>
      <c r="B9" s="38">
        <v>2</v>
      </c>
      <c r="C9" s="38">
        <v>2</v>
      </c>
      <c r="D9" s="38">
        <v>15</v>
      </c>
    </row>
    <row r="10" spans="1:16" ht="15.3" x14ac:dyDescent="0.55000000000000004">
      <c r="A10" s="38">
        <v>459</v>
      </c>
      <c r="B10" s="38">
        <v>1</v>
      </c>
      <c r="C10" s="38">
        <v>35</v>
      </c>
      <c r="D10" s="38">
        <v>5</v>
      </c>
    </row>
    <row r="11" spans="1:16" ht="15.3" x14ac:dyDescent="0.55000000000000004">
      <c r="A11" s="38">
        <v>47</v>
      </c>
      <c r="B11" s="38">
        <v>91</v>
      </c>
      <c r="C11" s="38">
        <v>349</v>
      </c>
      <c r="D11" s="38">
        <v>13</v>
      </c>
    </row>
    <row r="12" spans="1:16" ht="15.3" x14ac:dyDescent="0.55000000000000004">
      <c r="A12" s="38">
        <v>285</v>
      </c>
      <c r="B12" s="38">
        <v>71</v>
      </c>
      <c r="C12" s="38">
        <v>128</v>
      </c>
      <c r="D12" s="38">
        <v>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1DCE-BF50-4F8F-B3C6-15FEE3CE31C7}">
  <dimension ref="A1:AJ27"/>
  <sheetViews>
    <sheetView workbookViewId="0">
      <selection activeCell="F2" sqref="F2"/>
    </sheetView>
  </sheetViews>
  <sheetFormatPr defaultRowHeight="14.4" x14ac:dyDescent="0.55000000000000004"/>
  <cols>
    <col min="1" max="1" width="23.9453125" customWidth="1"/>
    <col min="2" max="2" width="11.5234375" customWidth="1"/>
    <col min="3" max="3" width="14" customWidth="1"/>
    <col min="4" max="6" width="14.05078125" customWidth="1"/>
    <col min="8" max="8" width="16.3671875" customWidth="1"/>
    <col min="9" max="9" width="14.20703125" customWidth="1"/>
    <col min="11" max="17" width="8.83984375" style="1"/>
  </cols>
  <sheetData>
    <row r="1" spans="1:36" x14ac:dyDescent="0.55000000000000004">
      <c r="A1" t="s">
        <v>124</v>
      </c>
      <c r="B1" t="s">
        <v>150</v>
      </c>
      <c r="C1" t="s">
        <v>149</v>
      </c>
      <c r="D1" t="s">
        <v>151</v>
      </c>
      <c r="F1" t="s">
        <v>322</v>
      </c>
      <c r="G1" t="s">
        <v>94</v>
      </c>
      <c r="H1" t="s">
        <v>189</v>
      </c>
      <c r="I1" t="s">
        <v>190</v>
      </c>
      <c r="J1" t="s">
        <v>100</v>
      </c>
      <c r="K1" s="1" t="s">
        <v>164</v>
      </c>
      <c r="L1" s="1" t="s">
        <v>163</v>
      </c>
      <c r="M1" s="1" t="s">
        <v>159</v>
      </c>
      <c r="N1" s="1" t="s">
        <v>160</v>
      </c>
      <c r="O1" s="1" t="s">
        <v>167</v>
      </c>
      <c r="P1" s="1" t="s">
        <v>169</v>
      </c>
      <c r="Q1" s="1" t="s">
        <v>171</v>
      </c>
      <c r="R1" s="4" t="s">
        <v>177</v>
      </c>
      <c r="S1" s="4" t="s">
        <v>178</v>
      </c>
      <c r="T1" s="4" t="s">
        <v>173</v>
      </c>
      <c r="U1" s="4" t="s">
        <v>106</v>
      </c>
      <c r="V1" t="s">
        <v>99</v>
      </c>
      <c r="W1" t="s">
        <v>98</v>
      </c>
      <c r="X1" t="s">
        <v>101</v>
      </c>
      <c r="Y1" t="s">
        <v>103</v>
      </c>
      <c r="Z1" t="s">
        <v>102</v>
      </c>
      <c r="AI1" t="s">
        <v>323</v>
      </c>
    </row>
    <row r="2" spans="1:36" s="3" customFormat="1" x14ac:dyDescent="0.55000000000000004">
      <c r="A2" s="3" t="s">
        <v>125</v>
      </c>
      <c r="B2" s="3" t="s">
        <v>58</v>
      </c>
      <c r="C2" s="3">
        <v>186846152</v>
      </c>
      <c r="D2" s="3">
        <v>186854172</v>
      </c>
      <c r="E2" s="3">
        <f>D2-C2</f>
        <v>8020</v>
      </c>
      <c r="G2" s="3" t="s">
        <v>68</v>
      </c>
      <c r="J2" s="3" t="s">
        <v>67</v>
      </c>
      <c r="M2" s="3" t="s">
        <v>67</v>
      </c>
      <c r="N2" s="3" t="s">
        <v>67</v>
      </c>
      <c r="V2" s="3" t="s">
        <v>67</v>
      </c>
      <c r="AJ2" s="54">
        <v>7</v>
      </c>
    </row>
    <row r="3" spans="1:36" x14ac:dyDescent="0.55000000000000004">
      <c r="A3" t="s">
        <v>126</v>
      </c>
      <c r="B3" t="s">
        <v>49</v>
      </c>
      <c r="C3">
        <v>101050412</v>
      </c>
      <c r="D3">
        <v>101052774</v>
      </c>
      <c r="E3" s="3">
        <f t="shared" ref="E3:E25" si="0">D3-C3</f>
        <v>2362</v>
      </c>
      <c r="F3" s="15"/>
      <c r="G3" t="s">
        <v>68</v>
      </c>
      <c r="I3" t="s">
        <v>191</v>
      </c>
    </row>
    <row r="4" spans="1:36" x14ac:dyDescent="0.55000000000000004">
      <c r="A4" t="s">
        <v>127</v>
      </c>
      <c r="B4" t="s">
        <v>49</v>
      </c>
      <c r="C4">
        <v>101052775</v>
      </c>
      <c r="D4">
        <v>101058091</v>
      </c>
      <c r="E4" s="3">
        <f t="shared" si="0"/>
        <v>5316</v>
      </c>
      <c r="F4" s="15"/>
      <c r="G4" t="s">
        <v>68</v>
      </c>
    </row>
    <row r="5" spans="1:36" x14ac:dyDescent="0.55000000000000004">
      <c r="A5" t="s">
        <v>128</v>
      </c>
      <c r="B5" t="s">
        <v>49</v>
      </c>
      <c r="C5">
        <v>101058092</v>
      </c>
      <c r="D5">
        <v>101059256</v>
      </c>
      <c r="E5" s="3">
        <f t="shared" si="0"/>
        <v>1164</v>
      </c>
      <c r="F5" s="15"/>
      <c r="G5" t="s">
        <v>68</v>
      </c>
    </row>
    <row r="6" spans="1:36" x14ac:dyDescent="0.55000000000000004">
      <c r="A6" t="s">
        <v>129</v>
      </c>
      <c r="B6" t="s">
        <v>49</v>
      </c>
      <c r="C6">
        <v>101059257</v>
      </c>
      <c r="D6">
        <v>101080334</v>
      </c>
      <c r="E6" s="3">
        <f t="shared" si="0"/>
        <v>21077</v>
      </c>
      <c r="F6" s="15"/>
      <c r="G6" t="s">
        <v>68</v>
      </c>
      <c r="J6" t="s">
        <v>67</v>
      </c>
      <c r="U6" t="s">
        <v>67</v>
      </c>
      <c r="X6" t="s">
        <v>67</v>
      </c>
    </row>
    <row r="7" spans="1:36" s="2" customFormat="1" x14ac:dyDescent="0.55000000000000004">
      <c r="A7" s="2" t="s">
        <v>130</v>
      </c>
      <c r="B7" s="2" t="s">
        <v>49</v>
      </c>
      <c r="C7" s="2">
        <v>101218044</v>
      </c>
      <c r="D7" s="2">
        <v>101218857</v>
      </c>
      <c r="E7" s="3">
        <f t="shared" si="0"/>
        <v>813</v>
      </c>
      <c r="F7" s="15"/>
      <c r="G7" s="2" t="s">
        <v>68</v>
      </c>
      <c r="M7" s="2" t="s">
        <v>67</v>
      </c>
      <c r="N7" s="2" t="s">
        <v>67</v>
      </c>
      <c r="O7" s="2" t="s">
        <v>67</v>
      </c>
      <c r="T7" s="2" t="s">
        <v>67</v>
      </c>
    </row>
    <row r="8" spans="1:36" x14ac:dyDescent="0.55000000000000004">
      <c r="A8" t="s">
        <v>131</v>
      </c>
      <c r="B8" t="s">
        <v>44</v>
      </c>
      <c r="C8">
        <v>23326999</v>
      </c>
      <c r="D8">
        <v>23328981</v>
      </c>
      <c r="E8" s="3">
        <f t="shared" si="0"/>
        <v>1982</v>
      </c>
      <c r="F8" s="15"/>
      <c r="G8" t="s">
        <v>68</v>
      </c>
      <c r="U8" t="s">
        <v>67</v>
      </c>
    </row>
    <row r="9" spans="1:36" x14ac:dyDescent="0.55000000000000004">
      <c r="A9" t="s">
        <v>132</v>
      </c>
      <c r="B9" t="s">
        <v>44</v>
      </c>
      <c r="C9">
        <v>23329318</v>
      </c>
      <c r="D9">
        <v>23329876</v>
      </c>
      <c r="E9" s="3">
        <f t="shared" si="0"/>
        <v>558</v>
      </c>
      <c r="F9" s="15"/>
      <c r="G9" t="s">
        <v>68</v>
      </c>
    </row>
    <row r="10" spans="1:36" x14ac:dyDescent="0.55000000000000004">
      <c r="A10" t="s">
        <v>133</v>
      </c>
      <c r="B10" t="s">
        <v>44</v>
      </c>
      <c r="C10">
        <v>23329877</v>
      </c>
      <c r="D10">
        <v>23334857</v>
      </c>
      <c r="E10" s="3">
        <f t="shared" si="0"/>
        <v>4980</v>
      </c>
      <c r="F10" s="15"/>
      <c r="G10" t="s">
        <v>68</v>
      </c>
    </row>
    <row r="11" spans="1:36" x14ac:dyDescent="0.55000000000000004">
      <c r="A11" t="s">
        <v>134</v>
      </c>
      <c r="B11" t="s">
        <v>44</v>
      </c>
      <c r="C11">
        <v>23368141</v>
      </c>
      <c r="D11">
        <v>23369298</v>
      </c>
      <c r="E11" s="3">
        <f t="shared" si="0"/>
        <v>1157</v>
      </c>
      <c r="F11" s="15"/>
      <c r="G11" t="s">
        <v>68</v>
      </c>
    </row>
    <row r="12" spans="1:36" x14ac:dyDescent="0.55000000000000004">
      <c r="A12" t="s">
        <v>135</v>
      </c>
      <c r="B12" t="s">
        <v>44</v>
      </c>
      <c r="C12">
        <v>23377635</v>
      </c>
      <c r="D12">
        <v>23382458</v>
      </c>
      <c r="E12" s="3">
        <f t="shared" si="0"/>
        <v>4823</v>
      </c>
      <c r="F12" s="15"/>
      <c r="G12" t="s">
        <v>95</v>
      </c>
      <c r="J12" t="s">
        <v>67</v>
      </c>
      <c r="U12" t="s">
        <v>67</v>
      </c>
    </row>
    <row r="13" spans="1:36" x14ac:dyDescent="0.55000000000000004">
      <c r="A13" t="s">
        <v>136</v>
      </c>
      <c r="B13" t="s">
        <v>44</v>
      </c>
      <c r="C13">
        <v>23418049</v>
      </c>
      <c r="D13">
        <v>23418598</v>
      </c>
      <c r="E13" s="3">
        <f t="shared" si="0"/>
        <v>549</v>
      </c>
      <c r="F13" s="15"/>
      <c r="G13" t="s">
        <v>68</v>
      </c>
    </row>
    <row r="14" spans="1:36" x14ac:dyDescent="0.55000000000000004">
      <c r="A14" t="s">
        <v>137</v>
      </c>
      <c r="B14" t="s">
        <v>44</v>
      </c>
      <c r="C14">
        <v>23418599</v>
      </c>
      <c r="D14">
        <v>23423034</v>
      </c>
      <c r="E14" s="3">
        <f t="shared" si="0"/>
        <v>4435</v>
      </c>
      <c r="F14" s="15"/>
      <c r="G14" t="s">
        <v>68</v>
      </c>
    </row>
    <row r="15" spans="1:36" x14ac:dyDescent="0.55000000000000004">
      <c r="A15" t="s">
        <v>138</v>
      </c>
      <c r="B15" t="s">
        <v>44</v>
      </c>
      <c r="C15">
        <v>23435539</v>
      </c>
      <c r="D15">
        <v>23436924</v>
      </c>
      <c r="E15" s="3">
        <f t="shared" si="0"/>
        <v>1385</v>
      </c>
      <c r="F15" s="15"/>
      <c r="G15" t="s">
        <v>68</v>
      </c>
      <c r="S15" t="s">
        <v>67</v>
      </c>
      <c r="T15" t="s">
        <v>67</v>
      </c>
    </row>
    <row r="16" spans="1:36" x14ac:dyDescent="0.55000000000000004">
      <c r="A16" t="s">
        <v>139</v>
      </c>
      <c r="B16" t="s">
        <v>44</v>
      </c>
      <c r="C16">
        <v>23436925</v>
      </c>
      <c r="D16">
        <v>23440019</v>
      </c>
      <c r="E16" s="3">
        <f t="shared" si="0"/>
        <v>3094</v>
      </c>
      <c r="F16" s="15"/>
      <c r="G16" t="s">
        <v>96</v>
      </c>
      <c r="T16" t="s">
        <v>67</v>
      </c>
    </row>
    <row r="17" spans="1:24" x14ac:dyDescent="0.55000000000000004">
      <c r="A17" t="s">
        <v>140</v>
      </c>
      <c r="B17" t="s">
        <v>44</v>
      </c>
      <c r="C17">
        <v>23440020</v>
      </c>
      <c r="D17">
        <v>23444181</v>
      </c>
      <c r="E17" s="3">
        <f t="shared" si="0"/>
        <v>4161</v>
      </c>
      <c r="F17" s="15"/>
      <c r="G17" t="s">
        <v>97</v>
      </c>
      <c r="J17" t="s">
        <v>67</v>
      </c>
    </row>
    <row r="18" spans="1:24" x14ac:dyDescent="0.55000000000000004">
      <c r="A18" t="s">
        <v>141</v>
      </c>
      <c r="B18" t="s">
        <v>44</v>
      </c>
      <c r="C18">
        <v>23444182</v>
      </c>
      <c r="D18">
        <v>23445350</v>
      </c>
      <c r="E18" s="3">
        <f t="shared" si="0"/>
        <v>1168</v>
      </c>
      <c r="F18" s="15"/>
      <c r="G18" t="s">
        <v>68</v>
      </c>
    </row>
    <row r="19" spans="1:24" x14ac:dyDescent="0.55000000000000004">
      <c r="A19" t="s">
        <v>142</v>
      </c>
      <c r="B19" t="s">
        <v>44</v>
      </c>
      <c r="C19">
        <v>23445351</v>
      </c>
      <c r="D19">
        <v>23448429</v>
      </c>
      <c r="E19" s="3">
        <f t="shared" si="0"/>
        <v>3078</v>
      </c>
      <c r="F19" s="15"/>
      <c r="G19" t="s">
        <v>68</v>
      </c>
    </row>
    <row r="20" spans="1:24" x14ac:dyDescent="0.55000000000000004">
      <c r="A20" t="s">
        <v>143</v>
      </c>
      <c r="B20" t="s">
        <v>44</v>
      </c>
      <c r="C20">
        <v>23448430</v>
      </c>
      <c r="D20">
        <v>23450334</v>
      </c>
      <c r="E20" s="3">
        <f t="shared" si="0"/>
        <v>1904</v>
      </c>
      <c r="F20" s="15"/>
      <c r="G20" t="s">
        <v>68</v>
      </c>
      <c r="J20" t="s">
        <v>67</v>
      </c>
    </row>
    <row r="21" spans="1:24" x14ac:dyDescent="0.55000000000000004">
      <c r="A21" t="s">
        <v>144</v>
      </c>
      <c r="B21" t="s">
        <v>44</v>
      </c>
      <c r="C21">
        <v>23450335</v>
      </c>
      <c r="D21">
        <v>23452196</v>
      </c>
      <c r="E21" s="3">
        <f t="shared" si="0"/>
        <v>1861</v>
      </c>
      <c r="F21" s="15"/>
      <c r="G21" t="s">
        <v>68</v>
      </c>
    </row>
    <row r="22" spans="1:24" x14ac:dyDescent="0.55000000000000004">
      <c r="A22" t="s">
        <v>145</v>
      </c>
      <c r="B22" t="s">
        <v>44</v>
      </c>
      <c r="C22">
        <v>23452197</v>
      </c>
      <c r="D22">
        <v>23454718</v>
      </c>
      <c r="E22" s="3">
        <f t="shared" si="0"/>
        <v>2521</v>
      </c>
      <c r="F22" s="15"/>
      <c r="G22" t="s">
        <v>68</v>
      </c>
    </row>
    <row r="23" spans="1:24" x14ac:dyDescent="0.55000000000000004">
      <c r="A23" t="s">
        <v>146</v>
      </c>
      <c r="B23" t="s">
        <v>58</v>
      </c>
      <c r="C23">
        <v>187467461</v>
      </c>
      <c r="D23">
        <v>187468552</v>
      </c>
      <c r="E23" s="3">
        <f t="shared" si="0"/>
        <v>1091</v>
      </c>
      <c r="F23" s="15"/>
      <c r="G23" t="s">
        <v>68</v>
      </c>
    </row>
    <row r="24" spans="1:24" s="2" customFormat="1" x14ac:dyDescent="0.55000000000000004">
      <c r="A24" s="2" t="s">
        <v>147</v>
      </c>
      <c r="B24" s="2" t="s">
        <v>49</v>
      </c>
      <c r="C24" s="2">
        <v>100888404</v>
      </c>
      <c r="D24" s="2">
        <v>100902940</v>
      </c>
      <c r="E24" s="3">
        <f t="shared" si="0"/>
        <v>14536</v>
      </c>
      <c r="F24" s="15"/>
      <c r="G24" s="2" t="s">
        <v>68</v>
      </c>
      <c r="J24" s="2" t="s">
        <v>67</v>
      </c>
      <c r="M24" s="2" t="s">
        <v>67</v>
      </c>
      <c r="N24" s="2" t="s">
        <v>67</v>
      </c>
      <c r="P24" s="2" t="s">
        <v>67</v>
      </c>
      <c r="Q24" s="2" t="s">
        <v>67</v>
      </c>
      <c r="U24" s="2" t="s">
        <v>67</v>
      </c>
      <c r="X24" s="2" t="s">
        <v>67</v>
      </c>
    </row>
    <row r="25" spans="1:24" x14ac:dyDescent="0.55000000000000004">
      <c r="A25" t="s">
        <v>148</v>
      </c>
      <c r="B25" t="s">
        <v>44</v>
      </c>
      <c r="C25">
        <v>23388605</v>
      </c>
      <c r="D25">
        <v>23392917</v>
      </c>
      <c r="E25" s="3">
        <f t="shared" si="0"/>
        <v>4312</v>
      </c>
      <c r="F25" s="15"/>
      <c r="G25" t="s">
        <v>68</v>
      </c>
      <c r="J25" t="s">
        <v>67</v>
      </c>
    </row>
    <row r="27" spans="1:24" x14ac:dyDescent="0.55000000000000004">
      <c r="E27" s="15">
        <f>MEDIAN(E2:E25)</f>
        <v>2441.5</v>
      </c>
      <c r="F2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1BB1-C35C-47EF-A5C7-192AA77B9A4A}">
  <dimension ref="A1:BI25"/>
  <sheetViews>
    <sheetView workbookViewId="0">
      <selection sqref="A1:BI25"/>
    </sheetView>
  </sheetViews>
  <sheetFormatPr defaultRowHeight="14.4" x14ac:dyDescent="0.55000000000000004"/>
  <cols>
    <col min="1" max="1" width="24.41796875" customWidth="1"/>
  </cols>
  <sheetData>
    <row r="1" spans="1:61" x14ac:dyDescent="0.55000000000000004">
      <c r="A1" s="8" t="s">
        <v>192</v>
      </c>
      <c r="B1" s="9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204</v>
      </c>
      <c r="N1" s="5" t="s">
        <v>205</v>
      </c>
      <c r="O1" s="5" t="s">
        <v>113</v>
      </c>
      <c r="P1" s="5" t="s">
        <v>213</v>
      </c>
      <c r="Q1" s="5" t="s">
        <v>214</v>
      </c>
      <c r="R1" s="5" t="s">
        <v>215</v>
      </c>
      <c r="S1" s="5" t="s">
        <v>216</v>
      </c>
      <c r="T1" s="5" t="s">
        <v>111</v>
      </c>
      <c r="U1" s="5" t="s">
        <v>100</v>
      </c>
      <c r="V1" s="5" t="s">
        <v>106</v>
      </c>
      <c r="W1" s="5" t="s">
        <v>217</v>
      </c>
      <c r="X1" s="5" t="s">
        <v>218</v>
      </c>
      <c r="Y1" s="5" t="s">
        <v>220</v>
      </c>
      <c r="Z1" s="5" t="s">
        <v>222</v>
      </c>
      <c r="AA1" s="5" t="s">
        <v>223</v>
      </c>
      <c r="AB1" s="5" t="s">
        <v>224</v>
      </c>
      <c r="AC1" s="5" t="s">
        <v>226</v>
      </c>
      <c r="AD1" s="5" t="s">
        <v>227</v>
      </c>
      <c r="AE1" s="5" t="s">
        <v>228</v>
      </c>
      <c r="AF1" s="5" t="s">
        <v>229</v>
      </c>
      <c r="AG1" s="5" t="s">
        <v>230</v>
      </c>
      <c r="AH1" s="5" t="s">
        <v>231</v>
      </c>
      <c r="AI1" s="5" t="s">
        <v>109</v>
      </c>
      <c r="AJ1" s="5" t="s">
        <v>232</v>
      </c>
      <c r="AK1" s="5" t="s">
        <v>233</v>
      </c>
      <c r="AL1" s="5" t="s">
        <v>218</v>
      </c>
      <c r="AM1" s="5" t="s">
        <v>234</v>
      </c>
      <c r="AN1" s="5" t="s">
        <v>235</v>
      </c>
      <c r="AO1" s="5" t="s">
        <v>236</v>
      </c>
      <c r="AP1" s="5" t="s">
        <v>237</v>
      </c>
      <c r="AQ1" s="5" t="s">
        <v>235</v>
      </c>
      <c r="AR1" s="5" t="s">
        <v>238</v>
      </c>
      <c r="AS1" s="5" t="s">
        <v>239</v>
      </c>
      <c r="AT1" s="5" t="s">
        <v>240</v>
      </c>
      <c r="AU1" s="5" t="s">
        <v>241</v>
      </c>
      <c r="AV1" s="5" t="s">
        <v>242</v>
      </c>
      <c r="AW1" s="5" t="s">
        <v>243</v>
      </c>
      <c r="AX1" s="5" t="s">
        <v>225</v>
      </c>
      <c r="AY1" s="5" t="s">
        <v>245</v>
      </c>
      <c r="AZ1" s="5" t="s">
        <v>119</v>
      </c>
      <c r="BA1" s="5" t="s">
        <v>246</v>
      </c>
      <c r="BB1" s="5" t="s">
        <v>247</v>
      </c>
      <c r="BC1" s="5" t="s">
        <v>176</v>
      </c>
      <c r="BD1" s="5" t="s">
        <v>248</v>
      </c>
      <c r="BE1" s="5" t="s">
        <v>249</v>
      </c>
      <c r="BF1" s="5" t="s">
        <v>251</v>
      </c>
      <c r="BG1" s="5" t="s">
        <v>239</v>
      </c>
      <c r="BH1" s="5" t="s">
        <v>229</v>
      </c>
      <c r="BI1" s="5" t="s">
        <v>275</v>
      </c>
    </row>
    <row r="2" spans="1:61" s="22" customFormat="1" x14ac:dyDescent="0.55000000000000004">
      <c r="A2" s="20" t="s">
        <v>125</v>
      </c>
      <c r="B2" s="21" t="s">
        <v>67</v>
      </c>
      <c r="C2" s="18" t="s">
        <v>67</v>
      </c>
      <c r="D2" s="18" t="s">
        <v>67</v>
      </c>
      <c r="E2" s="18" t="s">
        <v>67</v>
      </c>
      <c r="F2" s="18" t="s">
        <v>67</v>
      </c>
      <c r="G2" s="18" t="s">
        <v>67</v>
      </c>
      <c r="H2" s="18" t="s">
        <v>67</v>
      </c>
      <c r="I2" s="18" t="s">
        <v>67</v>
      </c>
      <c r="J2" s="18" t="s">
        <v>67</v>
      </c>
      <c r="K2" s="18" t="s">
        <v>67</v>
      </c>
      <c r="L2" s="18" t="s">
        <v>67</v>
      </c>
      <c r="M2" s="18" t="s">
        <v>67</v>
      </c>
      <c r="N2" s="18" t="s">
        <v>67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</row>
    <row r="3" spans="1:61" s="2" customFormat="1" x14ac:dyDescent="0.55000000000000004">
      <c r="A3" s="16" t="s">
        <v>126</v>
      </c>
      <c r="B3" s="17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2" customFormat="1" x14ac:dyDescent="0.55000000000000004">
      <c r="A4" s="16" t="s">
        <v>127</v>
      </c>
      <c r="B4" s="1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 t="s">
        <v>67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2" customFormat="1" x14ac:dyDescent="0.55000000000000004">
      <c r="A5" s="16" t="s">
        <v>128</v>
      </c>
      <c r="B5" s="1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 t="s">
        <v>67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 t="s">
        <v>67</v>
      </c>
      <c r="AA5" s="14" t="s">
        <v>67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" customFormat="1" x14ac:dyDescent="0.55000000000000004">
      <c r="A6" s="25" t="s">
        <v>129</v>
      </c>
      <c r="B6" s="26"/>
      <c r="C6" s="23"/>
      <c r="D6" s="23"/>
      <c r="E6" s="23"/>
      <c r="F6" s="23"/>
      <c r="G6" s="23"/>
      <c r="H6" s="23"/>
      <c r="I6" s="23" t="s">
        <v>67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 t="s">
        <v>67</v>
      </c>
      <c r="W6" s="23"/>
      <c r="X6" s="23"/>
      <c r="Y6" s="23"/>
      <c r="Z6" s="23"/>
      <c r="AA6" s="23"/>
      <c r="AB6" s="23" t="s">
        <v>67</v>
      </c>
      <c r="AC6" s="23" t="s">
        <v>67</v>
      </c>
      <c r="AD6" s="23" t="s">
        <v>67</v>
      </c>
      <c r="AE6" s="23" t="s">
        <v>67</v>
      </c>
      <c r="AF6" s="23" t="s">
        <v>67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 t="s">
        <v>67</v>
      </c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</row>
    <row r="7" spans="1:61" s="1" customFormat="1" x14ac:dyDescent="0.55000000000000004">
      <c r="A7" s="25" t="s">
        <v>130</v>
      </c>
      <c r="B7" s="26"/>
      <c r="C7" s="23"/>
      <c r="D7" s="23"/>
      <c r="E7" s="23"/>
      <c r="F7" s="23" t="s">
        <v>67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 t="s">
        <v>67</v>
      </c>
      <c r="AH7" s="23" t="s">
        <v>67</v>
      </c>
      <c r="AI7" s="23" t="s">
        <v>67</v>
      </c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</row>
    <row r="8" spans="1:61" s="36" customFormat="1" x14ac:dyDescent="0.55000000000000004">
      <c r="A8" s="33" t="s">
        <v>131</v>
      </c>
      <c r="B8" s="34"/>
      <c r="C8" s="35"/>
      <c r="D8" s="35"/>
      <c r="E8" s="35"/>
      <c r="F8" s="35" t="s">
        <v>67</v>
      </c>
      <c r="G8" s="35"/>
      <c r="H8" s="35"/>
      <c r="I8" s="35" t="s">
        <v>67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 t="s">
        <v>67</v>
      </c>
      <c r="AK8" s="35" t="s">
        <v>67</v>
      </c>
      <c r="AL8" s="35" t="s">
        <v>67</v>
      </c>
      <c r="AM8" s="35" t="s">
        <v>67</v>
      </c>
      <c r="AN8" s="35" t="s">
        <v>67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61" s="2" customFormat="1" x14ac:dyDescent="0.55000000000000004">
      <c r="A9" s="16" t="s">
        <v>132</v>
      </c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2" customFormat="1" x14ac:dyDescent="0.55000000000000004">
      <c r="A10" s="16" t="s">
        <v>133</v>
      </c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67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 t="s">
        <v>67</v>
      </c>
      <c r="AP10" s="14" t="s">
        <v>67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2" customFormat="1" x14ac:dyDescent="0.55000000000000004">
      <c r="A11" s="16" t="s">
        <v>134</v>
      </c>
      <c r="B11" s="17"/>
      <c r="C11" s="14"/>
      <c r="D11" s="14"/>
      <c r="E11" s="14"/>
      <c r="F11" s="14"/>
      <c r="G11" s="14"/>
      <c r="H11" s="14"/>
      <c r="I11" s="14" t="s">
        <v>67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22" customFormat="1" x14ac:dyDescent="0.55000000000000004">
      <c r="A12" s="20" t="s">
        <v>135</v>
      </c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67</v>
      </c>
      <c r="T12" s="18"/>
      <c r="U12" s="18"/>
      <c r="V12" s="18" t="s">
        <v>67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 t="s">
        <v>67</v>
      </c>
      <c r="AM12" s="18"/>
      <c r="AN12" s="18"/>
      <c r="AO12" s="18"/>
      <c r="AP12" s="18"/>
      <c r="AQ12" s="18" t="s">
        <v>67</v>
      </c>
      <c r="AR12" s="18" t="s">
        <v>67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s="2" customFormat="1" x14ac:dyDescent="0.55000000000000004">
      <c r="A13" s="16" t="s">
        <v>136</v>
      </c>
      <c r="B13" s="1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67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2" customFormat="1" x14ac:dyDescent="0.55000000000000004">
      <c r="A14" s="16" t="s">
        <v>137</v>
      </c>
      <c r="B14" s="1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67</v>
      </c>
      <c r="AT14" s="14" t="s">
        <v>67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" customFormat="1" x14ac:dyDescent="0.55000000000000004">
      <c r="A15" s="25" t="s">
        <v>138</v>
      </c>
      <c r="B15" s="26"/>
      <c r="C15" s="23"/>
      <c r="D15" s="23"/>
      <c r="E15" s="23"/>
      <c r="F15" s="23" t="s">
        <v>67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 t="s">
        <v>67</v>
      </c>
      <c r="AV15" s="23" t="s">
        <v>67</v>
      </c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</row>
    <row r="16" spans="1:61" s="1" customFormat="1" x14ac:dyDescent="0.55000000000000004">
      <c r="A16" s="25" t="s">
        <v>139</v>
      </c>
      <c r="B16" s="26"/>
      <c r="C16" s="23"/>
      <c r="D16" s="23"/>
      <c r="E16" s="23"/>
      <c r="F16" s="23" t="s">
        <v>67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 t="s">
        <v>67</v>
      </c>
      <c r="AV16" s="23" t="s">
        <v>67</v>
      </c>
      <c r="AW16" s="23" t="s">
        <v>67</v>
      </c>
      <c r="AX16" s="23" t="s">
        <v>67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</row>
    <row r="17" spans="1:61" s="1" customFormat="1" x14ac:dyDescent="0.55000000000000004">
      <c r="A17" s="25" t="s">
        <v>140</v>
      </c>
      <c r="B17" s="26"/>
      <c r="C17" s="23"/>
      <c r="D17" s="23"/>
      <c r="E17" s="23"/>
      <c r="F17" s="23" t="s">
        <v>67</v>
      </c>
      <c r="G17" s="23"/>
      <c r="H17" s="23" t="s">
        <v>67</v>
      </c>
      <c r="I17" s="23"/>
      <c r="J17" s="23"/>
      <c r="K17" s="23"/>
      <c r="L17" s="23"/>
      <c r="M17" s="23"/>
      <c r="N17" s="23"/>
      <c r="O17" s="23" t="s">
        <v>67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 t="s">
        <v>67</v>
      </c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 t="s">
        <v>67</v>
      </c>
      <c r="AU17" s="23"/>
      <c r="AV17" s="23"/>
      <c r="AW17" s="23" t="s">
        <v>67</v>
      </c>
      <c r="AX17" s="23" t="s">
        <v>67</v>
      </c>
      <c r="AY17" s="23" t="s">
        <v>67</v>
      </c>
      <c r="AZ17" s="23" t="s">
        <v>67</v>
      </c>
      <c r="BA17" s="23" t="s">
        <v>67</v>
      </c>
      <c r="BB17" s="23" t="s">
        <v>67</v>
      </c>
      <c r="BC17" s="23" t="s">
        <v>67</v>
      </c>
      <c r="BD17" s="23" t="s">
        <v>67</v>
      </c>
      <c r="BE17" s="23" t="s">
        <v>67</v>
      </c>
      <c r="BF17" s="23"/>
      <c r="BG17" s="23"/>
      <c r="BH17" s="23"/>
      <c r="BI17" s="23"/>
    </row>
    <row r="18" spans="1:61" s="2" customFormat="1" x14ac:dyDescent="0.55000000000000004">
      <c r="A18" s="16" t="s">
        <v>141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" customFormat="1" x14ac:dyDescent="0.55000000000000004">
      <c r="A19" s="25" t="s">
        <v>142</v>
      </c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 t="s">
        <v>67</v>
      </c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 t="s">
        <v>67</v>
      </c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 t="s">
        <v>67</v>
      </c>
      <c r="BG19" s="23"/>
      <c r="BH19" s="23"/>
      <c r="BI19" s="23"/>
    </row>
    <row r="20" spans="1:61" s="1" customFormat="1" x14ac:dyDescent="0.55000000000000004">
      <c r="A20" s="25" t="s">
        <v>143</v>
      </c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 t="s">
        <v>67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</row>
    <row r="21" spans="1:61" s="1" customFormat="1" x14ac:dyDescent="0.55000000000000004">
      <c r="A21" s="25" t="s">
        <v>144</v>
      </c>
      <c r="B21" s="26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 t="s">
        <v>67</v>
      </c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 t="s">
        <v>67</v>
      </c>
      <c r="AX21" s="23"/>
      <c r="AY21" s="23"/>
      <c r="AZ21" s="23"/>
      <c r="BA21" s="23" t="s">
        <v>67</v>
      </c>
      <c r="BB21" s="23" t="s">
        <v>67</v>
      </c>
      <c r="BC21" s="23" t="s">
        <v>67</v>
      </c>
      <c r="BD21" s="23"/>
      <c r="BE21" s="23" t="s">
        <v>67</v>
      </c>
      <c r="BF21" s="23"/>
      <c r="BG21" s="23" t="s">
        <v>67</v>
      </c>
      <c r="BH21" s="23" t="s">
        <v>67</v>
      </c>
      <c r="BI21" s="23" t="s">
        <v>67</v>
      </c>
    </row>
    <row r="22" spans="1:61" s="30" customFormat="1" ht="14.7" thickBot="1" x14ac:dyDescent="0.6">
      <c r="A22" s="27" t="s">
        <v>145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 t="s">
        <v>67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</row>
    <row r="23" spans="1:61" x14ac:dyDescent="0.55000000000000004">
      <c r="A23" s="10" t="s">
        <v>146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 t="s">
        <v>67</v>
      </c>
    </row>
    <row r="24" spans="1:61" s="22" customFormat="1" x14ac:dyDescent="0.55000000000000004">
      <c r="A24" s="20" t="s">
        <v>147</v>
      </c>
      <c r="B24" s="21"/>
      <c r="C24" s="18" t="s">
        <v>67</v>
      </c>
      <c r="D24" s="18"/>
      <c r="E24" s="18"/>
      <c r="F24" s="18"/>
      <c r="G24" s="18"/>
      <c r="H24" s="18" t="s">
        <v>67</v>
      </c>
      <c r="I24" s="18"/>
      <c r="J24" s="18"/>
      <c r="K24" s="18"/>
      <c r="L24" s="18"/>
      <c r="M24" s="18"/>
      <c r="N24" s="18"/>
      <c r="O24" s="18" t="s">
        <v>67</v>
      </c>
      <c r="P24" s="18" t="s">
        <v>67</v>
      </c>
      <c r="Q24" s="18" t="s">
        <v>67</v>
      </c>
      <c r="R24" s="18" t="s">
        <v>67</v>
      </c>
      <c r="S24" s="18" t="s">
        <v>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s="22" customFormat="1" x14ac:dyDescent="0.55000000000000004">
      <c r="A25" s="20" t="s">
        <v>148</v>
      </c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 t="s">
        <v>67</v>
      </c>
      <c r="U25" s="18" t="s">
        <v>67</v>
      </c>
      <c r="V25" s="18" t="s">
        <v>67</v>
      </c>
      <c r="W25" s="18" t="s">
        <v>67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CE5B-3CD0-4DF4-905C-17C1A585ABAB}">
  <dimension ref="A1:AP31"/>
  <sheetViews>
    <sheetView tabSelected="1" workbookViewId="0">
      <selection activeCell="K9" sqref="K9"/>
    </sheetView>
  </sheetViews>
  <sheetFormatPr defaultRowHeight="14.4" x14ac:dyDescent="0.55000000000000004"/>
  <cols>
    <col min="1" max="2" width="25.62890625" customWidth="1"/>
  </cols>
  <sheetData>
    <row r="1" spans="1:42" x14ac:dyDescent="0.55000000000000004">
      <c r="A1" s="8" t="s">
        <v>192</v>
      </c>
      <c r="B1" s="51" t="s">
        <v>319</v>
      </c>
      <c r="C1" s="9" t="s">
        <v>193</v>
      </c>
      <c r="D1" s="5" t="s">
        <v>195</v>
      </c>
      <c r="E1" s="5" t="s">
        <v>199</v>
      </c>
      <c r="F1" s="5" t="s">
        <v>200</v>
      </c>
      <c r="G1" s="5" t="s">
        <v>201</v>
      </c>
      <c r="H1" s="5" t="s">
        <v>203</v>
      </c>
      <c r="I1" s="5" t="s">
        <v>205</v>
      </c>
      <c r="J1" s="5" t="s">
        <v>213</v>
      </c>
      <c r="K1" s="5" t="s">
        <v>215</v>
      </c>
      <c r="L1" s="5" t="s">
        <v>100</v>
      </c>
      <c r="M1" s="5" t="s">
        <v>106</v>
      </c>
      <c r="N1" s="5" t="s">
        <v>217</v>
      </c>
      <c r="O1" s="5" t="s">
        <v>224</v>
      </c>
      <c r="P1" s="5" t="s">
        <v>228</v>
      </c>
      <c r="Q1" s="5" t="s">
        <v>229</v>
      </c>
      <c r="R1" s="5" t="s">
        <v>230</v>
      </c>
      <c r="S1" s="5" t="s">
        <v>231</v>
      </c>
      <c r="T1" s="5" t="s">
        <v>109</v>
      </c>
      <c r="U1" s="5" t="s">
        <v>218</v>
      </c>
      <c r="V1" s="5" t="s">
        <v>234</v>
      </c>
      <c r="W1" s="5" t="s">
        <v>235</v>
      </c>
      <c r="X1" s="5" t="s">
        <v>240</v>
      </c>
      <c r="Y1" s="5" t="s">
        <v>241</v>
      </c>
      <c r="Z1" s="5" t="s">
        <v>242</v>
      </c>
      <c r="AA1" s="5" t="s">
        <v>243</v>
      </c>
      <c r="AB1" s="5" t="s">
        <v>225</v>
      </c>
      <c r="AC1" s="5" t="s">
        <v>245</v>
      </c>
      <c r="AD1" s="5" t="s">
        <v>246</v>
      </c>
      <c r="AE1" s="5" t="s">
        <v>247</v>
      </c>
      <c r="AF1" s="5" t="s">
        <v>249</v>
      </c>
      <c r="AG1" s="5" t="s">
        <v>239</v>
      </c>
      <c r="AH1" s="5" t="s">
        <v>275</v>
      </c>
      <c r="AI1" s="49"/>
      <c r="AJ1" s="49" t="s">
        <v>323</v>
      </c>
    </row>
    <row r="2" spans="1:42" x14ac:dyDescent="0.55000000000000004">
      <c r="A2" s="20" t="s">
        <v>125</v>
      </c>
      <c r="B2" s="52" t="s">
        <v>320</v>
      </c>
      <c r="C2" s="21" t="s">
        <v>67</v>
      </c>
      <c r="D2" s="18" t="s">
        <v>67</v>
      </c>
      <c r="E2" s="18" t="s">
        <v>67</v>
      </c>
      <c r="F2" s="18" t="s">
        <v>67</v>
      </c>
      <c r="G2" s="18" t="s">
        <v>67</v>
      </c>
      <c r="H2" s="18" t="s">
        <v>67</v>
      </c>
      <c r="I2" s="18" t="s">
        <v>67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9"/>
      <c r="AJ2" s="4">
        <v>7</v>
      </c>
    </row>
    <row r="3" spans="1:42" x14ac:dyDescent="0.55000000000000004">
      <c r="A3" s="25" t="s">
        <v>129</v>
      </c>
      <c r="B3" s="53" t="s">
        <v>321</v>
      </c>
      <c r="C3" s="26"/>
      <c r="D3" s="23"/>
      <c r="E3" s="23"/>
      <c r="F3" s="23" t="s">
        <v>67</v>
      </c>
      <c r="G3" s="23"/>
      <c r="H3" s="23"/>
      <c r="I3" s="23"/>
      <c r="J3" s="23"/>
      <c r="K3" s="23"/>
      <c r="L3" s="23"/>
      <c r="M3" s="23" t="s">
        <v>67</v>
      </c>
      <c r="N3" s="23"/>
      <c r="O3" s="23" t="s">
        <v>67</v>
      </c>
      <c r="P3" s="23" t="s">
        <v>67</v>
      </c>
      <c r="Q3" s="23" t="s">
        <v>67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67</v>
      </c>
      <c r="AC3" s="23"/>
      <c r="AD3" s="23"/>
      <c r="AE3" s="23"/>
      <c r="AF3" s="23"/>
      <c r="AG3" s="23"/>
      <c r="AH3" s="23"/>
      <c r="AI3" s="5"/>
      <c r="AJ3">
        <v>6</v>
      </c>
    </row>
    <row r="4" spans="1:42" x14ac:dyDescent="0.55000000000000004">
      <c r="A4" s="25" t="s">
        <v>130</v>
      </c>
      <c r="B4" s="53" t="s">
        <v>321</v>
      </c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 t="s">
        <v>67</v>
      </c>
      <c r="S4" s="23" t="s">
        <v>67</v>
      </c>
      <c r="T4" s="23" t="s">
        <v>67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5"/>
      <c r="AJ4">
        <v>3</v>
      </c>
      <c r="AO4" t="s">
        <v>58</v>
      </c>
      <c r="AP4">
        <v>622400</v>
      </c>
    </row>
    <row r="5" spans="1:42" x14ac:dyDescent="0.55000000000000004">
      <c r="A5" s="33" t="s">
        <v>131</v>
      </c>
      <c r="B5" s="53" t="s">
        <v>321</v>
      </c>
      <c r="C5" s="34"/>
      <c r="D5" s="35"/>
      <c r="E5" s="35"/>
      <c r="F5" s="35" t="s">
        <v>67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67</v>
      </c>
      <c r="V5" s="35" t="s">
        <v>67</v>
      </c>
      <c r="W5" s="35" t="s">
        <v>67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5"/>
      <c r="AJ5">
        <v>4</v>
      </c>
      <c r="AO5" t="s">
        <v>326</v>
      </c>
      <c r="AP5">
        <v>156317</v>
      </c>
    </row>
    <row r="6" spans="1:42" x14ac:dyDescent="0.55000000000000004">
      <c r="A6" s="20" t="s">
        <v>135</v>
      </c>
      <c r="B6" s="53" t="s">
        <v>321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 t="s">
        <v>67</v>
      </c>
      <c r="N6" s="18"/>
      <c r="O6" s="18"/>
      <c r="P6" s="18"/>
      <c r="Q6" s="18"/>
      <c r="R6" s="18"/>
      <c r="S6" s="18"/>
      <c r="T6" s="18"/>
      <c r="U6" s="18" t="s">
        <v>67</v>
      </c>
      <c r="V6" s="18"/>
      <c r="W6" s="18" t="s">
        <v>67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5"/>
      <c r="AJ6">
        <v>3</v>
      </c>
      <c r="AM6" t="s">
        <v>325</v>
      </c>
      <c r="AO6" t="s">
        <v>327</v>
      </c>
      <c r="AP6">
        <v>315104</v>
      </c>
    </row>
    <row r="7" spans="1:42" x14ac:dyDescent="0.55000000000000004">
      <c r="A7" s="25" t="s">
        <v>138</v>
      </c>
      <c r="B7" s="53" t="s">
        <v>321</v>
      </c>
      <c r="C7" s="26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 t="s">
        <v>67</v>
      </c>
      <c r="Z7" s="23" t="s">
        <v>67</v>
      </c>
      <c r="AA7" s="23"/>
      <c r="AB7" s="23"/>
      <c r="AC7" s="23"/>
      <c r="AD7" s="23"/>
      <c r="AE7" s="23"/>
      <c r="AF7" s="23"/>
      <c r="AG7" s="23"/>
      <c r="AH7" s="23"/>
      <c r="AI7" s="5"/>
      <c r="AJ7">
        <v>2</v>
      </c>
      <c r="AM7">
        <v>5</v>
      </c>
      <c r="AO7" t="s">
        <v>328</v>
      </c>
      <c r="AP7">
        <v>59624</v>
      </c>
    </row>
    <row r="8" spans="1:42" x14ac:dyDescent="0.55000000000000004">
      <c r="A8" s="25" t="s">
        <v>140</v>
      </c>
      <c r="B8" s="53" t="s">
        <v>321</v>
      </c>
      <c r="C8" s="26"/>
      <c r="D8" s="23"/>
      <c r="E8" s="23" t="s">
        <v>67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 t="s">
        <v>67</v>
      </c>
      <c r="U8" s="23"/>
      <c r="V8" s="23"/>
      <c r="W8" s="23"/>
      <c r="X8" s="23" t="s">
        <v>67</v>
      </c>
      <c r="Y8" s="23"/>
      <c r="Z8" s="23"/>
      <c r="AA8" s="23" t="s">
        <v>67</v>
      </c>
      <c r="AB8" s="23" t="s">
        <v>67</v>
      </c>
      <c r="AC8" s="23" t="s">
        <v>67</v>
      </c>
      <c r="AD8" s="23" t="s">
        <v>67</v>
      </c>
      <c r="AE8" s="23" t="s">
        <v>67</v>
      </c>
      <c r="AF8" s="23" t="s">
        <v>67</v>
      </c>
      <c r="AG8" s="23"/>
      <c r="AH8" s="23"/>
      <c r="AI8" s="5"/>
      <c r="AJ8">
        <v>9</v>
      </c>
      <c r="AO8" t="s">
        <v>329</v>
      </c>
      <c r="AP8">
        <v>6147</v>
      </c>
    </row>
    <row r="9" spans="1:42" x14ac:dyDescent="0.55000000000000004">
      <c r="A9" s="25" t="s">
        <v>144</v>
      </c>
      <c r="B9" s="53" t="s">
        <v>321</v>
      </c>
      <c r="C9" s="26"/>
      <c r="D9" s="23"/>
      <c r="E9" s="23"/>
      <c r="F9" s="23"/>
      <c r="G9" s="23"/>
      <c r="H9" s="23"/>
      <c r="I9" s="23"/>
      <c r="J9" s="23"/>
      <c r="K9" s="23"/>
      <c r="L9" s="23" t="s">
        <v>67</v>
      </c>
      <c r="M9" s="23" t="s">
        <v>67</v>
      </c>
      <c r="N9" s="23"/>
      <c r="O9" s="23"/>
      <c r="P9" s="23"/>
      <c r="Q9" s="23" t="s">
        <v>67</v>
      </c>
      <c r="R9" s="23"/>
      <c r="S9" s="23"/>
      <c r="T9" s="23" t="s">
        <v>67</v>
      </c>
      <c r="U9" s="23"/>
      <c r="V9" s="23"/>
      <c r="W9" s="23"/>
      <c r="X9" s="23"/>
      <c r="Y9" s="23" t="s">
        <v>67</v>
      </c>
      <c r="Z9" s="23"/>
      <c r="AA9" s="23" t="s">
        <v>67</v>
      </c>
      <c r="AB9" s="23" t="s">
        <v>67</v>
      </c>
      <c r="AC9" s="23"/>
      <c r="AD9" s="23" t="s">
        <v>67</v>
      </c>
      <c r="AE9" s="23" t="s">
        <v>67</v>
      </c>
      <c r="AF9" s="23" t="s">
        <v>67</v>
      </c>
      <c r="AG9" s="23" t="s">
        <v>67</v>
      </c>
      <c r="AH9" s="23" t="s">
        <v>67</v>
      </c>
      <c r="AI9" s="5"/>
      <c r="AJ9">
        <v>12</v>
      </c>
      <c r="AM9" t="s">
        <v>324</v>
      </c>
      <c r="AO9" t="s">
        <v>330</v>
      </c>
      <c r="AP9">
        <v>42622</v>
      </c>
    </row>
    <row r="10" spans="1:42" x14ac:dyDescent="0.55000000000000004">
      <c r="A10" s="10" t="s">
        <v>146</v>
      </c>
      <c r="B10" s="53" t="s">
        <v>321</v>
      </c>
      <c r="C10" s="11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67</v>
      </c>
      <c r="AI10" s="5"/>
      <c r="AJ10">
        <v>1</v>
      </c>
      <c r="AM10">
        <v>4.3</v>
      </c>
      <c r="AO10" t="s">
        <v>331</v>
      </c>
      <c r="AP10">
        <v>47103</v>
      </c>
    </row>
    <row r="11" spans="1:42" x14ac:dyDescent="0.55000000000000004">
      <c r="A11" s="20" t="s">
        <v>147</v>
      </c>
      <c r="B11" s="52" t="s">
        <v>320</v>
      </c>
      <c r="C11" s="21"/>
      <c r="D11" s="18"/>
      <c r="E11" s="18" t="s">
        <v>67</v>
      </c>
      <c r="F11" s="18"/>
      <c r="G11" s="18"/>
      <c r="H11" s="18"/>
      <c r="I11" s="18"/>
      <c r="J11" s="18" t="s">
        <v>67</v>
      </c>
      <c r="K11" s="18" t="s">
        <v>67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5"/>
      <c r="AJ11">
        <v>3</v>
      </c>
      <c r="AO11" t="s">
        <v>332</v>
      </c>
      <c r="AP11">
        <v>57418</v>
      </c>
    </row>
    <row r="12" spans="1:42" x14ac:dyDescent="0.55000000000000004">
      <c r="A12" s="20" t="s">
        <v>148</v>
      </c>
      <c r="B12" s="52" t="s">
        <v>320</v>
      </c>
      <c r="C12" s="21"/>
      <c r="D12" s="18"/>
      <c r="E12" s="18"/>
      <c r="F12" s="18"/>
      <c r="G12" s="18"/>
      <c r="H12" s="18"/>
      <c r="I12" s="18"/>
      <c r="J12" s="18"/>
      <c r="K12" s="18"/>
      <c r="L12" s="18" t="s">
        <v>67</v>
      </c>
      <c r="M12" s="18" t="s">
        <v>67</v>
      </c>
      <c r="N12" s="18" t="s">
        <v>67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5"/>
      <c r="AJ12">
        <v>3</v>
      </c>
    </row>
    <row r="13" spans="1:42" x14ac:dyDescent="0.55000000000000004">
      <c r="AI13" s="5"/>
      <c r="AK13">
        <f>SUM(AJ2:AJ12)</f>
        <v>53</v>
      </c>
      <c r="AP13">
        <f>MEDIAN(AP4:AP11)</f>
        <v>58521</v>
      </c>
    </row>
    <row r="14" spans="1:42" x14ac:dyDescent="0.55000000000000004">
      <c r="AI14" s="5"/>
    </row>
    <row r="15" spans="1:42" x14ac:dyDescent="0.55000000000000004">
      <c r="AI15" s="5"/>
    </row>
    <row r="16" spans="1:42" x14ac:dyDescent="0.55000000000000004">
      <c r="AI16" s="5"/>
    </row>
    <row r="17" spans="1:35" x14ac:dyDescent="0.55000000000000004">
      <c r="AI17" s="5"/>
    </row>
    <row r="18" spans="1:35" x14ac:dyDescent="0.55000000000000004">
      <c r="AI18" s="5"/>
    </row>
    <row r="19" spans="1:35" x14ac:dyDescent="0.55000000000000004">
      <c r="AI19" s="5"/>
    </row>
    <row r="20" spans="1:35" x14ac:dyDescent="0.55000000000000004">
      <c r="AI20" s="5"/>
    </row>
    <row r="21" spans="1:35" x14ac:dyDescent="0.55000000000000004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"/>
    </row>
    <row r="22" spans="1:35" x14ac:dyDescent="0.55000000000000004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"/>
    </row>
    <row r="23" spans="1:35" x14ac:dyDescent="0.55000000000000004">
      <c r="AI23" s="5"/>
    </row>
    <row r="24" spans="1:35" x14ac:dyDescent="0.55000000000000004">
      <c r="AI24" s="5"/>
    </row>
    <row r="25" spans="1:35" x14ac:dyDescent="0.55000000000000004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"/>
    </row>
    <row r="26" spans="1:35" x14ac:dyDescent="0.55000000000000004">
      <c r="AI26" s="5"/>
    </row>
    <row r="27" spans="1:35" x14ac:dyDescent="0.55000000000000004">
      <c r="AI27" s="5"/>
    </row>
    <row r="28" spans="1:35" x14ac:dyDescent="0.55000000000000004">
      <c r="AI28" s="5"/>
    </row>
    <row r="29" spans="1:35" x14ac:dyDescent="0.55000000000000004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"/>
    </row>
    <row r="30" spans="1:35" x14ac:dyDescent="0.55000000000000004">
      <c r="AI30" s="5"/>
    </row>
    <row r="31" spans="1:35" x14ac:dyDescent="0.55000000000000004">
      <c r="AI31" s="5"/>
    </row>
  </sheetData>
  <sortState xmlns:xlrd2="http://schemas.microsoft.com/office/spreadsheetml/2017/richdata2" ref="AI2:AI31">
    <sortCondition ref="AI2:AI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32F0-442B-4832-B3E4-4F0A35B7382A}">
  <dimension ref="A1:R26"/>
  <sheetViews>
    <sheetView workbookViewId="0">
      <selection activeCell="A21" sqref="A21"/>
    </sheetView>
  </sheetViews>
  <sheetFormatPr defaultRowHeight="14.4" x14ac:dyDescent="0.55000000000000004"/>
  <cols>
    <col min="1" max="1" width="24.62890625" style="7" customWidth="1"/>
    <col min="2" max="7" width="8.83984375" style="7"/>
    <col min="8" max="8" width="8.83984375" style="48"/>
    <col min="9" max="16384" width="8.83984375" style="7"/>
  </cols>
  <sheetData>
    <row r="1" spans="1:18" x14ac:dyDescent="0.55000000000000004">
      <c r="A1" s="5" t="s">
        <v>192</v>
      </c>
      <c r="B1" s="5" t="s">
        <v>169</v>
      </c>
      <c r="C1" s="5" t="s">
        <v>156</v>
      </c>
      <c r="D1" s="5" t="s">
        <v>206</v>
      </c>
      <c r="E1" s="5" t="s">
        <v>162</v>
      </c>
      <c r="F1" s="5" t="s">
        <v>212</v>
      </c>
      <c r="G1" s="8" t="s">
        <v>221</v>
      </c>
      <c r="H1" s="41" t="s">
        <v>171</v>
      </c>
      <c r="I1" s="9" t="s">
        <v>219</v>
      </c>
      <c r="J1" s="5" t="s">
        <v>244</v>
      </c>
      <c r="K1" s="5" t="s">
        <v>250</v>
      </c>
      <c r="L1" s="5" t="s">
        <v>252</v>
      </c>
      <c r="M1" s="5" t="s">
        <v>207</v>
      </c>
      <c r="N1" s="5" t="s">
        <v>208</v>
      </c>
      <c r="O1" s="5" t="s">
        <v>209</v>
      </c>
      <c r="P1" s="5" t="s">
        <v>210</v>
      </c>
      <c r="Q1" s="5" t="s">
        <v>211</v>
      </c>
      <c r="R1" s="5" t="s">
        <v>219</v>
      </c>
    </row>
    <row r="2" spans="1:18" s="19" customFormat="1" x14ac:dyDescent="0.55000000000000004">
      <c r="A2" s="18" t="s">
        <v>125</v>
      </c>
      <c r="B2" s="18" t="s">
        <v>67</v>
      </c>
      <c r="C2" s="18" t="s">
        <v>67</v>
      </c>
      <c r="D2" s="18" t="s">
        <v>67</v>
      </c>
      <c r="E2" s="18" t="s">
        <v>67</v>
      </c>
      <c r="F2" s="18"/>
      <c r="G2" s="20"/>
      <c r="H2" s="42"/>
      <c r="I2" s="21"/>
      <c r="J2" s="18"/>
      <c r="K2" s="18"/>
      <c r="L2" s="18"/>
      <c r="M2" s="18" t="s">
        <v>67</v>
      </c>
      <c r="N2" s="18" t="s">
        <v>67</v>
      </c>
      <c r="O2" s="18" t="s">
        <v>67</v>
      </c>
      <c r="P2" s="18" t="s">
        <v>67</v>
      </c>
      <c r="Q2" s="18" t="s">
        <v>67</v>
      </c>
      <c r="R2" s="18"/>
    </row>
    <row r="3" spans="1:18" s="15" customFormat="1" x14ac:dyDescent="0.55000000000000004">
      <c r="A3" s="14" t="s">
        <v>126</v>
      </c>
      <c r="B3" s="14" t="s">
        <v>67</v>
      </c>
      <c r="C3" s="14"/>
      <c r="D3" s="14"/>
      <c r="E3" s="14"/>
      <c r="F3" s="14"/>
      <c r="G3" s="16"/>
      <c r="H3" s="43"/>
      <c r="I3" s="17"/>
      <c r="J3" s="14"/>
      <c r="K3" s="14"/>
      <c r="L3" s="14"/>
      <c r="M3" s="14"/>
      <c r="N3" s="14"/>
      <c r="O3" s="14"/>
      <c r="P3" s="14"/>
      <c r="Q3" s="14"/>
      <c r="R3" s="14"/>
    </row>
    <row r="4" spans="1:18" s="15" customFormat="1" x14ac:dyDescent="0.55000000000000004">
      <c r="A4" s="14" t="s">
        <v>127</v>
      </c>
      <c r="B4" s="14" t="s">
        <v>67</v>
      </c>
      <c r="C4" s="14"/>
      <c r="D4" s="14"/>
      <c r="E4" s="14"/>
      <c r="F4" s="14"/>
      <c r="G4" s="16"/>
      <c r="H4" s="43"/>
      <c r="I4" s="17"/>
      <c r="J4" s="14"/>
      <c r="K4" s="14"/>
      <c r="L4" s="14"/>
      <c r="M4" s="14"/>
      <c r="N4" s="14"/>
      <c r="O4" s="14"/>
      <c r="P4" s="14"/>
      <c r="Q4" s="14"/>
      <c r="R4" s="14"/>
    </row>
    <row r="5" spans="1:18" s="15" customFormat="1" x14ac:dyDescent="0.55000000000000004">
      <c r="A5" s="14" t="s">
        <v>128</v>
      </c>
      <c r="B5" s="14" t="s">
        <v>67</v>
      </c>
      <c r="C5" s="14" t="s">
        <v>67</v>
      </c>
      <c r="D5" s="14"/>
      <c r="E5" s="14"/>
      <c r="F5" s="14"/>
      <c r="G5" s="16" t="s">
        <v>67</v>
      </c>
      <c r="H5" s="43"/>
      <c r="I5" s="17"/>
      <c r="J5" s="14"/>
      <c r="K5" s="14"/>
      <c r="L5" s="14"/>
      <c r="M5" s="14"/>
      <c r="N5" s="14"/>
      <c r="O5" s="14"/>
      <c r="P5" s="14"/>
      <c r="Q5" s="14"/>
      <c r="R5" s="14"/>
    </row>
    <row r="6" spans="1:18" s="24" customFormat="1" x14ac:dyDescent="0.55000000000000004">
      <c r="A6" s="23" t="s">
        <v>129</v>
      </c>
      <c r="B6" s="23" t="s">
        <v>67</v>
      </c>
      <c r="C6" s="23" t="s">
        <v>67</v>
      </c>
      <c r="D6" s="23" t="s">
        <v>67</v>
      </c>
      <c r="E6" s="23"/>
      <c r="F6" s="23"/>
      <c r="G6" s="25"/>
      <c r="H6" s="44"/>
      <c r="I6" s="26"/>
      <c r="J6" s="23"/>
      <c r="K6" s="23"/>
      <c r="L6" s="23"/>
      <c r="M6" s="23"/>
      <c r="N6" s="23"/>
      <c r="O6" s="23" t="s">
        <v>67</v>
      </c>
      <c r="P6" s="23"/>
      <c r="Q6" s="23"/>
      <c r="R6" s="23"/>
    </row>
    <row r="7" spans="1:18" s="24" customFormat="1" x14ac:dyDescent="0.55000000000000004">
      <c r="A7" s="23" t="s">
        <v>130</v>
      </c>
      <c r="B7" s="23"/>
      <c r="C7" s="23"/>
      <c r="D7" s="23" t="s">
        <v>67</v>
      </c>
      <c r="E7" s="23" t="s">
        <v>67</v>
      </c>
      <c r="F7" s="23"/>
      <c r="G7" s="25"/>
      <c r="H7" s="44" t="s">
        <v>67</v>
      </c>
      <c r="I7" s="26"/>
      <c r="J7" s="23"/>
      <c r="K7" s="23"/>
      <c r="L7" s="23"/>
      <c r="M7" s="23"/>
      <c r="N7" s="23"/>
      <c r="O7" s="23"/>
      <c r="P7" s="23"/>
      <c r="Q7" s="23"/>
      <c r="R7" s="23"/>
    </row>
    <row r="8" spans="1:18" s="24" customFormat="1" x14ac:dyDescent="0.55000000000000004">
      <c r="A8" s="23" t="s">
        <v>131</v>
      </c>
      <c r="B8" s="23"/>
      <c r="C8" s="23"/>
      <c r="D8" s="23"/>
      <c r="E8" s="23"/>
      <c r="F8" s="23"/>
      <c r="G8" s="25" t="s">
        <v>67</v>
      </c>
      <c r="H8" s="44"/>
      <c r="I8" s="26"/>
      <c r="J8" s="23"/>
      <c r="K8" s="23"/>
      <c r="L8" s="23"/>
      <c r="M8" s="23"/>
      <c r="N8" s="23"/>
      <c r="O8" s="23"/>
      <c r="P8" s="23"/>
      <c r="Q8" s="23"/>
      <c r="R8" s="23"/>
    </row>
    <row r="9" spans="1:18" s="15" customFormat="1" x14ac:dyDescent="0.55000000000000004">
      <c r="A9" s="14" t="s">
        <v>132</v>
      </c>
      <c r="B9" s="14"/>
      <c r="C9" s="14"/>
      <c r="D9" s="14"/>
      <c r="E9" s="14" t="s">
        <v>67</v>
      </c>
      <c r="F9" s="14"/>
      <c r="G9" s="16"/>
      <c r="H9" s="43"/>
      <c r="I9" s="17"/>
      <c r="J9" s="14"/>
      <c r="K9" s="14"/>
      <c r="L9" s="14"/>
      <c r="M9" s="14"/>
      <c r="N9" s="14"/>
      <c r="O9" s="14"/>
      <c r="P9" s="14"/>
      <c r="Q9" s="14"/>
      <c r="R9" s="14"/>
    </row>
    <row r="10" spans="1:18" s="15" customFormat="1" x14ac:dyDescent="0.55000000000000004">
      <c r="A10" s="14" t="s">
        <v>133</v>
      </c>
      <c r="B10" s="14" t="s">
        <v>67</v>
      </c>
      <c r="C10" s="14"/>
      <c r="D10" s="14"/>
      <c r="E10" s="14"/>
      <c r="F10" s="14"/>
      <c r="G10" s="16" t="s">
        <v>67</v>
      </c>
      <c r="H10" s="43"/>
      <c r="I10" s="17"/>
      <c r="J10" s="14"/>
      <c r="K10" s="14"/>
      <c r="L10" s="14"/>
      <c r="M10" s="14"/>
      <c r="N10" s="14"/>
      <c r="O10" s="14"/>
      <c r="P10" s="14"/>
      <c r="Q10" s="14"/>
      <c r="R10" s="14"/>
    </row>
    <row r="11" spans="1:18" s="15" customFormat="1" x14ac:dyDescent="0.55000000000000004">
      <c r="A11" s="14" t="s">
        <v>134</v>
      </c>
      <c r="B11" s="14" t="s">
        <v>67</v>
      </c>
      <c r="C11" s="14"/>
      <c r="D11" s="14"/>
      <c r="E11" s="14"/>
      <c r="F11" s="14"/>
      <c r="G11" s="16"/>
      <c r="H11" s="43"/>
      <c r="I11" s="17"/>
      <c r="J11" s="14"/>
      <c r="K11" s="14"/>
      <c r="L11" s="14"/>
      <c r="M11" s="14"/>
      <c r="N11" s="14"/>
      <c r="O11" s="14"/>
      <c r="P11" s="14"/>
      <c r="Q11" s="14"/>
      <c r="R11" s="14"/>
    </row>
    <row r="12" spans="1:18" s="19" customFormat="1" x14ac:dyDescent="0.55000000000000004">
      <c r="A12" s="18" t="s">
        <v>135</v>
      </c>
      <c r="B12" s="18" t="s">
        <v>67</v>
      </c>
      <c r="C12" s="18" t="s">
        <v>67</v>
      </c>
      <c r="D12" s="18"/>
      <c r="E12" s="18" t="s">
        <v>67</v>
      </c>
      <c r="F12" s="18"/>
      <c r="G12" s="20" t="s">
        <v>67</v>
      </c>
      <c r="H12" s="42"/>
      <c r="I12" s="21" t="s">
        <v>67</v>
      </c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5" customFormat="1" x14ac:dyDescent="0.55000000000000004">
      <c r="A13" s="14" t="s">
        <v>136</v>
      </c>
      <c r="B13" s="14"/>
      <c r="C13" s="14"/>
      <c r="D13" s="14"/>
      <c r="E13" s="14"/>
      <c r="F13" s="14"/>
      <c r="G13" s="16" t="s">
        <v>67</v>
      </c>
      <c r="H13" s="43"/>
      <c r="I13" s="17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5" customFormat="1" x14ac:dyDescent="0.55000000000000004">
      <c r="A14" s="14" t="s">
        <v>137</v>
      </c>
      <c r="B14" s="14" t="s">
        <v>67</v>
      </c>
      <c r="C14" s="14"/>
      <c r="D14" s="14"/>
      <c r="E14" s="14"/>
      <c r="F14" s="14"/>
      <c r="G14" s="16"/>
      <c r="H14" s="43"/>
      <c r="I14" s="17"/>
      <c r="J14" s="14"/>
      <c r="K14" s="14"/>
      <c r="L14" s="14"/>
      <c r="M14" s="14"/>
      <c r="N14" s="14"/>
      <c r="O14" s="14"/>
      <c r="P14" s="14"/>
      <c r="Q14" s="14"/>
      <c r="R14" s="14"/>
    </row>
    <row r="15" spans="1:18" s="24" customFormat="1" x14ac:dyDescent="0.55000000000000004">
      <c r="A15" s="23" t="s">
        <v>138</v>
      </c>
      <c r="B15" s="23"/>
      <c r="C15" s="23" t="s">
        <v>67</v>
      </c>
      <c r="D15" s="23" t="s">
        <v>67</v>
      </c>
      <c r="E15" s="23"/>
      <c r="F15" s="23"/>
      <c r="G15" s="25" t="s">
        <v>67</v>
      </c>
      <c r="H15" s="44"/>
      <c r="I15" s="26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x14ac:dyDescent="0.55000000000000004">
      <c r="A16" s="23" t="s">
        <v>139</v>
      </c>
      <c r="B16" s="23"/>
      <c r="C16" s="23" t="s">
        <v>67</v>
      </c>
      <c r="D16" s="23" t="s">
        <v>67</v>
      </c>
      <c r="E16" s="23"/>
      <c r="F16" s="23"/>
      <c r="G16" s="25"/>
      <c r="H16" s="44" t="s">
        <v>67</v>
      </c>
      <c r="I16" s="26"/>
      <c r="J16" s="23"/>
      <c r="K16" s="23"/>
      <c r="L16" s="23"/>
      <c r="M16" s="23"/>
      <c r="N16" s="23"/>
      <c r="O16" s="23"/>
      <c r="P16" s="23"/>
      <c r="Q16" s="23"/>
      <c r="R16" s="23"/>
    </row>
    <row r="17" spans="1:18" s="24" customFormat="1" x14ac:dyDescent="0.55000000000000004">
      <c r="A17" s="23" t="s">
        <v>140</v>
      </c>
      <c r="B17" s="23" t="s">
        <v>67</v>
      </c>
      <c r="C17" s="23" t="s">
        <v>67</v>
      </c>
      <c r="D17" s="23" t="s">
        <v>67</v>
      </c>
      <c r="E17" s="23" t="s">
        <v>67</v>
      </c>
      <c r="F17" s="23" t="s">
        <v>67</v>
      </c>
      <c r="G17" s="25"/>
      <c r="H17" s="44"/>
      <c r="I17" s="26"/>
      <c r="J17" s="23" t="s">
        <v>67</v>
      </c>
      <c r="K17" s="23"/>
      <c r="L17" s="23"/>
      <c r="M17" s="23"/>
      <c r="N17" s="23"/>
      <c r="O17" s="23"/>
      <c r="P17" s="23"/>
      <c r="Q17" s="23"/>
      <c r="R17" s="23"/>
    </row>
    <row r="18" spans="1:18" s="32" customFormat="1" x14ac:dyDescent="0.55000000000000004">
      <c r="A18" s="31" t="s">
        <v>141</v>
      </c>
      <c r="B18" s="31"/>
      <c r="C18" s="31"/>
      <c r="D18" s="31"/>
      <c r="E18" s="31" t="s">
        <v>67</v>
      </c>
      <c r="F18" s="31"/>
      <c r="G18" s="39"/>
      <c r="H18" s="45"/>
      <c r="I18" s="40"/>
      <c r="J18" s="31"/>
      <c r="K18" s="31"/>
      <c r="L18" s="31"/>
      <c r="M18" s="31"/>
      <c r="N18" s="31"/>
      <c r="O18" s="31"/>
      <c r="P18" s="31"/>
      <c r="Q18" s="31"/>
      <c r="R18" s="31"/>
    </row>
    <row r="19" spans="1:18" s="24" customFormat="1" x14ac:dyDescent="0.55000000000000004">
      <c r="A19" s="23" t="s">
        <v>142</v>
      </c>
      <c r="B19" s="23"/>
      <c r="C19" s="23"/>
      <c r="D19" s="23"/>
      <c r="E19" s="23"/>
      <c r="F19" s="23"/>
      <c r="G19" s="25"/>
      <c r="H19" s="44"/>
      <c r="I19" s="26"/>
      <c r="J19" s="23"/>
      <c r="K19" s="23"/>
      <c r="L19" s="23"/>
      <c r="M19" s="23"/>
      <c r="N19" s="23"/>
      <c r="O19" s="23"/>
      <c r="P19" s="23"/>
      <c r="Q19" s="23"/>
      <c r="R19" s="23"/>
    </row>
    <row r="20" spans="1:18" s="24" customFormat="1" x14ac:dyDescent="0.55000000000000004">
      <c r="A20" s="23" t="s">
        <v>143</v>
      </c>
      <c r="B20" s="23" t="s">
        <v>67</v>
      </c>
      <c r="C20" s="23" t="s">
        <v>67</v>
      </c>
      <c r="D20" s="23"/>
      <c r="E20" s="23"/>
      <c r="F20" s="23"/>
      <c r="G20" s="25"/>
      <c r="H20" s="44"/>
      <c r="I20" s="26"/>
      <c r="J20" s="23"/>
      <c r="K20" s="23" t="s">
        <v>67</v>
      </c>
      <c r="L20" s="23"/>
      <c r="M20" s="23"/>
      <c r="N20" s="23"/>
      <c r="O20" s="23"/>
      <c r="P20" s="23"/>
      <c r="Q20" s="23"/>
      <c r="R20" s="23"/>
    </row>
    <row r="21" spans="1:18" s="24" customFormat="1" x14ac:dyDescent="0.55000000000000004">
      <c r="A21" s="23" t="s">
        <v>144</v>
      </c>
      <c r="B21" s="23" t="s">
        <v>67</v>
      </c>
      <c r="C21" s="23" t="s">
        <v>67</v>
      </c>
      <c r="D21" s="23"/>
      <c r="E21" s="23"/>
      <c r="F21" s="23"/>
      <c r="G21" s="25" t="s">
        <v>67</v>
      </c>
      <c r="H21" s="44"/>
      <c r="I21" s="26"/>
      <c r="J21" s="23"/>
      <c r="K21" s="23"/>
      <c r="L21" s="23"/>
      <c r="M21" s="23"/>
      <c r="N21" s="23"/>
      <c r="O21" s="23"/>
      <c r="P21" s="23"/>
      <c r="Q21" s="23"/>
      <c r="R21" s="23"/>
    </row>
    <row r="22" spans="1:18" s="30" customFormat="1" ht="14.7" thickBot="1" x14ac:dyDescent="0.6">
      <c r="A22" s="29" t="s">
        <v>145</v>
      </c>
      <c r="B22" s="29" t="s">
        <v>67</v>
      </c>
      <c r="C22" s="29" t="s">
        <v>67</v>
      </c>
      <c r="D22" s="29" t="s">
        <v>67</v>
      </c>
      <c r="E22" s="29" t="s">
        <v>67</v>
      </c>
      <c r="F22" s="29"/>
      <c r="G22" s="27" t="s">
        <v>67</v>
      </c>
      <c r="H22" s="46"/>
      <c r="I22" s="28"/>
      <c r="J22" s="29"/>
      <c r="K22" s="29"/>
      <c r="L22" s="29" t="s">
        <v>67</v>
      </c>
      <c r="M22" s="29"/>
      <c r="N22" s="29"/>
      <c r="O22" s="29"/>
      <c r="P22" s="29"/>
      <c r="Q22" s="29"/>
      <c r="R22" s="29"/>
    </row>
    <row r="23" spans="1:18" x14ac:dyDescent="0.55000000000000004">
      <c r="A23" s="12" t="s">
        <v>146</v>
      </c>
      <c r="B23" s="12"/>
      <c r="C23" s="12"/>
      <c r="D23" s="12"/>
      <c r="E23" s="12"/>
      <c r="F23" s="12" t="s">
        <v>67</v>
      </c>
      <c r="G23" s="10"/>
      <c r="H23" s="47"/>
      <c r="I23" s="11"/>
      <c r="J23" s="12"/>
      <c r="K23" s="12"/>
      <c r="L23" s="12"/>
      <c r="M23" s="12"/>
      <c r="N23" s="12"/>
      <c r="O23" s="12"/>
      <c r="P23" s="12"/>
      <c r="Q23" s="12"/>
      <c r="R23" s="12"/>
    </row>
    <row r="24" spans="1:18" s="19" customFormat="1" x14ac:dyDescent="0.55000000000000004">
      <c r="A24" s="18" t="s">
        <v>147</v>
      </c>
      <c r="B24" s="18" t="s">
        <v>67</v>
      </c>
      <c r="C24" s="18"/>
      <c r="D24" s="18" t="s">
        <v>67</v>
      </c>
      <c r="E24" s="18"/>
      <c r="F24" s="18"/>
      <c r="G24" s="20"/>
      <c r="H24" s="42"/>
      <c r="I24" s="21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55000000000000004">
      <c r="A25" s="18" t="s">
        <v>148</v>
      </c>
      <c r="B25" s="18" t="s">
        <v>67</v>
      </c>
      <c r="C25" s="18" t="s">
        <v>67</v>
      </c>
      <c r="D25" s="18"/>
      <c r="E25" s="18"/>
      <c r="F25" s="18"/>
      <c r="G25" s="20"/>
      <c r="H25" s="42"/>
      <c r="I25" s="21"/>
      <c r="J25" s="18"/>
      <c r="K25" s="18"/>
      <c r="L25" s="18"/>
      <c r="R25" s="18" t="s">
        <v>67</v>
      </c>
    </row>
    <row r="26" spans="1:18" x14ac:dyDescent="0.55000000000000004">
      <c r="B26" s="7" t="s">
        <v>316</v>
      </c>
      <c r="C26" s="7" t="s">
        <v>312</v>
      </c>
      <c r="D26" s="7" t="s">
        <v>313</v>
      </c>
      <c r="E26" s="7" t="s">
        <v>314</v>
      </c>
      <c r="F26" s="7" t="s">
        <v>318</v>
      </c>
      <c r="G26" s="7" t="s">
        <v>317</v>
      </c>
      <c r="R26" s="7" t="s">
        <v>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SNP results</vt:lpstr>
      <vt:lpstr>Selected SNPS</vt:lpstr>
      <vt:lpstr>All_SNPs</vt:lpstr>
      <vt:lpstr>Samples</vt:lpstr>
      <vt:lpstr>pwm</vt:lpstr>
      <vt:lpstr>ALL_SNPs_hg38</vt:lpstr>
      <vt:lpstr>Cistrome TF</vt:lpstr>
      <vt:lpstr>narrow down tf</vt:lpstr>
      <vt:lpstr>Cistrome Histone</vt:lpstr>
      <vt:lpstr>Cistrome DNAse</vt:lpstr>
      <vt:lpstr>UCSC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2019-04-21T22:30:26Z</dcterms:created>
  <dcterms:modified xsi:type="dcterms:W3CDTF">2019-05-11T04:03:16Z</dcterms:modified>
</cp:coreProperties>
</file>