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411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35" i="1" l="1"/>
  <c r="P36" i="1"/>
  <c r="P37" i="1"/>
  <c r="P38" i="1"/>
  <c r="P39" i="1"/>
  <c r="P40" i="1"/>
  <c r="P41" i="1"/>
  <c r="P42" i="1"/>
  <c r="P43" i="1"/>
  <c r="P6" i="1"/>
  <c r="P7" i="1"/>
  <c r="P8" i="1"/>
  <c r="P9" i="1"/>
  <c r="P10" i="1"/>
  <c r="P11" i="1"/>
  <c r="P12" i="1"/>
  <c r="P13" i="1"/>
  <c r="P14" i="1"/>
  <c r="P15" i="1"/>
  <c r="P20" i="1"/>
  <c r="P21" i="1"/>
  <c r="P22" i="1"/>
  <c r="P23" i="1"/>
  <c r="P24" i="1"/>
  <c r="P25" i="1"/>
  <c r="P26" i="1"/>
  <c r="P27" i="1"/>
  <c r="P28" i="1"/>
  <c r="P29" i="1"/>
  <c r="P34" i="1"/>
  <c r="S20" i="1" l="1"/>
  <c r="S21" i="1"/>
  <c r="S22" i="1"/>
  <c r="S23" i="1"/>
  <c r="S24" i="1"/>
  <c r="S25" i="1"/>
  <c r="S26" i="1"/>
  <c r="S27" i="1"/>
  <c r="S28" i="1"/>
  <c r="S29" i="1"/>
  <c r="S34" i="1"/>
  <c r="S35" i="1"/>
  <c r="S36" i="1"/>
  <c r="S37" i="1"/>
  <c r="S38" i="1"/>
  <c r="S39" i="1"/>
  <c r="S40" i="1"/>
  <c r="S41" i="1"/>
  <c r="S42" i="1"/>
  <c r="S43" i="1"/>
  <c r="R20" i="1"/>
  <c r="R21" i="1"/>
  <c r="R22" i="1"/>
  <c r="R23" i="1"/>
  <c r="R24" i="1"/>
  <c r="R25" i="1"/>
  <c r="R26" i="1"/>
  <c r="R27" i="1"/>
  <c r="R28" i="1"/>
  <c r="R29" i="1"/>
  <c r="R34" i="1"/>
  <c r="R35" i="1"/>
  <c r="R36" i="1"/>
  <c r="R37" i="1"/>
  <c r="R38" i="1"/>
  <c r="R39" i="1"/>
  <c r="R40" i="1"/>
  <c r="R41" i="1"/>
  <c r="R42" i="1"/>
  <c r="R43" i="1"/>
  <c r="S7" i="1"/>
  <c r="S8" i="1"/>
  <c r="S9" i="1"/>
  <c r="S10" i="1"/>
  <c r="S11" i="1"/>
  <c r="S12" i="1"/>
  <c r="S13" i="1"/>
  <c r="S14" i="1"/>
  <c r="S15" i="1"/>
  <c r="S6" i="1"/>
  <c r="R7" i="1"/>
  <c r="R8" i="1"/>
  <c r="R9" i="1"/>
  <c r="R10" i="1"/>
  <c r="R11" i="1"/>
  <c r="R12" i="1"/>
  <c r="R13" i="1"/>
  <c r="R14" i="1"/>
  <c r="R15" i="1"/>
  <c r="R6" i="1"/>
  <c r="N14" i="1" l="1"/>
  <c r="N13" i="1"/>
  <c r="K43" i="1" l="1"/>
  <c r="N42" i="1" s="1"/>
  <c r="J43" i="1"/>
  <c r="N41" i="1" s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29" i="1"/>
  <c r="N28" i="1" s="1"/>
  <c r="J29" i="1"/>
  <c r="N27" i="1" s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1" i="1"/>
  <c r="K12" i="1"/>
  <c r="K13" i="1"/>
  <c r="K14" i="1"/>
  <c r="K15" i="1"/>
  <c r="J11" i="1"/>
  <c r="J12" i="1"/>
  <c r="J13" i="1"/>
  <c r="J14" i="1"/>
  <c r="J15" i="1"/>
  <c r="K10" i="1"/>
  <c r="J10" i="1"/>
  <c r="K9" i="1"/>
  <c r="J9" i="1"/>
  <c r="K8" i="1"/>
  <c r="J8" i="1"/>
  <c r="K7" i="1"/>
  <c r="J7" i="1"/>
  <c r="K6" i="1"/>
  <c r="J6" i="1"/>
</calcChain>
</file>

<file path=xl/sharedStrings.xml><?xml version="1.0" encoding="utf-8"?>
<sst xmlns="http://schemas.openxmlformats.org/spreadsheetml/2006/main" count="33" uniqueCount="15">
  <si>
    <t>Repeat #1</t>
  </si>
  <si>
    <t>Repeat #2</t>
  </si>
  <si>
    <t>Repeat #3</t>
  </si>
  <si>
    <t>Repeat #4</t>
  </si>
  <si>
    <t>Repeat #5</t>
  </si>
  <si>
    <t>Average</t>
  </si>
  <si>
    <t>Range</t>
  </si>
  <si>
    <t>Silent</t>
  </si>
  <si>
    <t>Radio</t>
  </si>
  <si>
    <t>Phone</t>
  </si>
  <si>
    <t>Average Range:</t>
  </si>
  <si>
    <t>Average Reaction Time:</t>
  </si>
  <si>
    <t>STDEV</t>
  </si>
  <si>
    <t>"+2STDev</t>
  </si>
  <si>
    <t>"-2STDev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</si>
</sst>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 style="thick">
        <color indexed="64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9524</xdr:rowOff>
    </xdr:from>
    <xdr:to>
      <xdr:col>2</xdr:col>
      <xdr:colOff>376239</xdr:colOff>
      <xdr:row>43</xdr:row>
      <xdr:rowOff>0</xdr:rowOff>
    </xdr:to>
    <xdr:sp macro="" textlink="">
      <xdr:nvSpPr>
        <xdr:cNvPr id="2" name="TextBox 1"/>
        <xdr:cNvSpPr txBox="1"/>
      </xdr:nvSpPr>
      <xdr:spPr>
        <a:xfrm rot="16200000">
          <a:off x="-1131093" y="5684042"/>
          <a:ext cx="5076826" cy="3762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 baseline="0"/>
            <a:t>Participant Number</a:t>
          </a:r>
          <a:endParaRPr lang="en-GB" sz="2000"/>
        </a:p>
      </xdr:txBody>
    </xdr:sp>
    <xdr:clientData/>
  </xdr:twoCellAnchor>
  <xdr:twoCellAnchor>
    <xdr:from>
      <xdr:col>4</xdr:col>
      <xdr:colOff>9525</xdr:colOff>
      <xdr:row>0</xdr:row>
      <xdr:rowOff>104774</xdr:rowOff>
    </xdr:from>
    <xdr:to>
      <xdr:col>9</xdr:col>
      <xdr:colOff>609599</xdr:colOff>
      <xdr:row>2</xdr:row>
      <xdr:rowOff>100013</xdr:rowOff>
    </xdr:to>
    <xdr:sp macro="" textlink="">
      <xdr:nvSpPr>
        <xdr:cNvPr id="3" name="TextBox 2"/>
        <xdr:cNvSpPr txBox="1"/>
      </xdr:nvSpPr>
      <xdr:spPr>
        <a:xfrm>
          <a:off x="2447925" y="104774"/>
          <a:ext cx="3648074" cy="3762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/>
            <a:t>Test</a:t>
          </a:r>
          <a:r>
            <a:rPr lang="en-GB" sz="2000" baseline="0"/>
            <a:t> Results (ms)</a:t>
          </a:r>
          <a:endParaRPr lang="en-GB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44"/>
  <sheetViews>
    <sheetView tabSelected="1" topLeftCell="A13" workbookViewId="0">
      <selection activeCell="M19" sqref="M19"/>
    </sheetView>
  </sheetViews>
  <sheetFormatPr defaultRowHeight="15" x14ac:dyDescent="0.25"/>
  <cols>
    <col min="13" max="13" width="21.7109375" bestFit="1" customWidth="1"/>
  </cols>
  <sheetData>
    <row r="3" spans="4:19" ht="15.75" thickBot="1" x14ac:dyDescent="0.3"/>
    <row r="4" spans="4:19" ht="16.5" thickTop="1" thickBot="1" x14ac:dyDescent="0.3">
      <c r="D4" s="1"/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3" t="s">
        <v>5</v>
      </c>
      <c r="K4" s="3" t="s">
        <v>6</v>
      </c>
    </row>
    <row r="5" spans="4:19" ht="16.5" thickTop="1" thickBot="1" x14ac:dyDescent="0.3">
      <c r="D5" s="4" t="s">
        <v>7</v>
      </c>
      <c r="E5" s="5"/>
      <c r="F5" s="6"/>
      <c r="G5" s="6"/>
      <c r="H5" s="6"/>
      <c r="I5" s="6"/>
      <c r="J5" s="6"/>
      <c r="K5" s="7"/>
      <c r="P5" t="s">
        <v>12</v>
      </c>
      <c r="R5" t="s">
        <v>13</v>
      </c>
      <c r="S5" t="s">
        <v>14</v>
      </c>
    </row>
    <row r="6" spans="4:19" ht="15.75" thickTop="1" x14ac:dyDescent="0.25">
      <c r="D6" s="14">
        <v>1</v>
      </c>
      <c r="E6" s="8">
        <v>290</v>
      </c>
      <c r="F6" s="9">
        <v>266</v>
      </c>
      <c r="G6" s="9">
        <v>286</v>
      </c>
      <c r="H6" s="9">
        <v>291</v>
      </c>
      <c r="I6" s="9">
        <v>255</v>
      </c>
      <c r="J6" s="9">
        <f>SUM(E6:I6)/5</f>
        <v>277.60000000000002</v>
      </c>
      <c r="K6" s="10">
        <f>MAX(E6:I6)-MIN(E6:I6)</f>
        <v>36</v>
      </c>
      <c r="P6" s="17">
        <f t="shared" ref="P6:P33" si="0">_xlfn.STDEV.P(E6:I6)</f>
        <v>14.485855169785454</v>
      </c>
      <c r="Q6" s="17"/>
      <c r="R6" s="17">
        <f>(P6*2)+J6</f>
        <v>306.57171033957093</v>
      </c>
      <c r="S6" s="17">
        <f>J6-(P6*2)</f>
        <v>248.62828966042912</v>
      </c>
    </row>
    <row r="7" spans="4:19" x14ac:dyDescent="0.25">
      <c r="D7" s="15">
        <v>2</v>
      </c>
      <c r="E7" s="8">
        <v>246</v>
      </c>
      <c r="F7" s="9">
        <v>267</v>
      </c>
      <c r="G7" s="9">
        <v>275</v>
      </c>
      <c r="H7" s="9">
        <v>275</v>
      </c>
      <c r="I7" s="9">
        <v>240</v>
      </c>
      <c r="J7" s="9">
        <f t="shared" ref="J7:J15" si="1">SUM(E7:I7)/5</f>
        <v>260.60000000000002</v>
      </c>
      <c r="K7" s="10">
        <f t="shared" ref="K7:K15" si="2">MAX(E7:I7)-MIN(E7:I7)</f>
        <v>35</v>
      </c>
      <c r="P7" s="17">
        <f t="shared" si="0"/>
        <v>14.786480311419616</v>
      </c>
      <c r="Q7" s="17"/>
      <c r="R7" s="17">
        <f t="shared" ref="R7:R43" si="3">(P7*2)+J7</f>
        <v>290.17296062283924</v>
      </c>
      <c r="S7" s="17">
        <f t="shared" ref="S7:S43" si="4">J7-(P7*2)</f>
        <v>231.0270393771608</v>
      </c>
    </row>
    <row r="8" spans="4:19" x14ac:dyDescent="0.25">
      <c r="D8" s="15">
        <v>3</v>
      </c>
      <c r="E8" s="8">
        <v>259</v>
      </c>
      <c r="F8" s="9">
        <v>247</v>
      </c>
      <c r="G8" s="9">
        <v>241</v>
      </c>
      <c r="H8" s="9">
        <v>255</v>
      </c>
      <c r="I8" s="9">
        <v>247</v>
      </c>
      <c r="J8" s="9">
        <f t="shared" si="1"/>
        <v>249.8</v>
      </c>
      <c r="K8" s="10">
        <f t="shared" si="2"/>
        <v>18</v>
      </c>
      <c r="P8" s="17">
        <f t="shared" si="0"/>
        <v>6.3999999999999995</v>
      </c>
      <c r="Q8" s="17"/>
      <c r="R8" s="17">
        <f t="shared" si="3"/>
        <v>262.60000000000002</v>
      </c>
      <c r="S8" s="17">
        <f t="shared" si="4"/>
        <v>237</v>
      </c>
    </row>
    <row r="9" spans="4:19" x14ac:dyDescent="0.25">
      <c r="D9" s="15">
        <v>4</v>
      </c>
      <c r="E9" s="8">
        <v>264</v>
      </c>
      <c r="F9" s="9">
        <v>289</v>
      </c>
      <c r="G9" s="9">
        <v>214</v>
      </c>
      <c r="H9" s="9">
        <v>243</v>
      </c>
      <c r="I9" s="9">
        <v>222</v>
      </c>
      <c r="J9" s="9">
        <f t="shared" si="1"/>
        <v>246.4</v>
      </c>
      <c r="K9" s="10">
        <f t="shared" si="2"/>
        <v>75</v>
      </c>
      <c r="P9" s="17">
        <f t="shared" si="0"/>
        <v>27.499818181217126</v>
      </c>
      <c r="Q9" s="17"/>
      <c r="R9" s="17">
        <f t="shared" si="3"/>
        <v>301.39963636243425</v>
      </c>
      <c r="S9" s="17">
        <f t="shared" si="4"/>
        <v>191.40036363756576</v>
      </c>
    </row>
    <row r="10" spans="4:19" x14ac:dyDescent="0.25">
      <c r="D10" s="15">
        <v>5</v>
      </c>
      <c r="E10" s="8">
        <v>218</v>
      </c>
      <c r="F10" s="9">
        <v>222</v>
      </c>
      <c r="G10" s="9">
        <v>254</v>
      </c>
      <c r="H10" s="9">
        <v>214</v>
      </c>
      <c r="I10" s="9">
        <v>249</v>
      </c>
      <c r="J10" s="9">
        <f t="shared" si="1"/>
        <v>231.4</v>
      </c>
      <c r="K10" s="10">
        <f t="shared" si="2"/>
        <v>40</v>
      </c>
      <c r="P10" s="17">
        <f t="shared" si="0"/>
        <v>16.680527569594435</v>
      </c>
      <c r="Q10" s="17"/>
      <c r="R10" s="17">
        <f t="shared" si="3"/>
        <v>264.7610551391889</v>
      </c>
      <c r="S10" s="17">
        <f t="shared" si="4"/>
        <v>198.03894486081114</v>
      </c>
    </row>
    <row r="11" spans="4:19" x14ac:dyDescent="0.25">
      <c r="D11" s="15">
        <v>6</v>
      </c>
      <c r="E11" s="8">
        <v>254</v>
      </c>
      <c r="F11" s="9">
        <v>245</v>
      </c>
      <c r="G11" s="9">
        <v>284</v>
      </c>
      <c r="H11" s="9">
        <v>232</v>
      </c>
      <c r="I11" s="9">
        <v>236</v>
      </c>
      <c r="J11" s="9">
        <f t="shared" si="1"/>
        <v>250.2</v>
      </c>
      <c r="K11" s="10">
        <f t="shared" si="2"/>
        <v>52</v>
      </c>
      <c r="P11" s="17">
        <f t="shared" si="0"/>
        <v>18.529975715040752</v>
      </c>
      <c r="Q11" s="17"/>
      <c r="R11" s="17">
        <f t="shared" si="3"/>
        <v>287.25995143008151</v>
      </c>
      <c r="S11" s="17">
        <f t="shared" si="4"/>
        <v>213.14004856991849</v>
      </c>
    </row>
    <row r="12" spans="4:19" x14ac:dyDescent="0.25">
      <c r="D12" s="15">
        <v>7</v>
      </c>
      <c r="E12" s="8">
        <v>284</v>
      </c>
      <c r="F12" s="9">
        <v>258</v>
      </c>
      <c r="G12" s="9">
        <v>292</v>
      </c>
      <c r="H12" s="9">
        <v>235</v>
      </c>
      <c r="I12" s="9">
        <v>262</v>
      </c>
      <c r="J12" s="9">
        <f t="shared" si="1"/>
        <v>266.2</v>
      </c>
      <c r="K12" s="10">
        <f t="shared" si="2"/>
        <v>57</v>
      </c>
      <c r="P12" s="17">
        <f t="shared" si="0"/>
        <v>20.202970078679026</v>
      </c>
      <c r="Q12" s="17"/>
      <c r="R12" s="17">
        <f t="shared" si="3"/>
        <v>306.60594015735802</v>
      </c>
      <c r="S12" s="17">
        <f t="shared" si="4"/>
        <v>225.79405984264193</v>
      </c>
    </row>
    <row r="13" spans="4:19" x14ac:dyDescent="0.25">
      <c r="D13" s="15">
        <v>8</v>
      </c>
      <c r="E13" s="8">
        <v>290</v>
      </c>
      <c r="F13" s="9">
        <v>245</v>
      </c>
      <c r="G13" s="9">
        <v>283</v>
      </c>
      <c r="H13" s="9">
        <v>298</v>
      </c>
      <c r="I13" s="9">
        <v>235</v>
      </c>
      <c r="J13" s="9">
        <f t="shared" si="1"/>
        <v>270.2</v>
      </c>
      <c r="K13" s="10">
        <f t="shared" si="2"/>
        <v>63</v>
      </c>
      <c r="M13" t="s">
        <v>11</v>
      </c>
      <c r="N13">
        <f>SUM(J6:J15)/10</f>
        <v>257.28000000000003</v>
      </c>
      <c r="P13" s="17">
        <f t="shared" si="0"/>
        <v>25.309286833097453</v>
      </c>
      <c r="Q13" s="17"/>
      <c r="R13" s="17">
        <f t="shared" si="3"/>
        <v>320.81857366619488</v>
      </c>
      <c r="S13" s="17">
        <f t="shared" si="4"/>
        <v>219.5814263338051</v>
      </c>
    </row>
    <row r="14" spans="4:19" x14ac:dyDescent="0.25">
      <c r="D14" s="15">
        <v>9</v>
      </c>
      <c r="E14" s="8">
        <v>287</v>
      </c>
      <c r="F14" s="9">
        <v>227</v>
      </c>
      <c r="G14" s="9">
        <v>276</v>
      </c>
      <c r="H14" s="9">
        <v>263</v>
      </c>
      <c r="I14" s="9">
        <v>275</v>
      </c>
      <c r="J14" s="9">
        <f t="shared" si="1"/>
        <v>265.60000000000002</v>
      </c>
      <c r="K14" s="10">
        <f t="shared" si="2"/>
        <v>60</v>
      </c>
      <c r="M14" t="s">
        <v>10</v>
      </c>
      <c r="N14">
        <f>SUM(K7:K16)/10</f>
        <v>41.8</v>
      </c>
      <c r="P14" s="17">
        <f t="shared" si="0"/>
        <v>20.742227459942679</v>
      </c>
      <c r="Q14" s="17"/>
      <c r="R14" s="17">
        <f t="shared" si="3"/>
        <v>307.08445491988539</v>
      </c>
      <c r="S14" s="17">
        <f t="shared" si="4"/>
        <v>224.11554508011466</v>
      </c>
    </row>
    <row r="15" spans="4:19" ht="15.75" thickBot="1" x14ac:dyDescent="0.3">
      <c r="D15" s="16">
        <v>10</v>
      </c>
      <c r="E15" s="11">
        <v>256</v>
      </c>
      <c r="F15" s="12">
        <v>267</v>
      </c>
      <c r="G15" s="12">
        <v>250</v>
      </c>
      <c r="H15" s="12">
        <v>252</v>
      </c>
      <c r="I15" s="12">
        <v>249</v>
      </c>
      <c r="J15" s="12">
        <f t="shared" si="1"/>
        <v>254.8</v>
      </c>
      <c r="K15" s="13">
        <f t="shared" si="2"/>
        <v>18</v>
      </c>
      <c r="P15" s="17">
        <f t="shared" si="0"/>
        <v>6.5543878432695752</v>
      </c>
      <c r="Q15" s="17"/>
      <c r="R15" s="17">
        <f t="shared" si="3"/>
        <v>267.90877568653917</v>
      </c>
      <c r="S15" s="17">
        <f t="shared" si="4"/>
        <v>241.69122431346085</v>
      </c>
    </row>
    <row r="16" spans="4:19" ht="15.75" thickTop="1" x14ac:dyDescent="0.25">
      <c r="P16" s="18"/>
    </row>
    <row r="17" spans="4:19" ht="15.75" thickBot="1" x14ac:dyDescent="0.3">
      <c r="P17" s="18"/>
    </row>
    <row r="18" spans="4:19" ht="16.5" thickTop="1" thickBot="1" x14ac:dyDescent="0.3">
      <c r="D18" s="1"/>
      <c r="E18" s="2" t="s">
        <v>0</v>
      </c>
      <c r="F18" s="2" t="s">
        <v>1</v>
      </c>
      <c r="G18" s="2" t="s">
        <v>2</v>
      </c>
      <c r="H18" s="2" t="s">
        <v>3</v>
      </c>
      <c r="I18" s="2" t="s">
        <v>4</v>
      </c>
      <c r="J18" s="3" t="s">
        <v>5</v>
      </c>
      <c r="K18" s="3" t="s">
        <v>6</v>
      </c>
      <c r="P18" s="18"/>
    </row>
    <row r="19" spans="4:19" ht="16.5" thickTop="1" thickBot="1" x14ac:dyDescent="0.3">
      <c r="D19" s="4" t="s">
        <v>8</v>
      </c>
      <c r="E19" s="5"/>
      <c r="F19" s="6"/>
      <c r="G19" s="6"/>
      <c r="H19" s="6"/>
      <c r="I19" s="6"/>
      <c r="J19" s="6"/>
      <c r="K19" s="7"/>
      <c r="P19" s="18"/>
    </row>
    <row r="20" spans="4:19" ht="15.75" thickTop="1" x14ac:dyDescent="0.25">
      <c r="D20" s="14">
        <v>1</v>
      </c>
      <c r="E20" s="8">
        <v>292</v>
      </c>
      <c r="F20" s="9">
        <v>263</v>
      </c>
      <c r="G20" s="9">
        <v>284</v>
      </c>
      <c r="H20" s="9">
        <v>224</v>
      </c>
      <c r="I20" s="9">
        <v>252</v>
      </c>
      <c r="J20" s="9">
        <f>SUM(E20:I20)/5</f>
        <v>263</v>
      </c>
      <c r="K20" s="10">
        <f>MAX(E20:I20)-MIN(E20:I20)</f>
        <v>68</v>
      </c>
      <c r="P20" s="17">
        <f t="shared" si="0"/>
        <v>24.182638400306942</v>
      </c>
      <c r="Q20" s="17"/>
      <c r="R20" s="17">
        <f t="shared" si="3"/>
        <v>311.36527680061386</v>
      </c>
      <c r="S20" s="17">
        <f t="shared" si="4"/>
        <v>214.63472319938612</v>
      </c>
    </row>
    <row r="21" spans="4:19" x14ac:dyDescent="0.25">
      <c r="D21" s="15">
        <v>2</v>
      </c>
      <c r="E21" s="8">
        <v>243</v>
      </c>
      <c r="F21" s="9">
        <v>248</v>
      </c>
      <c r="G21" s="9">
        <v>292</v>
      </c>
      <c r="H21" s="9">
        <v>270</v>
      </c>
      <c r="I21" s="9">
        <v>252</v>
      </c>
      <c r="J21" s="9">
        <f t="shared" ref="J21:J29" si="5">SUM(E21:I21)/5</f>
        <v>261</v>
      </c>
      <c r="K21" s="10">
        <f t="shared" ref="K21:K29" si="6">MAX(E21:I21)-MIN(E21:I21)</f>
        <v>49</v>
      </c>
      <c r="P21" s="17">
        <f t="shared" si="0"/>
        <v>17.977764043395386</v>
      </c>
      <c r="Q21" s="17"/>
      <c r="R21" s="17">
        <f t="shared" si="3"/>
        <v>296.95552808679076</v>
      </c>
      <c r="S21" s="17">
        <f t="shared" si="4"/>
        <v>225.04447191320924</v>
      </c>
    </row>
    <row r="22" spans="4:19" x14ac:dyDescent="0.25">
      <c r="D22" s="15">
        <v>3</v>
      </c>
      <c r="E22" s="8">
        <v>242</v>
      </c>
      <c r="F22" s="9">
        <v>239</v>
      </c>
      <c r="G22" s="9">
        <v>260</v>
      </c>
      <c r="H22" s="9">
        <v>240</v>
      </c>
      <c r="I22" s="9">
        <v>279</v>
      </c>
      <c r="J22" s="9">
        <f t="shared" si="5"/>
        <v>252</v>
      </c>
      <c r="K22" s="10">
        <f t="shared" si="6"/>
        <v>40</v>
      </c>
      <c r="P22" s="17">
        <f t="shared" si="0"/>
        <v>15.53061492665374</v>
      </c>
      <c r="Q22" s="17"/>
      <c r="R22" s="17">
        <f t="shared" si="3"/>
        <v>283.06122985330751</v>
      </c>
      <c r="S22" s="17">
        <f t="shared" si="4"/>
        <v>220.93877014669252</v>
      </c>
    </row>
    <row r="23" spans="4:19" x14ac:dyDescent="0.25">
      <c r="D23" s="15">
        <v>4</v>
      </c>
      <c r="E23" s="8">
        <v>267</v>
      </c>
      <c r="F23" s="9">
        <v>298</v>
      </c>
      <c r="G23" s="9">
        <v>254</v>
      </c>
      <c r="H23" s="9">
        <v>276</v>
      </c>
      <c r="I23" s="9">
        <v>297</v>
      </c>
      <c r="J23" s="9">
        <f t="shared" si="5"/>
        <v>278.39999999999998</v>
      </c>
      <c r="K23" s="10">
        <f t="shared" si="6"/>
        <v>44</v>
      </c>
      <c r="P23" s="17">
        <f t="shared" si="0"/>
        <v>17.09502851708648</v>
      </c>
      <c r="Q23" s="17"/>
      <c r="R23" s="17">
        <f t="shared" si="3"/>
        <v>312.59005703417296</v>
      </c>
      <c r="S23" s="17">
        <f t="shared" si="4"/>
        <v>244.20994296582703</v>
      </c>
    </row>
    <row r="24" spans="4:19" x14ac:dyDescent="0.25">
      <c r="D24" s="15">
        <v>5</v>
      </c>
      <c r="E24" s="8">
        <v>286</v>
      </c>
      <c r="F24" s="9">
        <v>276</v>
      </c>
      <c r="G24" s="9">
        <v>298</v>
      </c>
      <c r="H24" s="9">
        <v>209</v>
      </c>
      <c r="I24" s="9">
        <v>235</v>
      </c>
      <c r="J24" s="9">
        <f t="shared" si="5"/>
        <v>260.8</v>
      </c>
      <c r="K24" s="10">
        <f t="shared" si="6"/>
        <v>89</v>
      </c>
      <c r="P24" s="17">
        <f t="shared" si="0"/>
        <v>33.462815183424119</v>
      </c>
      <c r="Q24" s="17"/>
      <c r="R24" s="17">
        <f t="shared" si="3"/>
        <v>327.72563036684824</v>
      </c>
      <c r="S24" s="17">
        <f t="shared" si="4"/>
        <v>193.87436963315179</v>
      </c>
    </row>
    <row r="25" spans="4:19" x14ac:dyDescent="0.25">
      <c r="D25" s="15">
        <v>6</v>
      </c>
      <c r="E25" s="8">
        <v>276</v>
      </c>
      <c r="F25" s="9">
        <v>296</v>
      </c>
      <c r="G25" s="9">
        <v>276</v>
      </c>
      <c r="H25" s="9">
        <v>249</v>
      </c>
      <c r="I25" s="9">
        <v>253</v>
      </c>
      <c r="J25" s="9">
        <f t="shared" si="5"/>
        <v>270</v>
      </c>
      <c r="K25" s="10">
        <f t="shared" si="6"/>
        <v>47</v>
      </c>
      <c r="P25" s="17">
        <f t="shared" si="0"/>
        <v>17.193021840269964</v>
      </c>
      <c r="Q25" s="17"/>
      <c r="R25" s="17">
        <f t="shared" si="3"/>
        <v>304.38604368053996</v>
      </c>
      <c r="S25" s="17">
        <f t="shared" si="4"/>
        <v>235.61395631946007</v>
      </c>
    </row>
    <row r="26" spans="4:19" x14ac:dyDescent="0.25">
      <c r="D26" s="15">
        <v>7</v>
      </c>
      <c r="E26" s="8">
        <v>285</v>
      </c>
      <c r="F26" s="9">
        <v>236</v>
      </c>
      <c r="G26" s="9">
        <v>257</v>
      </c>
      <c r="H26" s="9">
        <v>295</v>
      </c>
      <c r="I26" s="9">
        <v>246</v>
      </c>
      <c r="J26" s="9">
        <f t="shared" si="5"/>
        <v>263.8</v>
      </c>
      <c r="K26" s="10">
        <f t="shared" si="6"/>
        <v>59</v>
      </c>
      <c r="P26" s="17">
        <f t="shared" si="0"/>
        <v>22.62211307548435</v>
      </c>
      <c r="Q26" s="17"/>
      <c r="R26" s="17">
        <f t="shared" si="3"/>
        <v>309.04422615096871</v>
      </c>
      <c r="S26" s="17">
        <f t="shared" si="4"/>
        <v>218.55577384903131</v>
      </c>
    </row>
    <row r="27" spans="4:19" x14ac:dyDescent="0.25">
      <c r="D27" s="15">
        <v>8</v>
      </c>
      <c r="E27" s="8">
        <v>288</v>
      </c>
      <c r="F27" s="9">
        <v>231</v>
      </c>
      <c r="G27" s="9">
        <v>271</v>
      </c>
      <c r="H27" s="9">
        <v>276</v>
      </c>
      <c r="I27" s="9">
        <v>213</v>
      </c>
      <c r="J27" s="9">
        <f t="shared" si="5"/>
        <v>255.8</v>
      </c>
      <c r="K27" s="10">
        <f t="shared" si="6"/>
        <v>75</v>
      </c>
      <c r="M27" t="s">
        <v>11</v>
      </c>
      <c r="N27">
        <f>SUM(J20:J29)/10</f>
        <v>263.16000000000003</v>
      </c>
      <c r="P27" s="17">
        <f t="shared" si="0"/>
        <v>28.715152794300085</v>
      </c>
      <c r="Q27" s="17"/>
      <c r="R27" s="17">
        <f t="shared" si="3"/>
        <v>313.23030558860017</v>
      </c>
      <c r="S27" s="17">
        <f t="shared" si="4"/>
        <v>198.36969441139985</v>
      </c>
    </row>
    <row r="28" spans="4:19" x14ac:dyDescent="0.25">
      <c r="D28" s="15">
        <v>9</v>
      </c>
      <c r="E28" s="8">
        <v>279</v>
      </c>
      <c r="F28" s="9">
        <v>280</v>
      </c>
      <c r="G28" s="9">
        <v>263</v>
      </c>
      <c r="H28" s="9">
        <v>235</v>
      </c>
      <c r="I28" s="9">
        <v>285</v>
      </c>
      <c r="J28" s="9">
        <f t="shared" si="5"/>
        <v>268.39999999999998</v>
      </c>
      <c r="K28" s="10">
        <f t="shared" si="6"/>
        <v>50</v>
      </c>
      <c r="M28" t="s">
        <v>10</v>
      </c>
      <c r="N28">
        <f>SUM(K21:K30)/10</f>
        <v>53.6</v>
      </c>
      <c r="P28" s="17">
        <f t="shared" si="0"/>
        <v>18.260339536821327</v>
      </c>
      <c r="Q28" s="17"/>
      <c r="R28" s="17">
        <f t="shared" si="3"/>
        <v>304.92067907364265</v>
      </c>
      <c r="S28" s="17">
        <f t="shared" si="4"/>
        <v>231.87932092635731</v>
      </c>
    </row>
    <row r="29" spans="4:19" ht="15.75" thickBot="1" x14ac:dyDescent="0.3">
      <c r="D29" s="16">
        <v>10</v>
      </c>
      <c r="E29" s="11">
        <v>283</v>
      </c>
      <c r="F29" s="12">
        <v>289</v>
      </c>
      <c r="G29" s="12">
        <v>206</v>
      </c>
      <c r="H29" s="12">
        <v>238</v>
      </c>
      <c r="I29" s="12">
        <v>276</v>
      </c>
      <c r="J29" s="12">
        <f t="shared" si="5"/>
        <v>258.39999999999998</v>
      </c>
      <c r="K29" s="13">
        <f t="shared" si="6"/>
        <v>83</v>
      </c>
      <c r="P29" s="17">
        <f t="shared" si="0"/>
        <v>31.664491153340833</v>
      </c>
      <c r="Q29" s="17"/>
      <c r="R29" s="17">
        <f t="shared" si="3"/>
        <v>321.72898230668164</v>
      </c>
      <c r="S29" s="17">
        <f t="shared" si="4"/>
        <v>195.07101769331831</v>
      </c>
    </row>
    <row r="30" spans="4:19" ht="15.75" thickTop="1" x14ac:dyDescent="0.25">
      <c r="P30" s="18"/>
    </row>
    <row r="31" spans="4:19" ht="15.75" thickBot="1" x14ac:dyDescent="0.3">
      <c r="P31" s="18"/>
    </row>
    <row r="32" spans="4:19" ht="16.5" thickTop="1" thickBot="1" x14ac:dyDescent="0.3">
      <c r="D32" s="1"/>
      <c r="E32" s="2" t="s">
        <v>0</v>
      </c>
      <c r="F32" s="2" t="s">
        <v>1</v>
      </c>
      <c r="G32" s="2" t="s">
        <v>2</v>
      </c>
      <c r="H32" s="2" t="s">
        <v>3</v>
      </c>
      <c r="I32" s="2" t="s">
        <v>4</v>
      </c>
      <c r="J32" s="3" t="s">
        <v>5</v>
      </c>
      <c r="K32" s="3" t="s">
        <v>6</v>
      </c>
      <c r="P32" s="18"/>
    </row>
    <row r="33" spans="4:19" ht="16.5" thickTop="1" thickBot="1" x14ac:dyDescent="0.3">
      <c r="D33" s="4" t="s">
        <v>9</v>
      </c>
      <c r="E33" s="5"/>
      <c r="F33" s="6"/>
      <c r="G33" s="6"/>
      <c r="H33" s="6"/>
      <c r="I33" s="6"/>
      <c r="J33" s="6"/>
      <c r="K33" s="7"/>
      <c r="P33" s="18"/>
      <c r="Q33" s="18"/>
      <c r="R33" s="18"/>
      <c r="S33" s="18"/>
    </row>
    <row r="34" spans="4:19" ht="15.75" thickTop="1" x14ac:dyDescent="0.25">
      <c r="D34" s="14">
        <v>1</v>
      </c>
      <c r="E34" s="8">
        <v>297</v>
      </c>
      <c r="F34" s="9">
        <v>296</v>
      </c>
      <c r="G34" s="9">
        <v>597</v>
      </c>
      <c r="H34" s="9">
        <v>293</v>
      </c>
      <c r="I34" s="9">
        <v>265</v>
      </c>
      <c r="J34" s="9">
        <f>SUM(E34:I34)/5</f>
        <v>349.6</v>
      </c>
      <c r="K34" s="10">
        <f>MAX(E34:I34)-MIN(E34:I34)</f>
        <v>332</v>
      </c>
      <c r="P34" s="17">
        <f>_xlfn.STDEV.P(E34:I34)</f>
        <v>124.26359080599595</v>
      </c>
      <c r="Q34" s="17"/>
      <c r="R34" s="17">
        <f t="shared" si="3"/>
        <v>598.12718161199189</v>
      </c>
      <c r="S34" s="17">
        <f t="shared" si="4"/>
        <v>101.07281838800813</v>
      </c>
    </row>
    <row r="35" spans="4:19" x14ac:dyDescent="0.25">
      <c r="D35" s="15">
        <v>2</v>
      </c>
      <c r="E35" s="8">
        <v>599</v>
      </c>
      <c r="F35" s="9">
        <v>312</v>
      </c>
      <c r="G35" s="9">
        <v>200</v>
      </c>
      <c r="H35" s="9">
        <v>330</v>
      </c>
      <c r="I35" s="9">
        <v>260</v>
      </c>
      <c r="J35" s="9">
        <f t="shared" ref="J35:J43" si="7">SUM(E35:I35)/5</f>
        <v>340.2</v>
      </c>
      <c r="K35" s="10">
        <f t="shared" ref="K35:K43" si="8">MAX(E35:I35)-MIN(E35:I35)</f>
        <v>399</v>
      </c>
      <c r="P35" s="17">
        <f t="shared" ref="P35:P43" si="9">_xlfn.STDEV.P(E35:I35)</f>
        <v>137.08741736570866</v>
      </c>
      <c r="Q35" s="17"/>
      <c r="R35" s="17">
        <f t="shared" si="3"/>
        <v>614.37483473141731</v>
      </c>
      <c r="S35" s="17">
        <f t="shared" si="4"/>
        <v>66.025165268582668</v>
      </c>
    </row>
    <row r="36" spans="4:19" x14ac:dyDescent="0.25">
      <c r="D36" s="15">
        <v>3</v>
      </c>
      <c r="E36" s="8">
        <v>435</v>
      </c>
      <c r="F36" s="9">
        <v>383</v>
      </c>
      <c r="G36" s="9">
        <v>345</v>
      </c>
      <c r="H36" s="9">
        <v>389</v>
      </c>
      <c r="I36" s="9">
        <v>390</v>
      </c>
      <c r="J36" s="9">
        <f t="shared" si="7"/>
        <v>388.4</v>
      </c>
      <c r="K36" s="10">
        <f t="shared" si="8"/>
        <v>90</v>
      </c>
      <c r="P36" s="17">
        <f t="shared" si="9"/>
        <v>28.590907645613491</v>
      </c>
      <c r="Q36" s="17"/>
      <c r="R36" s="17">
        <f t="shared" si="3"/>
        <v>445.58181529122697</v>
      </c>
      <c r="S36" s="17">
        <f t="shared" si="4"/>
        <v>331.21818470877298</v>
      </c>
    </row>
    <row r="37" spans="4:19" x14ac:dyDescent="0.25">
      <c r="D37" s="15">
        <v>4</v>
      </c>
      <c r="E37" s="8">
        <v>325</v>
      </c>
      <c r="F37" s="9">
        <v>390</v>
      </c>
      <c r="G37" s="9">
        <v>463</v>
      </c>
      <c r="H37" s="9">
        <v>276</v>
      </c>
      <c r="I37" s="9">
        <v>375</v>
      </c>
      <c r="J37" s="9">
        <f t="shared" si="7"/>
        <v>365.8</v>
      </c>
      <c r="K37" s="10">
        <f t="shared" si="8"/>
        <v>187</v>
      </c>
      <c r="P37" s="17">
        <f t="shared" si="9"/>
        <v>63.00285707807226</v>
      </c>
      <c r="Q37" s="17"/>
      <c r="R37" s="17">
        <f t="shared" si="3"/>
        <v>491.80571415614452</v>
      </c>
      <c r="S37" s="17">
        <f t="shared" si="4"/>
        <v>239.7942858438555</v>
      </c>
    </row>
    <row r="38" spans="4:19" x14ac:dyDescent="0.25">
      <c r="D38" s="15">
        <v>5</v>
      </c>
      <c r="E38" s="8">
        <v>299</v>
      </c>
      <c r="F38" s="9">
        <v>274</v>
      </c>
      <c r="G38" s="9">
        <v>427</v>
      </c>
      <c r="H38" s="9">
        <v>325</v>
      </c>
      <c r="I38" s="9">
        <v>387</v>
      </c>
      <c r="J38" s="9">
        <f t="shared" si="7"/>
        <v>342.4</v>
      </c>
      <c r="K38" s="10">
        <f t="shared" si="8"/>
        <v>153</v>
      </c>
      <c r="P38" s="17">
        <f t="shared" si="9"/>
        <v>56.588338021185955</v>
      </c>
      <c r="Q38" s="17"/>
      <c r="R38" s="17">
        <f t="shared" si="3"/>
        <v>455.5766760423719</v>
      </c>
      <c r="S38" s="17">
        <f t="shared" si="4"/>
        <v>229.22332395762805</v>
      </c>
    </row>
    <row r="39" spans="4:19" x14ac:dyDescent="0.25">
      <c r="D39" s="15">
        <v>6</v>
      </c>
      <c r="E39" s="8">
        <v>302</v>
      </c>
      <c r="F39" s="9">
        <v>329</v>
      </c>
      <c r="G39" s="9">
        <v>297</v>
      </c>
      <c r="H39" s="9">
        <v>276</v>
      </c>
      <c r="I39" s="9">
        <v>549</v>
      </c>
      <c r="J39" s="9">
        <f t="shared" si="7"/>
        <v>350.6</v>
      </c>
      <c r="K39" s="10">
        <f t="shared" si="8"/>
        <v>273</v>
      </c>
      <c r="P39" s="17">
        <f t="shared" si="9"/>
        <v>100.62723289448041</v>
      </c>
      <c r="Q39" s="17"/>
      <c r="R39" s="17">
        <f t="shared" si="3"/>
        <v>551.85446578896085</v>
      </c>
      <c r="S39" s="17">
        <f t="shared" si="4"/>
        <v>149.34553421103919</v>
      </c>
    </row>
    <row r="40" spans="4:19" x14ac:dyDescent="0.25">
      <c r="D40" s="15">
        <v>7</v>
      </c>
      <c r="E40" s="8">
        <v>449</v>
      </c>
      <c r="F40" s="9">
        <v>383</v>
      </c>
      <c r="G40" s="9">
        <v>495</v>
      </c>
      <c r="H40" s="9">
        <v>483</v>
      </c>
      <c r="I40" s="9">
        <v>299</v>
      </c>
      <c r="J40" s="9">
        <f t="shared" si="7"/>
        <v>421.8</v>
      </c>
      <c r="K40" s="10">
        <f t="shared" si="8"/>
        <v>196</v>
      </c>
      <c r="P40" s="17">
        <f t="shared" si="9"/>
        <v>72.703232390313985</v>
      </c>
      <c r="Q40" s="17"/>
      <c r="R40" s="17">
        <f t="shared" si="3"/>
        <v>567.20646478062804</v>
      </c>
      <c r="S40" s="17">
        <f t="shared" si="4"/>
        <v>276.39353521937204</v>
      </c>
    </row>
    <row r="41" spans="4:19" x14ac:dyDescent="0.25">
      <c r="D41" s="15">
        <v>8</v>
      </c>
      <c r="E41" s="8">
        <v>321</v>
      </c>
      <c r="F41" s="9">
        <v>308</v>
      </c>
      <c r="G41" s="9">
        <v>294</v>
      </c>
      <c r="H41" s="9">
        <v>384</v>
      </c>
      <c r="I41" s="9">
        <v>302</v>
      </c>
      <c r="J41" s="9">
        <f t="shared" si="7"/>
        <v>321.8</v>
      </c>
      <c r="K41" s="10">
        <f t="shared" si="8"/>
        <v>90</v>
      </c>
      <c r="M41" t="s">
        <v>11</v>
      </c>
      <c r="N41">
        <f>SUM(J34:J43)/10</f>
        <v>364.12</v>
      </c>
      <c r="P41" s="17">
        <f t="shared" si="9"/>
        <v>32.325841056343769</v>
      </c>
      <c r="Q41" s="17"/>
      <c r="R41" s="17">
        <f t="shared" si="3"/>
        <v>386.45168211268754</v>
      </c>
      <c r="S41" s="17">
        <f t="shared" si="4"/>
        <v>257.14831788731249</v>
      </c>
    </row>
    <row r="42" spans="4:19" x14ac:dyDescent="0.25">
      <c r="D42" s="15">
        <v>9</v>
      </c>
      <c r="E42" s="8">
        <v>521</v>
      </c>
      <c r="F42" s="9">
        <v>429</v>
      </c>
      <c r="G42" s="9">
        <v>460</v>
      </c>
      <c r="H42" s="9">
        <v>262</v>
      </c>
      <c r="I42" s="9">
        <v>370</v>
      </c>
      <c r="J42" s="9">
        <f t="shared" si="7"/>
        <v>408.4</v>
      </c>
      <c r="K42" s="10">
        <f t="shared" si="8"/>
        <v>259</v>
      </c>
      <c r="M42" t="s">
        <v>10</v>
      </c>
      <c r="N42">
        <f>SUM(K35:K44)/10</f>
        <v>179.7</v>
      </c>
      <c r="P42" s="17">
        <f t="shared" si="9"/>
        <v>87.94680210217993</v>
      </c>
      <c r="Q42" s="17"/>
      <c r="R42" s="17">
        <f t="shared" si="3"/>
        <v>584.29360420435978</v>
      </c>
      <c r="S42" s="17">
        <f t="shared" si="4"/>
        <v>232.50639579564012</v>
      </c>
    </row>
    <row r="43" spans="4:19" ht="15.75" thickBot="1" x14ac:dyDescent="0.3">
      <c r="D43" s="16">
        <v>10</v>
      </c>
      <c r="E43" s="11">
        <v>408</v>
      </c>
      <c r="F43" s="12">
        <v>345</v>
      </c>
      <c r="G43" s="12">
        <v>361</v>
      </c>
      <c r="H43" s="12">
        <v>389</v>
      </c>
      <c r="I43" s="12">
        <v>258</v>
      </c>
      <c r="J43" s="12">
        <f t="shared" si="7"/>
        <v>352.2</v>
      </c>
      <c r="K43" s="13">
        <f t="shared" si="8"/>
        <v>150</v>
      </c>
      <c r="P43" s="17">
        <f t="shared" si="9"/>
        <v>51.905298380801163</v>
      </c>
      <c r="Q43" s="17"/>
      <c r="R43" s="17">
        <f t="shared" si="3"/>
        <v>456.0105967616023</v>
      </c>
      <c r="S43" s="17">
        <f t="shared" si="4"/>
        <v>248.38940323839768</v>
      </c>
    </row>
    <row r="44" spans="4:19" ht="15.75" thickTop="1" x14ac:dyDescent="0.25"/>
  </sheetData>
  <pageMargins left="0.7" right="0.7" top="0.75" bottom="0.75" header="0.3" footer="0.3"/>
  <pageSetup paperSize="9" orientation="portrait" verticalDpi="0" r:id="rId1"/>
  <ignoredErrors>
    <ignoredError sqref="J43:K43 J34:K42 J20:K29 J6:K1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2014-07-04T10:50:33Z</dcterms:created>
  <dcterms:modified xsi:type="dcterms:W3CDTF">2014-10-09T11:14:32Z</dcterms:modified>
</cp:coreProperties>
</file>