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6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5" i="6"/>
  <c r="F6" i="5"/>
  <c r="F7" i="5"/>
  <c r="F8" i="5"/>
  <c r="F9" i="5"/>
  <c r="F10" i="5"/>
  <c r="F11" i="5"/>
  <c r="F12" i="5"/>
  <c r="F13" i="5"/>
  <c r="F14" i="5"/>
  <c r="F15" i="5"/>
  <c r="F5" i="5"/>
  <c r="F6" i="4"/>
  <c r="F7" i="4"/>
  <c r="F8" i="4"/>
  <c r="F9" i="4"/>
  <c r="F10" i="4"/>
  <c r="F11" i="4"/>
  <c r="F12" i="4"/>
  <c r="F13" i="4"/>
  <c r="F14" i="4"/>
  <c r="F15" i="4"/>
  <c r="F5" i="4"/>
  <c r="F5" i="3"/>
  <c r="F6" i="3"/>
  <c r="F7" i="3"/>
  <c r="F8" i="3"/>
  <c r="F9" i="3"/>
  <c r="F10" i="3"/>
  <c r="F11" i="3"/>
  <c r="F12" i="3"/>
  <c r="F13" i="3"/>
  <c r="F14" i="3"/>
  <c r="F15" i="3"/>
  <c r="F6" i="2"/>
  <c r="F7" i="2"/>
  <c r="F8" i="2"/>
  <c r="F9" i="2"/>
  <c r="F10" i="2"/>
  <c r="F11" i="2"/>
  <c r="F12" i="2"/>
  <c r="F13" i="2"/>
  <c r="F14" i="2"/>
  <c r="F15" i="2"/>
  <c r="F5" i="2"/>
  <c r="F6" i="1"/>
  <c r="F7" i="1"/>
  <c r="F8" i="1"/>
  <c r="F9" i="1"/>
  <c r="F10" i="1"/>
  <c r="F11" i="1"/>
  <c r="F12" i="1"/>
  <c r="F13" i="1"/>
  <c r="F14" i="1"/>
  <c r="F15" i="1"/>
  <c r="F5" i="1"/>
  <c r="C34" i="6" l="1"/>
  <c r="D33" i="5"/>
  <c r="E33" i="3"/>
  <c r="F41" i="1"/>
  <c r="F24" i="4" l="1"/>
  <c r="H6" i="1" l="1"/>
  <c r="H7" i="1"/>
  <c r="H8" i="1"/>
  <c r="H9" i="1"/>
  <c r="H10" i="1"/>
  <c r="H11" i="1"/>
  <c r="H12" i="1"/>
  <c r="H13" i="1"/>
  <c r="H14" i="1"/>
  <c r="H15" i="1"/>
  <c r="H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K6" i="3"/>
  <c r="K7" i="3"/>
  <c r="K8" i="3"/>
  <c r="M8" i="3" s="1"/>
  <c r="K9" i="3"/>
  <c r="K10" i="3"/>
  <c r="K11" i="3"/>
  <c r="K12" i="3"/>
  <c r="K13" i="3"/>
  <c r="M13" i="3" s="1"/>
  <c r="K14" i="3"/>
  <c r="K15" i="3"/>
  <c r="K5" i="3"/>
  <c r="J6" i="3"/>
  <c r="J7" i="3"/>
  <c r="J8" i="3"/>
  <c r="J9" i="3"/>
  <c r="J10" i="3"/>
  <c r="J11" i="3"/>
  <c r="J12" i="3"/>
  <c r="J13" i="3"/>
  <c r="J14" i="3"/>
  <c r="J15" i="3"/>
  <c r="J5" i="3"/>
  <c r="I6" i="3"/>
  <c r="M6" i="3" s="1"/>
  <c r="I7" i="3"/>
  <c r="I8" i="3"/>
  <c r="I9" i="3"/>
  <c r="I10" i="3"/>
  <c r="I11" i="3"/>
  <c r="I12" i="3"/>
  <c r="I13" i="3"/>
  <c r="I14" i="3"/>
  <c r="I15" i="3"/>
  <c r="I5" i="3"/>
  <c r="M14" i="3"/>
  <c r="M10" i="3"/>
  <c r="M7" i="3"/>
  <c r="M5" i="3"/>
  <c r="L6" i="2"/>
  <c r="L7" i="2"/>
  <c r="L8" i="2"/>
  <c r="L9" i="2"/>
  <c r="L10" i="2"/>
  <c r="L11" i="2"/>
  <c r="L12" i="2"/>
  <c r="L13" i="2"/>
  <c r="L14" i="2"/>
  <c r="L15" i="2"/>
  <c r="L5" i="2"/>
  <c r="J6" i="2"/>
  <c r="J7" i="2"/>
  <c r="J8" i="2"/>
  <c r="J9" i="2"/>
  <c r="J10" i="2"/>
  <c r="J11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M12" i="3"/>
  <c r="M9" i="3"/>
  <c r="M15" i="3"/>
  <c r="M11" i="3"/>
</calcChain>
</file>

<file path=xl/sharedStrings.xml><?xml version="1.0" encoding="utf-8"?>
<sst xmlns="http://schemas.openxmlformats.org/spreadsheetml/2006/main" count="81" uniqueCount="11">
  <si>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</si>
  <si>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</si>
  <si>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</si>
  <si>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</si>
  <si>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</si>
  <si>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</si>
  <si>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</si>
  <si>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</si>
  <si>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</si>
  <si>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Gradient</t>
  </si>
  <si>
    <r>
      <t>Initial Rate of Reaction (ml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</si>
</sst>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2" xfId="0" applyBorder="1"/>
    <xf numFmtId="165" fontId="0" fillId="0" borderId="6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1664"/>
        <c:axId val="100487936"/>
      </c:lineChart>
      <c:catAx>
        <c:axId val="10048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87936"/>
        <c:crosses val="autoZero"/>
        <c:auto val="1"/>
        <c:lblAlgn val="ctr"/>
        <c:lblOffset val="100"/>
        <c:noMultiLvlLbl val="0"/>
      </c:catAx>
      <c:valAx>
        <c:axId val="10048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5344"/>
        <c:axId val="98827264"/>
      </c:lineChart>
      <c:catAx>
        <c:axId val="98825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827264"/>
        <c:crosses val="autoZero"/>
        <c:auto val="1"/>
        <c:lblAlgn val="ctr"/>
        <c:lblOffset val="100"/>
        <c:noMultiLvlLbl val="0"/>
      </c:catAx>
      <c:valAx>
        <c:axId val="988272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8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22688"/>
        <c:axId val="105524608"/>
      </c:lineChart>
      <c:catAx>
        <c:axId val="1055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24608"/>
        <c:crosses val="autoZero"/>
        <c:auto val="1"/>
        <c:lblAlgn val="ctr"/>
        <c:lblOffset val="100"/>
        <c:noMultiLvlLbl val="0"/>
      </c:catAx>
      <c:valAx>
        <c:axId val="10552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55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intercept val="-9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1680"/>
        <c:axId val="106793600"/>
      </c:lineChart>
      <c:catAx>
        <c:axId val="1067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93600"/>
        <c:crosses val="autoZero"/>
        <c:auto val="1"/>
        <c:lblAlgn val="ctr"/>
        <c:lblOffset val="100"/>
        <c:noMultiLvlLbl val="0"/>
      </c:catAx>
      <c:valAx>
        <c:axId val="1067936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0.000</c:formatCode>
                <c:ptCount val="6"/>
                <c:pt idx="0">
                  <c:v>5.5570000000000001E-2</c:v>
                </c:pt>
                <c:pt idx="1">
                  <c:v>9.6100000000000005E-2</c:v>
                </c:pt>
                <c:pt idx="2">
                  <c:v>0.185</c:v>
                </c:pt>
                <c:pt idx="3">
                  <c:v>0.44025700000000001</c:v>
                </c:pt>
                <c:pt idx="4">
                  <c:v>0.29223300000000002</c:v>
                </c:pt>
                <c:pt idx="5">
                  <c:v>0.30667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22912"/>
        <c:axId val="105625088"/>
      </c:lineChart>
      <c:catAx>
        <c:axId val="1056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Concentration</a:t>
                </a:r>
                <a:r>
                  <a:rPr lang="en-GB" sz="1400" baseline="0"/>
                  <a:t> of Sulfuric Acid (mol dm</a:t>
                </a:r>
                <a:r>
                  <a:rPr lang="en-GB" sz="1400" baseline="30000"/>
                  <a:t>-3</a:t>
                </a:r>
                <a:r>
                  <a:rPr lang="en-GB" sz="1400" baseline="0"/>
                  <a:t>)</a:t>
                </a:r>
                <a:endParaRPr lang="en-GB" sz="14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625088"/>
        <c:crosses val="autoZero"/>
        <c:auto val="1"/>
        <c:lblAlgn val="ctr"/>
        <c:lblOffset val="100"/>
        <c:noMultiLvlLbl val="0"/>
      </c:catAx>
      <c:valAx>
        <c:axId val="1056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Initial</a:t>
                </a:r>
                <a:r>
                  <a:rPr lang="en-GB" sz="1400" baseline="0"/>
                  <a:t> Rate of Reaction (ml)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62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566217671191524E-2"/>
          <c:y val="0.18095349754898005"/>
          <c:w val="0.89930786408100183"/>
          <c:h val="0.71133961876112817"/>
        </c:manualLayout>
      </c:layout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'2Molar'!$F$5:$F$15</c:f>
              <c:numCache>
                <c:formatCode>0.0</c:formatCode>
                <c:ptCount val="11"/>
                <c:pt idx="0">
                  <c:v>0.16666666666666666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6.333333333333333</c:v>
                </c:pt>
                <c:pt idx="5">
                  <c:v>7.833333333333333</c:v>
                </c:pt>
                <c:pt idx="6">
                  <c:v>9.6666666666666661</c:v>
                </c:pt>
                <c:pt idx="7">
                  <c:v>11.666666666666666</c:v>
                </c:pt>
                <c:pt idx="8">
                  <c:v>13.5</c:v>
                </c:pt>
                <c:pt idx="9">
                  <c:v>15</c:v>
                </c:pt>
                <c:pt idx="10">
                  <c:v>16.833333333333332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2240"/>
        <c:axId val="100528512"/>
      </c:lineChart>
      <c:catAx>
        <c:axId val="100522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528512"/>
        <c:crosses val="autoZero"/>
        <c:auto val="1"/>
        <c:lblAlgn val="ctr"/>
        <c:lblOffset val="100"/>
        <c:noMultiLvlLbl val="0"/>
      </c:catAx>
      <c:valAx>
        <c:axId val="100528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52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2704"/>
        <c:axId val="100971264"/>
      </c:lineChart>
      <c:catAx>
        <c:axId val="1009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71264"/>
        <c:crosses val="autoZero"/>
        <c:auto val="1"/>
        <c:lblAlgn val="ctr"/>
        <c:lblOffset val="100"/>
        <c:noMultiLvlLbl val="0"/>
      </c:catAx>
      <c:valAx>
        <c:axId val="1009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09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0.0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2896"/>
        <c:axId val="100999168"/>
      </c:lineChart>
      <c:catAx>
        <c:axId val="1009928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999168"/>
        <c:crosses val="autoZero"/>
        <c:auto val="1"/>
        <c:lblAlgn val="ctr"/>
        <c:lblOffset val="100"/>
        <c:noMultiLvlLbl val="0"/>
      </c:catAx>
      <c:valAx>
        <c:axId val="1009991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99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6912"/>
        <c:axId val="105382656"/>
      </c:lineChart>
      <c:catAx>
        <c:axId val="1010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82656"/>
        <c:crosses val="autoZero"/>
        <c:auto val="1"/>
        <c:lblAlgn val="ctr"/>
        <c:lblOffset val="100"/>
        <c:noMultiLvlLbl val="0"/>
      </c:catAx>
      <c:valAx>
        <c:axId val="1053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10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6192"/>
        <c:axId val="105418112"/>
      </c:lineChart>
      <c:catAx>
        <c:axId val="105416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418112"/>
        <c:crosses val="autoZero"/>
        <c:auto val="1"/>
        <c:lblAlgn val="ctr"/>
        <c:lblOffset val="100"/>
        <c:noMultiLvlLbl val="0"/>
      </c:catAx>
      <c:valAx>
        <c:axId val="1054181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41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16832"/>
        <c:axId val="98618752"/>
      </c:lineChart>
      <c:catAx>
        <c:axId val="986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8752"/>
        <c:crosses val="autoZero"/>
        <c:auto val="1"/>
        <c:lblAlgn val="ctr"/>
        <c:lblOffset val="100"/>
        <c:noMultiLvlLbl val="0"/>
      </c:catAx>
      <c:valAx>
        <c:axId val="9861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86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7504"/>
        <c:axId val="98679424"/>
      </c:lineChart>
      <c:catAx>
        <c:axId val="98677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679424"/>
        <c:crosses val="autoZero"/>
        <c:auto val="1"/>
        <c:lblAlgn val="ctr"/>
        <c:lblOffset val="100"/>
        <c:noMultiLvlLbl val="0"/>
      </c:catAx>
      <c:valAx>
        <c:axId val="98679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86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72480"/>
        <c:axId val="98774400"/>
      </c:lineChart>
      <c:catAx>
        <c:axId val="987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74400"/>
        <c:crosses val="autoZero"/>
        <c:auto val="1"/>
        <c:lblAlgn val="ctr"/>
        <c:lblOffset val="100"/>
        <c:noMultiLvlLbl val="0"/>
      </c:catAx>
      <c:valAx>
        <c:axId val="9877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87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5</xdr:col>
      <xdr:colOff>190501</xdr:colOff>
      <xdr:row>15</xdr:row>
      <xdr:rowOff>66234</xdr:rowOff>
    </xdr:from>
    <xdr:to>
      <xdr:col>17</xdr:col>
      <xdr:colOff>67237</xdr:colOff>
      <xdr:row>38</xdr:row>
      <xdr:rowOff>38222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19</xdr:row>
      <xdr:rowOff>85725</xdr:rowOff>
    </xdr:from>
    <xdr:to>
      <xdr:col>15</xdr:col>
      <xdr:colOff>114300</xdr:colOff>
      <xdr:row>34</xdr:row>
      <xdr:rowOff>4</xdr:rowOff>
    </xdr:to>
    <xdr:cxnSp macro="">
      <xdr:nvCxnSpPr>
        <xdr:cNvPr id="6" name="Straight Connector 5"/>
        <xdr:cNvCxnSpPr/>
      </xdr:nvCxnSpPr>
      <xdr:spPr>
        <a:xfrm flipV="1">
          <a:off x="5153025" y="3952875"/>
          <a:ext cx="4829175" cy="2771779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22</xdr:row>
      <xdr:rowOff>114300</xdr:rowOff>
    </xdr:from>
    <xdr:to>
      <xdr:col>16</xdr:col>
      <xdr:colOff>258765</xdr:colOff>
      <xdr:row>45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19</xdr:col>
      <xdr:colOff>485775</xdr:colOff>
      <xdr:row>29</xdr:row>
      <xdr:rowOff>10476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zoomScaleNormal="100" workbookViewId="0">
      <selection activeCell="F19" sqref="F19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8" ht="15.75" thickBot="1" x14ac:dyDescent="0.3"/>
    <row r="3" spans="2:8" ht="15.75" thickTop="1" x14ac:dyDescent="0.25">
      <c r="B3" s="10"/>
      <c r="C3" s="8" t="s">
        <v>6</v>
      </c>
      <c r="D3" s="8"/>
      <c r="E3" s="8"/>
      <c r="F3" s="9"/>
    </row>
    <row r="4" spans="2:8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</row>
    <row r="5" spans="2:8" ht="16.5" thickTop="1" thickBot="1" x14ac:dyDescent="0.3">
      <c r="B5" s="5">
        <v>0</v>
      </c>
      <c r="C5" s="6">
        <v>0</v>
      </c>
      <c r="D5" s="7">
        <v>0.5</v>
      </c>
      <c r="E5" s="21">
        <v>0</v>
      </c>
      <c r="F5" s="23">
        <f>(C5+D5+E5)/3</f>
        <v>0.16666666666666666</v>
      </c>
      <c r="H5" s="7">
        <f t="shared" ref="H5:H15" si="0">D5-0.5</f>
        <v>0</v>
      </c>
    </row>
    <row r="6" spans="2:8" ht="16.5" thickTop="1" thickBot="1" x14ac:dyDescent="0.3">
      <c r="B6" s="4">
        <v>30</v>
      </c>
      <c r="C6" s="3">
        <v>1</v>
      </c>
      <c r="D6" s="2">
        <v>2</v>
      </c>
      <c r="E6" s="22">
        <v>1.5</v>
      </c>
      <c r="F6" s="23">
        <f t="shared" ref="F6:F15" si="1">(C6+D6+E6)/3</f>
        <v>1.5</v>
      </c>
      <c r="H6" s="7">
        <f t="shared" si="0"/>
        <v>1.5</v>
      </c>
    </row>
    <row r="7" spans="2:8" ht="16.5" thickTop="1" thickBot="1" x14ac:dyDescent="0.3">
      <c r="B7" s="4">
        <v>60</v>
      </c>
      <c r="C7" s="3">
        <v>2.5</v>
      </c>
      <c r="D7" s="2">
        <v>3.5</v>
      </c>
      <c r="E7" s="22">
        <v>3</v>
      </c>
      <c r="F7" s="23">
        <f t="shared" si="1"/>
        <v>3</v>
      </c>
      <c r="H7" s="7">
        <f t="shared" si="0"/>
        <v>3</v>
      </c>
    </row>
    <row r="8" spans="2:8" ht="16.5" thickTop="1" thickBot="1" x14ac:dyDescent="0.3">
      <c r="B8" s="4">
        <v>90</v>
      </c>
      <c r="C8" s="3">
        <v>4</v>
      </c>
      <c r="D8" s="2">
        <v>5</v>
      </c>
      <c r="E8" s="22">
        <v>4.5</v>
      </c>
      <c r="F8" s="23">
        <f t="shared" si="1"/>
        <v>4.5</v>
      </c>
      <c r="H8" s="7">
        <f t="shared" si="0"/>
        <v>4.5</v>
      </c>
    </row>
    <row r="9" spans="2:8" ht="16.5" thickTop="1" thickBot="1" x14ac:dyDescent="0.3">
      <c r="B9" s="4">
        <v>120</v>
      </c>
      <c r="C9" s="3">
        <v>6</v>
      </c>
      <c r="D9" s="2">
        <v>6.5</v>
      </c>
      <c r="E9" s="22">
        <v>6.5</v>
      </c>
      <c r="F9" s="23">
        <f t="shared" si="1"/>
        <v>6.333333333333333</v>
      </c>
      <c r="H9" s="7">
        <f t="shared" si="0"/>
        <v>6</v>
      </c>
    </row>
    <row r="10" spans="2:8" ht="16.5" thickTop="1" thickBot="1" x14ac:dyDescent="0.3">
      <c r="B10" s="4">
        <v>150</v>
      </c>
      <c r="C10" s="3">
        <v>7.5</v>
      </c>
      <c r="D10" s="2">
        <v>8</v>
      </c>
      <c r="E10" s="22">
        <v>8</v>
      </c>
      <c r="F10" s="23">
        <f t="shared" si="1"/>
        <v>7.833333333333333</v>
      </c>
      <c r="H10" s="7">
        <f t="shared" si="0"/>
        <v>7.5</v>
      </c>
    </row>
    <row r="11" spans="2:8" ht="16.5" thickTop="1" thickBot="1" x14ac:dyDescent="0.3">
      <c r="B11" s="4">
        <v>180</v>
      </c>
      <c r="C11" s="3">
        <v>9.5</v>
      </c>
      <c r="D11" s="2">
        <v>10</v>
      </c>
      <c r="E11" s="22">
        <v>9.5</v>
      </c>
      <c r="F11" s="23">
        <f t="shared" si="1"/>
        <v>9.6666666666666661</v>
      </c>
      <c r="H11" s="7">
        <f t="shared" si="0"/>
        <v>9.5</v>
      </c>
    </row>
    <row r="12" spans="2:8" ht="16.5" thickTop="1" thickBot="1" x14ac:dyDescent="0.3">
      <c r="B12" s="4">
        <v>210</v>
      </c>
      <c r="C12" s="3">
        <v>11.5</v>
      </c>
      <c r="D12" s="2">
        <v>12</v>
      </c>
      <c r="E12" s="22">
        <v>11.5</v>
      </c>
      <c r="F12" s="23">
        <f t="shared" si="1"/>
        <v>11.666666666666666</v>
      </c>
      <c r="H12" s="7">
        <f t="shared" si="0"/>
        <v>11.5</v>
      </c>
    </row>
    <row r="13" spans="2:8" ht="16.5" thickTop="1" thickBot="1" x14ac:dyDescent="0.3">
      <c r="B13" s="4">
        <v>240</v>
      </c>
      <c r="C13" s="3">
        <v>13</v>
      </c>
      <c r="D13" s="2">
        <v>14</v>
      </c>
      <c r="E13" s="22">
        <v>13.5</v>
      </c>
      <c r="F13" s="23">
        <f t="shared" si="1"/>
        <v>13.5</v>
      </c>
      <c r="H13" s="7">
        <f t="shared" si="0"/>
        <v>13.5</v>
      </c>
    </row>
    <row r="14" spans="2:8" ht="16.5" thickTop="1" thickBot="1" x14ac:dyDescent="0.3">
      <c r="B14" s="4">
        <v>270</v>
      </c>
      <c r="C14" s="3">
        <v>14.5</v>
      </c>
      <c r="D14" s="2">
        <v>15.5</v>
      </c>
      <c r="E14" s="22">
        <v>15</v>
      </c>
      <c r="F14" s="23">
        <f t="shared" si="1"/>
        <v>15</v>
      </c>
      <c r="H14" s="7">
        <f t="shared" si="0"/>
        <v>15</v>
      </c>
    </row>
    <row r="15" spans="2:8" ht="16.5" thickTop="1" thickBot="1" x14ac:dyDescent="0.3">
      <c r="B15" s="4">
        <v>300</v>
      </c>
      <c r="C15" s="3">
        <v>16</v>
      </c>
      <c r="D15" s="2">
        <v>17.5</v>
      </c>
      <c r="E15" s="22">
        <v>17</v>
      </c>
      <c r="F15" s="23">
        <f t="shared" si="1"/>
        <v>16.833333333333332</v>
      </c>
      <c r="H15" s="7">
        <f t="shared" si="0"/>
        <v>17</v>
      </c>
    </row>
    <row r="16" spans="2:8" ht="15.75" thickTop="1" x14ac:dyDescent="0.25"/>
    <row r="17" spans="2:5" x14ac:dyDescent="0.25">
      <c r="B17" t="s">
        <v>4</v>
      </c>
      <c r="C17" s="1">
        <v>16.7</v>
      </c>
    </row>
    <row r="18" spans="2:5" x14ac:dyDescent="0.25">
      <c r="B18" t="s">
        <v>5</v>
      </c>
      <c r="C18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2">D6-0.5</f>
        <v>1.5</v>
      </c>
    </row>
    <row r="21" spans="2:5" x14ac:dyDescent="0.25">
      <c r="E21" s="1">
        <f t="shared" si="2"/>
        <v>3</v>
      </c>
    </row>
    <row r="22" spans="2:5" x14ac:dyDescent="0.25">
      <c r="E22" s="1">
        <f t="shared" si="2"/>
        <v>4.5</v>
      </c>
    </row>
    <row r="23" spans="2:5" x14ac:dyDescent="0.25">
      <c r="E23" s="1">
        <f t="shared" si="2"/>
        <v>6</v>
      </c>
    </row>
    <row r="24" spans="2:5" x14ac:dyDescent="0.25">
      <c r="E24" s="1">
        <f t="shared" si="2"/>
        <v>7.5</v>
      </c>
    </row>
    <row r="25" spans="2:5" x14ac:dyDescent="0.25">
      <c r="E25" s="1">
        <f t="shared" si="2"/>
        <v>9.5</v>
      </c>
    </row>
    <row r="26" spans="2:5" x14ac:dyDescent="0.25">
      <c r="E26" s="1">
        <f t="shared" si="2"/>
        <v>11.5</v>
      </c>
    </row>
    <row r="27" spans="2:5" x14ac:dyDescent="0.25">
      <c r="E27" s="1">
        <f t="shared" si="2"/>
        <v>13.5</v>
      </c>
    </row>
    <row r="28" spans="2:5" x14ac:dyDescent="0.25">
      <c r="E28" s="1">
        <f t="shared" si="2"/>
        <v>15</v>
      </c>
    </row>
    <row r="29" spans="2:5" x14ac:dyDescent="0.25">
      <c r="E29" s="1">
        <f t="shared" si="2"/>
        <v>17</v>
      </c>
    </row>
    <row r="30" spans="2:5" x14ac:dyDescent="0.25">
      <c r="E30" s="1"/>
    </row>
    <row r="31" spans="2:5" x14ac:dyDescent="0.25">
      <c r="E31" s="1"/>
    </row>
    <row r="41" spans="6:6" x14ac:dyDescent="0.25">
      <c r="F41">
        <f>16.67/300</f>
        <v>5.5566666666666674E-2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opLeftCell="A2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  <c r="L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L4" s="11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F5" s="23">
        <f>SUM(C5:E5)/3</f>
        <v>0.33333333333333331</v>
      </c>
      <c r="H5" s="5">
        <v>0</v>
      </c>
      <c r="I5" s="6">
        <f t="shared" ref="I5:I15" si="0">C5-0.5</f>
        <v>0</v>
      </c>
      <c r="J5" s="6">
        <f t="shared" ref="J5:J15" si="1">D5-0.5</f>
        <v>0</v>
      </c>
      <c r="K5" s="7">
        <v>0</v>
      </c>
      <c r="L5" s="23">
        <f t="shared" ref="L5:L15" si="2">(I5+J5+K5)/3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F6" s="23">
        <f t="shared" ref="F6:F15" si="3">SUM(C6:E6)/3</f>
        <v>3.1666666666666665</v>
      </c>
      <c r="H6" s="4">
        <v>30</v>
      </c>
      <c r="I6" s="6">
        <f t="shared" si="0"/>
        <v>2.5</v>
      </c>
      <c r="J6" s="6">
        <f t="shared" si="1"/>
        <v>3</v>
      </c>
      <c r="K6" s="2">
        <v>3</v>
      </c>
      <c r="L6" s="23">
        <f t="shared" si="2"/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F7" s="23">
        <f t="shared" si="3"/>
        <v>5.666666666666667</v>
      </c>
      <c r="H7" s="4">
        <v>60</v>
      </c>
      <c r="I7" s="6">
        <f t="shared" si="0"/>
        <v>4.5</v>
      </c>
      <c r="J7" s="6">
        <f t="shared" si="1"/>
        <v>6</v>
      </c>
      <c r="K7" s="2">
        <v>5.5</v>
      </c>
      <c r="L7" s="23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F8" s="23">
        <f t="shared" si="3"/>
        <v>8.1666666666666661</v>
      </c>
      <c r="H8" s="4">
        <v>90</v>
      </c>
      <c r="I8" s="6">
        <f t="shared" si="0"/>
        <v>7</v>
      </c>
      <c r="J8" s="6">
        <f t="shared" si="1"/>
        <v>8.5</v>
      </c>
      <c r="K8" s="2">
        <v>8</v>
      </c>
      <c r="L8" s="23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F9" s="23">
        <f t="shared" si="3"/>
        <v>10.666666666666666</v>
      </c>
      <c r="H9" s="4">
        <v>120</v>
      </c>
      <c r="I9" s="6">
        <f t="shared" si="0"/>
        <v>9</v>
      </c>
      <c r="J9" s="6">
        <f t="shared" si="1"/>
        <v>11.5</v>
      </c>
      <c r="K9" s="2">
        <v>10.5</v>
      </c>
      <c r="L9" s="23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F10" s="23">
        <f t="shared" si="3"/>
        <v>14</v>
      </c>
      <c r="H10" s="4">
        <v>150</v>
      </c>
      <c r="I10" s="6">
        <f t="shared" si="0"/>
        <v>12.5</v>
      </c>
      <c r="J10" s="6">
        <f t="shared" si="1"/>
        <v>15</v>
      </c>
      <c r="K10" s="2">
        <v>13.5</v>
      </c>
      <c r="L10" s="23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F11" s="23">
        <f t="shared" si="3"/>
        <v>17.166666666666668</v>
      </c>
      <c r="H11" s="4">
        <v>180</v>
      </c>
      <c r="I11" s="6">
        <f t="shared" si="0"/>
        <v>15.5</v>
      </c>
      <c r="J11" s="6">
        <f t="shared" si="1"/>
        <v>18.5</v>
      </c>
      <c r="K11" s="2">
        <v>16.5</v>
      </c>
      <c r="L11" s="23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F12" s="23">
        <f t="shared" si="3"/>
        <v>20.166666666666668</v>
      </c>
      <c r="H12" s="4">
        <v>210</v>
      </c>
      <c r="I12" s="6">
        <f t="shared" si="0"/>
        <v>18.5</v>
      </c>
      <c r="J12" s="6">
        <f t="shared" si="1"/>
        <v>21.5</v>
      </c>
      <c r="K12" s="2">
        <v>19.5</v>
      </c>
      <c r="L12" s="23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F13" s="23">
        <f t="shared" si="3"/>
        <v>23.166666666666668</v>
      </c>
      <c r="H13" s="4">
        <v>240</v>
      </c>
      <c r="I13" s="6">
        <f t="shared" si="0"/>
        <v>21.5</v>
      </c>
      <c r="J13" s="6">
        <f t="shared" si="1"/>
        <v>24.5</v>
      </c>
      <c r="K13" s="2">
        <v>22.5</v>
      </c>
      <c r="L13" s="2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F14" s="23">
        <f t="shared" si="3"/>
        <v>26.333333333333332</v>
      </c>
      <c r="H14" s="4">
        <v>270</v>
      </c>
      <c r="I14" s="6">
        <f t="shared" si="0"/>
        <v>25</v>
      </c>
      <c r="J14" s="6">
        <f t="shared" si="1"/>
        <v>27.5</v>
      </c>
      <c r="K14" s="2">
        <v>25.5</v>
      </c>
      <c r="L14" s="23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F15" s="23">
        <f t="shared" si="3"/>
        <v>29.166666666666668</v>
      </c>
      <c r="H15" s="4">
        <v>300</v>
      </c>
      <c r="I15" s="6">
        <f t="shared" si="0"/>
        <v>28</v>
      </c>
      <c r="J15" s="6">
        <f t="shared" si="1"/>
        <v>30</v>
      </c>
      <c r="K15" s="2">
        <v>28.5</v>
      </c>
      <c r="L15" s="23">
        <f t="shared" si="2"/>
        <v>28.833333333333332</v>
      </c>
    </row>
    <row r="16" spans="2:12" ht="15.75" thickTop="1" x14ac:dyDescent="0.25"/>
    <row r="17" spans="2:3" x14ac:dyDescent="0.25">
      <c r="B17" t="s">
        <v>4</v>
      </c>
      <c r="C17" s="15">
        <v>28.8</v>
      </c>
    </row>
    <row r="18" spans="2:3" x14ac:dyDescent="0.25">
      <c r="B18" t="s">
        <v>5</v>
      </c>
      <c r="C18" s="1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2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F5" s="23">
        <f>SUM(C5:E5)/3</f>
        <v>0.66666666666666663</v>
      </c>
      <c r="H5" s="5">
        <v>0</v>
      </c>
      <c r="I5" s="6">
        <f t="shared" ref="I5:I15" si="0">C5-1</f>
        <v>0</v>
      </c>
      <c r="J5" s="6">
        <f t="shared" ref="J5:J15" si="1">D5-0.5</f>
        <v>0</v>
      </c>
      <c r="K5" s="7">
        <f t="shared" ref="K5:K15" si="2"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5</v>
      </c>
      <c r="D6" s="2">
        <v>4</v>
      </c>
      <c r="E6" s="2">
        <v>6</v>
      </c>
      <c r="F6" s="23">
        <f t="shared" ref="F6:F15" si="3">SUM(C6:E6)/3</f>
        <v>5</v>
      </c>
      <c r="H6" s="4">
        <v>30</v>
      </c>
      <c r="I6" s="6">
        <f t="shared" si="0"/>
        <v>4</v>
      </c>
      <c r="J6" s="6">
        <f t="shared" si="1"/>
        <v>3.5</v>
      </c>
      <c r="K6" s="7">
        <f t="shared" si="2"/>
        <v>5.5</v>
      </c>
      <c r="M6">
        <f t="shared" ref="M6:M15" si="4">(I6+J6+K6)/3</f>
        <v>4.333333333333333</v>
      </c>
    </row>
    <row r="7" spans="2:13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F7" s="23">
        <f t="shared" si="3"/>
        <v>9.8333333333333339</v>
      </c>
      <c r="H7" s="4">
        <v>60</v>
      </c>
      <c r="I7" s="6">
        <f t="shared" si="0"/>
        <v>9</v>
      </c>
      <c r="J7" s="6">
        <f t="shared" si="1"/>
        <v>5.5</v>
      </c>
      <c r="K7" s="7">
        <f t="shared" si="2"/>
        <v>13</v>
      </c>
      <c r="M7">
        <f t="shared" si="4"/>
        <v>9.1666666666666661</v>
      </c>
    </row>
    <row r="8" spans="2:13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F8" s="23">
        <f t="shared" si="3"/>
        <v>17.333333333333332</v>
      </c>
      <c r="H8" s="4">
        <v>90</v>
      </c>
      <c r="I8" s="6">
        <f t="shared" si="0"/>
        <v>17</v>
      </c>
      <c r="J8" s="6">
        <f t="shared" si="1"/>
        <v>9</v>
      </c>
      <c r="K8" s="7">
        <f t="shared" si="2"/>
        <v>24</v>
      </c>
      <c r="M8">
        <f t="shared" si="4"/>
        <v>16.666666666666668</v>
      </c>
    </row>
    <row r="9" spans="2:13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F9" s="23">
        <f t="shared" si="3"/>
        <v>22.666666666666668</v>
      </c>
      <c r="H9" s="4">
        <v>120</v>
      </c>
      <c r="I9" s="6">
        <f t="shared" si="0"/>
        <v>23</v>
      </c>
      <c r="J9" s="6">
        <f t="shared" si="1"/>
        <v>12.5</v>
      </c>
      <c r="K9" s="7">
        <f t="shared" si="2"/>
        <v>30.5</v>
      </c>
      <c r="M9">
        <f t="shared" si="4"/>
        <v>22</v>
      </c>
    </row>
    <row r="10" spans="2:13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F10" s="23">
        <f t="shared" si="3"/>
        <v>28.5</v>
      </c>
      <c r="H10" s="4">
        <v>150</v>
      </c>
      <c r="I10" s="6">
        <f t="shared" si="0"/>
        <v>29</v>
      </c>
      <c r="J10" s="6">
        <f t="shared" si="1"/>
        <v>18</v>
      </c>
      <c r="K10" s="7">
        <f t="shared" si="2"/>
        <v>36.5</v>
      </c>
      <c r="M10">
        <f t="shared" si="4"/>
        <v>27.833333333333332</v>
      </c>
    </row>
    <row r="11" spans="2:13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F11" s="23">
        <f t="shared" si="3"/>
        <v>35</v>
      </c>
      <c r="H11" s="4">
        <v>180</v>
      </c>
      <c r="I11" s="6">
        <f t="shared" si="0"/>
        <v>35</v>
      </c>
      <c r="J11" s="6">
        <f t="shared" si="1"/>
        <v>25.5</v>
      </c>
      <c r="K11" s="7">
        <f t="shared" si="2"/>
        <v>42.5</v>
      </c>
      <c r="M11">
        <f t="shared" si="4"/>
        <v>34.333333333333336</v>
      </c>
    </row>
    <row r="12" spans="2:13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F12" s="23">
        <f t="shared" si="3"/>
        <v>40.833333333333336</v>
      </c>
      <c r="H12" s="4">
        <v>210</v>
      </c>
      <c r="I12" s="6">
        <f t="shared" si="0"/>
        <v>40</v>
      </c>
      <c r="J12" s="6">
        <f t="shared" si="1"/>
        <v>33</v>
      </c>
      <c r="K12" s="7">
        <f t="shared" si="2"/>
        <v>47.5</v>
      </c>
      <c r="M12">
        <f t="shared" si="4"/>
        <v>40.166666666666664</v>
      </c>
    </row>
    <row r="13" spans="2:13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F13" s="23">
        <f t="shared" si="3"/>
        <v>46.166666666666664</v>
      </c>
      <c r="H13" s="4">
        <v>240</v>
      </c>
      <c r="I13" s="6">
        <f t="shared" si="0"/>
        <v>46</v>
      </c>
      <c r="J13" s="6">
        <f t="shared" si="1"/>
        <v>39</v>
      </c>
      <c r="K13" s="7">
        <f t="shared" si="2"/>
        <v>51.5</v>
      </c>
      <c r="M13">
        <f t="shared" si="4"/>
        <v>45.5</v>
      </c>
    </row>
    <row r="14" spans="2:13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F14" s="23">
        <f t="shared" si="3"/>
        <v>50.833333333333336</v>
      </c>
      <c r="H14" s="4">
        <v>270</v>
      </c>
      <c r="I14" s="6">
        <f t="shared" si="0"/>
        <v>52</v>
      </c>
      <c r="J14" s="6">
        <f t="shared" si="1"/>
        <v>43</v>
      </c>
      <c r="K14" s="7">
        <f t="shared" si="2"/>
        <v>55.5</v>
      </c>
      <c r="M14">
        <f t="shared" si="4"/>
        <v>50.166666666666664</v>
      </c>
    </row>
    <row r="15" spans="2:13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F15" s="23">
        <f t="shared" si="3"/>
        <v>55</v>
      </c>
      <c r="H15" s="4">
        <v>300</v>
      </c>
      <c r="I15" s="6">
        <f t="shared" si="0"/>
        <v>56.5</v>
      </c>
      <c r="J15" s="6">
        <f t="shared" si="1"/>
        <v>47.5</v>
      </c>
      <c r="K15" s="7">
        <f t="shared" si="2"/>
        <v>59</v>
      </c>
      <c r="M15">
        <f t="shared" si="4"/>
        <v>54.333333333333336</v>
      </c>
    </row>
    <row r="16" spans="2:13" ht="15.75" thickTop="1" x14ac:dyDescent="0.25"/>
    <row r="17" spans="2:3" x14ac:dyDescent="0.25">
      <c r="B17" t="s">
        <v>4</v>
      </c>
      <c r="C17" s="15">
        <v>54.3</v>
      </c>
    </row>
    <row r="18" spans="2:3" x14ac:dyDescent="0.25">
      <c r="B18" t="s">
        <v>5</v>
      </c>
      <c r="C18" s="15">
        <v>11.5</v>
      </c>
    </row>
    <row r="33" spans="5:5" x14ac:dyDescent="0.25">
      <c r="E33">
        <f>55.5/300</f>
        <v>0.185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2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F5" s="23">
        <f>SUM(C5:E5)/3</f>
        <v>1.3333333333333333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F6" s="23">
        <f t="shared" ref="F6:F15" si="0">SUM(C6:E6)/3</f>
        <v>12</v>
      </c>
      <c r="H6" s="4">
        <v>30</v>
      </c>
      <c r="I6" s="6">
        <f t="shared" ref="I6:I15" si="1">C6-1.5</f>
        <v>8.5</v>
      </c>
      <c r="J6" s="6">
        <f t="shared" ref="J6:J15" si="2">D6-1</f>
        <v>13</v>
      </c>
      <c r="K6" s="7">
        <f t="shared" ref="K6:K15" si="3">E6-1.5</f>
        <v>10.5</v>
      </c>
      <c r="M6">
        <f t="shared" ref="M6:M15" si="4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F7" s="23">
        <f t="shared" si="0"/>
        <v>26</v>
      </c>
      <c r="H7" s="4">
        <v>60</v>
      </c>
      <c r="I7" s="6">
        <f t="shared" si="1"/>
        <v>23.5</v>
      </c>
      <c r="J7" s="6">
        <f t="shared" si="2"/>
        <v>26</v>
      </c>
      <c r="K7" s="7">
        <f t="shared" si="3"/>
        <v>24.5</v>
      </c>
      <c r="M7">
        <f t="shared" si="4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F8" s="23">
        <f t="shared" si="0"/>
        <v>38.5</v>
      </c>
      <c r="H8" s="4">
        <v>90</v>
      </c>
      <c r="I8" s="6">
        <f t="shared" si="1"/>
        <v>36.5</v>
      </c>
      <c r="J8" s="6">
        <f t="shared" si="2"/>
        <v>38</v>
      </c>
      <c r="K8" s="7">
        <f t="shared" si="3"/>
        <v>37</v>
      </c>
      <c r="M8">
        <f t="shared" si="4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F9" s="23">
        <f t="shared" si="0"/>
        <v>47.5</v>
      </c>
      <c r="H9" s="4">
        <v>120</v>
      </c>
      <c r="I9" s="6">
        <f t="shared" si="1"/>
        <v>45.5</v>
      </c>
      <c r="J9" s="6">
        <f t="shared" si="2"/>
        <v>46</v>
      </c>
      <c r="K9" s="7">
        <f t="shared" si="3"/>
        <v>47</v>
      </c>
      <c r="M9">
        <f t="shared" si="4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F10" s="23">
        <f t="shared" si="0"/>
        <v>55.833333333333336</v>
      </c>
      <c r="H10" s="4">
        <v>150</v>
      </c>
      <c r="I10" s="6">
        <f t="shared" si="1"/>
        <v>54.5</v>
      </c>
      <c r="J10" s="6">
        <f t="shared" si="2"/>
        <v>54</v>
      </c>
      <c r="K10" s="7">
        <f t="shared" si="3"/>
        <v>55</v>
      </c>
      <c r="M10">
        <f t="shared" si="4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F11" s="23">
        <f t="shared" si="0"/>
        <v>63.833333333333336</v>
      </c>
      <c r="H11" s="4">
        <v>180</v>
      </c>
      <c r="I11" s="6">
        <f t="shared" si="1"/>
        <v>62.5</v>
      </c>
      <c r="J11" s="6">
        <f t="shared" si="2"/>
        <v>62.5</v>
      </c>
      <c r="K11" s="7">
        <f t="shared" si="3"/>
        <v>62.5</v>
      </c>
      <c r="M11">
        <f t="shared" si="4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F12" s="23">
        <f t="shared" si="0"/>
        <v>70.5</v>
      </c>
      <c r="H12" s="4">
        <v>210</v>
      </c>
      <c r="I12" s="6">
        <f t="shared" si="1"/>
        <v>69</v>
      </c>
      <c r="J12" s="6">
        <f t="shared" si="2"/>
        <v>69</v>
      </c>
      <c r="K12" s="7">
        <f t="shared" si="3"/>
        <v>69.5</v>
      </c>
      <c r="M12">
        <f t="shared" si="4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F13" s="23">
        <f t="shared" si="0"/>
        <v>79.333333333333329</v>
      </c>
      <c r="H13" s="4">
        <v>240</v>
      </c>
      <c r="I13" s="6">
        <f t="shared" si="1"/>
        <v>78.5</v>
      </c>
      <c r="J13" s="6">
        <f t="shared" si="2"/>
        <v>77.5</v>
      </c>
      <c r="K13" s="7">
        <f t="shared" si="3"/>
        <v>78</v>
      </c>
      <c r="M13">
        <f t="shared" si="4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F14" s="23">
        <f t="shared" si="0"/>
        <v>84.333333333333329</v>
      </c>
      <c r="H14" s="4">
        <v>270</v>
      </c>
      <c r="I14" s="6">
        <f t="shared" si="1"/>
        <v>83</v>
      </c>
      <c r="J14" s="6">
        <f t="shared" si="2"/>
        <v>83</v>
      </c>
      <c r="K14" s="7">
        <f t="shared" si="3"/>
        <v>83</v>
      </c>
      <c r="M14">
        <f t="shared" si="4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F15" s="23">
        <f t="shared" si="0"/>
        <v>90.833333333333329</v>
      </c>
      <c r="H15" s="4">
        <v>300</v>
      </c>
      <c r="I15" s="6">
        <f t="shared" si="1"/>
        <v>90</v>
      </c>
      <c r="J15" s="6">
        <f t="shared" si="2"/>
        <v>89</v>
      </c>
      <c r="K15" s="7">
        <f t="shared" si="3"/>
        <v>89.5</v>
      </c>
      <c r="M15">
        <f t="shared" si="4"/>
        <v>89.5</v>
      </c>
    </row>
    <row r="16" spans="2:13" ht="15.75" thickTop="1" x14ac:dyDescent="0.25"/>
    <row r="17" spans="2:6" x14ac:dyDescent="0.25">
      <c r="B17" t="s">
        <v>4</v>
      </c>
      <c r="C17" s="15">
        <v>89.5</v>
      </c>
    </row>
    <row r="18" spans="2:6" x14ac:dyDescent="0.25">
      <c r="B18" t="s">
        <v>5</v>
      </c>
      <c r="C18" s="15">
        <v>1</v>
      </c>
    </row>
    <row r="24" spans="2:6" x14ac:dyDescent="0.25">
      <c r="E24" t="s">
        <v>9</v>
      </c>
      <c r="F24">
        <f>100/227.14</f>
        <v>0.44025711015232899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5" zoomScale="160" zoomScaleNormal="160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F5" s="23">
        <f>SUM(C5:E5)/3</f>
        <v>0.83333333333333337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F6" s="23">
        <f t="shared" ref="F6:F15" si="0">SUM(C6:E6)/3</f>
        <v>7.833333333333333</v>
      </c>
      <c r="H6" s="4">
        <v>30</v>
      </c>
      <c r="I6" s="6">
        <f t="shared" ref="I6:I15" si="1">C6-1</f>
        <v>5</v>
      </c>
      <c r="J6" s="6">
        <f t="shared" ref="J6:J15" si="2">D6-1</f>
        <v>7.5</v>
      </c>
      <c r="K6" s="7">
        <f t="shared" ref="K6:K15" si="3">E6-0.5</f>
        <v>8.5</v>
      </c>
      <c r="M6">
        <f t="shared" ref="M6:M15" si="4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F7" s="23">
        <f t="shared" si="0"/>
        <v>16.833333333333332</v>
      </c>
      <c r="H7" s="4">
        <v>60</v>
      </c>
      <c r="I7" s="6">
        <f t="shared" si="1"/>
        <v>14</v>
      </c>
      <c r="J7" s="6">
        <f t="shared" si="2"/>
        <v>17</v>
      </c>
      <c r="K7" s="7">
        <f t="shared" si="3"/>
        <v>17</v>
      </c>
      <c r="M7">
        <f t="shared" si="4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F8" s="23">
        <f t="shared" si="0"/>
        <v>28.333333333333332</v>
      </c>
      <c r="H8" s="4">
        <v>90</v>
      </c>
      <c r="I8" s="6">
        <f t="shared" si="1"/>
        <v>25</v>
      </c>
      <c r="J8" s="6">
        <f t="shared" si="2"/>
        <v>28.5</v>
      </c>
      <c r="K8" s="7">
        <f t="shared" si="3"/>
        <v>29</v>
      </c>
      <c r="M8">
        <f t="shared" si="4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F9" s="23">
        <f t="shared" si="0"/>
        <v>37</v>
      </c>
      <c r="H9" s="4">
        <v>120</v>
      </c>
      <c r="I9" s="6">
        <f t="shared" si="1"/>
        <v>33.5</v>
      </c>
      <c r="J9" s="6">
        <f t="shared" si="2"/>
        <v>37</v>
      </c>
      <c r="K9" s="7">
        <f t="shared" si="3"/>
        <v>38</v>
      </c>
      <c r="M9">
        <f t="shared" si="4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F10" s="23">
        <f t="shared" si="0"/>
        <v>45.166666666666664</v>
      </c>
      <c r="H10" s="4">
        <v>150</v>
      </c>
      <c r="I10" s="6">
        <f t="shared" si="1"/>
        <v>41</v>
      </c>
      <c r="J10" s="6">
        <f t="shared" si="2"/>
        <v>45.5</v>
      </c>
      <c r="K10" s="7">
        <f t="shared" si="3"/>
        <v>46.5</v>
      </c>
      <c r="M10">
        <f t="shared" si="4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F11" s="23">
        <f t="shared" si="0"/>
        <v>53.5</v>
      </c>
      <c r="H11" s="4">
        <v>180</v>
      </c>
      <c r="I11" s="6">
        <f t="shared" si="1"/>
        <v>48.5</v>
      </c>
      <c r="J11" s="6">
        <f t="shared" si="2"/>
        <v>54</v>
      </c>
      <c r="K11" s="7">
        <f t="shared" si="3"/>
        <v>55.5</v>
      </c>
      <c r="M11">
        <f t="shared" si="4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F12" s="23">
        <f t="shared" si="0"/>
        <v>62.333333333333336</v>
      </c>
      <c r="H12" s="4">
        <v>210</v>
      </c>
      <c r="I12" s="6">
        <f t="shared" si="1"/>
        <v>58.5</v>
      </c>
      <c r="J12" s="6">
        <f t="shared" si="2"/>
        <v>63</v>
      </c>
      <c r="K12" s="7">
        <f t="shared" si="3"/>
        <v>63</v>
      </c>
      <c r="M12">
        <f t="shared" si="4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F13" s="23">
        <f t="shared" si="0"/>
        <v>71.5</v>
      </c>
      <c r="H13" s="4">
        <v>240</v>
      </c>
      <c r="I13" s="6">
        <f t="shared" si="1"/>
        <v>66.5</v>
      </c>
      <c r="J13" s="6">
        <f t="shared" si="2"/>
        <v>72.5</v>
      </c>
      <c r="K13" s="7">
        <f t="shared" si="3"/>
        <v>73</v>
      </c>
      <c r="M13">
        <f t="shared" si="4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F14" s="23">
        <f t="shared" si="0"/>
        <v>80</v>
      </c>
      <c r="H14" s="4">
        <v>270</v>
      </c>
      <c r="I14" s="6">
        <f t="shared" si="1"/>
        <v>76.5</v>
      </c>
      <c r="J14" s="6">
        <f t="shared" si="2"/>
        <v>80</v>
      </c>
      <c r="K14" s="7">
        <f t="shared" si="3"/>
        <v>81</v>
      </c>
      <c r="M14">
        <f t="shared" si="4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F15" s="23">
        <f t="shared" si="0"/>
        <v>88.5</v>
      </c>
      <c r="H15" s="4">
        <v>300</v>
      </c>
      <c r="I15" s="6">
        <f t="shared" si="1"/>
        <v>86</v>
      </c>
      <c r="J15" s="6">
        <f t="shared" si="2"/>
        <v>88.5</v>
      </c>
      <c r="K15" s="7">
        <f t="shared" si="3"/>
        <v>88.5</v>
      </c>
      <c r="M15">
        <f t="shared" si="4"/>
        <v>87.666666666666671</v>
      </c>
    </row>
    <row r="16" spans="2:13" ht="15.75" thickTop="1" x14ac:dyDescent="0.25"/>
    <row r="17" spans="2:3" x14ac:dyDescent="0.25">
      <c r="B17" t="s">
        <v>4</v>
      </c>
      <c r="C17" s="15">
        <v>87.7</v>
      </c>
    </row>
    <row r="18" spans="2:3" x14ac:dyDescent="0.25">
      <c r="B18" t="s">
        <v>5</v>
      </c>
      <c r="C18" s="15">
        <v>2.5</v>
      </c>
    </row>
    <row r="33" spans="4:4" x14ac:dyDescent="0.25">
      <c r="D33">
        <f>87.67/300</f>
        <v>0.29223333333333334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zoomScale="115" zoomScaleNormal="115" workbookViewId="0">
      <selection activeCell="F3" sqref="F3:F15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8"/>
      <c r="F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F4" s="11" t="s">
        <v>7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F5" s="23">
        <f>SUM(C5:E5)/3</f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F6" s="23">
        <f t="shared" ref="F6:F15" si="0">SUM(C6:E6)/3</f>
        <v>9.6666666666666661</v>
      </c>
      <c r="H6" s="4">
        <v>30</v>
      </c>
      <c r="I6" s="6">
        <f t="shared" ref="I6:K15" si="1">C6-1</f>
        <v>11</v>
      </c>
      <c r="J6" s="6">
        <f t="shared" si="1"/>
        <v>5.5</v>
      </c>
      <c r="K6" s="6">
        <f t="shared" si="1"/>
        <v>9.5</v>
      </c>
      <c r="M6">
        <f t="shared" ref="M6:M15" si="2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F7" s="23">
        <f t="shared" si="0"/>
        <v>21.333333333333332</v>
      </c>
      <c r="H7" s="4">
        <v>60</v>
      </c>
      <c r="I7" s="6">
        <f t="shared" si="1"/>
        <v>26</v>
      </c>
      <c r="J7" s="6">
        <f t="shared" si="1"/>
        <v>14</v>
      </c>
      <c r="K7" s="6">
        <f t="shared" si="1"/>
        <v>21</v>
      </c>
      <c r="M7">
        <f t="shared" si="2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F8" s="23">
        <f t="shared" si="0"/>
        <v>31</v>
      </c>
      <c r="H8" s="4">
        <v>90</v>
      </c>
      <c r="I8" s="6">
        <f t="shared" si="1"/>
        <v>36</v>
      </c>
      <c r="J8" s="6">
        <f t="shared" si="1"/>
        <v>23.5</v>
      </c>
      <c r="K8" s="6">
        <f t="shared" si="1"/>
        <v>30.5</v>
      </c>
      <c r="M8">
        <f t="shared" si="2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F9" s="23">
        <f t="shared" si="0"/>
        <v>40</v>
      </c>
      <c r="H9" s="4">
        <v>120</v>
      </c>
      <c r="I9" s="6">
        <f t="shared" si="1"/>
        <v>41</v>
      </c>
      <c r="J9" s="6">
        <f t="shared" si="1"/>
        <v>35</v>
      </c>
      <c r="K9" s="6">
        <f t="shared" si="1"/>
        <v>41</v>
      </c>
      <c r="M9">
        <f t="shared" si="2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F10" s="23">
        <f t="shared" si="0"/>
        <v>50.833333333333336</v>
      </c>
      <c r="H10" s="4">
        <v>150</v>
      </c>
      <c r="I10" s="6">
        <f t="shared" si="1"/>
        <v>52.5</v>
      </c>
      <c r="J10" s="6">
        <f t="shared" si="1"/>
        <v>46</v>
      </c>
      <c r="K10" s="6">
        <f t="shared" si="1"/>
        <v>51</v>
      </c>
      <c r="M10">
        <f t="shared" si="2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F11" s="23">
        <f t="shared" si="0"/>
        <v>59.833333333333336</v>
      </c>
      <c r="H11" s="4">
        <v>180</v>
      </c>
      <c r="I11" s="6">
        <f t="shared" si="1"/>
        <v>59.5</v>
      </c>
      <c r="J11" s="6">
        <f t="shared" si="1"/>
        <v>58.5</v>
      </c>
      <c r="K11" s="6">
        <f t="shared" si="1"/>
        <v>58.5</v>
      </c>
      <c r="M11">
        <f t="shared" si="2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F12" s="23">
        <f t="shared" si="0"/>
        <v>67.5</v>
      </c>
      <c r="H12" s="4">
        <v>210</v>
      </c>
      <c r="I12" s="6">
        <f t="shared" si="1"/>
        <v>66</v>
      </c>
      <c r="J12" s="6">
        <f t="shared" si="1"/>
        <v>66</v>
      </c>
      <c r="K12" s="6">
        <f t="shared" si="1"/>
        <v>67.5</v>
      </c>
      <c r="M12">
        <f t="shared" si="2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F13" s="23">
        <f t="shared" si="0"/>
        <v>75.5</v>
      </c>
      <c r="H13" s="4">
        <v>240</v>
      </c>
      <c r="I13" s="6">
        <f t="shared" si="1"/>
        <v>72.5</v>
      </c>
      <c r="J13" s="6">
        <f t="shared" si="1"/>
        <v>73</v>
      </c>
      <c r="K13" s="6">
        <f t="shared" si="1"/>
        <v>78</v>
      </c>
      <c r="M13">
        <f t="shared" si="2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F14" s="23">
        <f t="shared" si="0"/>
        <v>80</v>
      </c>
      <c r="H14" s="4">
        <v>270</v>
      </c>
      <c r="I14" s="6">
        <f t="shared" si="1"/>
        <v>77</v>
      </c>
      <c r="J14" s="6">
        <f t="shared" si="1"/>
        <v>76.5</v>
      </c>
      <c r="K14" s="6">
        <f t="shared" si="1"/>
        <v>83.5</v>
      </c>
      <c r="M14">
        <f t="shared" si="2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F15" s="23">
        <f t="shared" si="0"/>
        <v>86.833333333333329</v>
      </c>
      <c r="H15" s="4">
        <v>300</v>
      </c>
      <c r="I15" s="6">
        <f t="shared" si="1"/>
        <v>83.5</v>
      </c>
      <c r="J15" s="6">
        <f t="shared" si="1"/>
        <v>85</v>
      </c>
      <c r="K15" s="6">
        <f t="shared" si="1"/>
        <v>89</v>
      </c>
      <c r="M15">
        <f t="shared" si="2"/>
        <v>85.833333333333329</v>
      </c>
    </row>
    <row r="16" spans="2:13" ht="15.75" thickTop="1" x14ac:dyDescent="0.25"/>
    <row r="17" spans="2:3" x14ac:dyDescent="0.25">
      <c r="B17" t="s">
        <v>4</v>
      </c>
      <c r="C17" s="15">
        <v>85.8</v>
      </c>
    </row>
    <row r="18" spans="2:3" x14ac:dyDescent="0.25">
      <c r="B18" t="s">
        <v>5</v>
      </c>
      <c r="C18" s="15">
        <v>5.5</v>
      </c>
    </row>
    <row r="34" spans="3:3" x14ac:dyDescent="0.25">
      <c r="C34">
        <f>92/300</f>
        <v>0.30666666666666664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zoomScale="115" zoomScaleNormal="115" workbookViewId="0">
      <selection activeCell="C3" sqref="C3"/>
    </sheetView>
  </sheetViews>
  <sheetFormatPr defaultRowHeight="15" x14ac:dyDescent="0.25"/>
  <cols>
    <col min="3" max="3" width="34.5703125" bestFit="1" customWidth="1"/>
    <col min="4" max="4" width="29.140625" bestFit="1" customWidth="1"/>
  </cols>
  <sheetData>
    <row r="2" spans="3:4" ht="15.75" thickBot="1" x14ac:dyDescent="0.3"/>
    <row r="3" spans="3:4" ht="18.75" thickTop="1" thickBot="1" x14ac:dyDescent="0.3">
      <c r="C3" s="19" t="s">
        <v>8</v>
      </c>
      <c r="D3" s="19" t="s">
        <v>10</v>
      </c>
    </row>
    <row r="4" spans="3:4" ht="15.75" thickTop="1" x14ac:dyDescent="0.25">
      <c r="C4" s="18">
        <v>2</v>
      </c>
      <c r="D4" s="20">
        <v>5.5570000000000001E-2</v>
      </c>
    </row>
    <row r="5" spans="3:4" x14ac:dyDescent="0.25">
      <c r="C5" s="16">
        <v>2.4</v>
      </c>
      <c r="D5" s="17">
        <v>9.6100000000000005E-2</v>
      </c>
    </row>
    <row r="6" spans="3:4" x14ac:dyDescent="0.25">
      <c r="C6" s="16">
        <v>2.8</v>
      </c>
      <c r="D6" s="17">
        <v>0.185</v>
      </c>
    </row>
    <row r="7" spans="3:4" x14ac:dyDescent="0.25">
      <c r="C7" s="16">
        <v>3.2</v>
      </c>
      <c r="D7" s="17">
        <v>0.44025700000000001</v>
      </c>
    </row>
    <row r="8" spans="3:4" x14ac:dyDescent="0.25">
      <c r="C8" s="16">
        <v>3.6</v>
      </c>
      <c r="D8" s="17">
        <v>0.29223300000000002</v>
      </c>
    </row>
    <row r="9" spans="3:4" x14ac:dyDescent="0.25">
      <c r="C9" s="16">
        <v>4</v>
      </c>
      <c r="D9" s="17">
        <v>0.30667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2015-03-16T13:17:52Z</dcterms:created>
  <dcterms:modified xsi:type="dcterms:W3CDTF">2015-04-16T18:03:39Z</dcterms:modified>
</cp:coreProperties>
</file>