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0730" windowHeight="11760" activeTab="5"/>
  </bookViews>
  <sheets>
    <sheet name="0.2 Molar" sheetId="1" r:id="rId1"/>
    <sheet name="0.4 Molar" sheetId="3" r:id="rId2"/>
    <sheet name="0.6 Molar" sheetId="4" r:id="rId3"/>
    <sheet name="0.8 Molar" sheetId="5" r:id="rId4"/>
    <sheet name="1 Molar" sheetId="6" r:id="rId5"/>
    <sheet name="1.2 Molar" sheetId="7" r:id="rId6"/>
    <sheet name="ALL" sheetId="8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4" i="1"/>
  <c r="L5" i="3"/>
  <c r="L6" i="3"/>
  <c r="L7" i="3"/>
  <c r="L8" i="3"/>
  <c r="L9" i="3"/>
  <c r="L10" i="3"/>
  <c r="L11" i="3"/>
  <c r="L12" i="3"/>
  <c r="L13" i="3"/>
  <c r="L14" i="3"/>
  <c r="L4" i="3"/>
  <c r="L5" i="4"/>
  <c r="L6" i="4"/>
  <c r="L7" i="4"/>
  <c r="L8" i="4"/>
  <c r="L9" i="4"/>
  <c r="L10" i="4"/>
  <c r="L12" i="4"/>
  <c r="L13" i="4"/>
  <c r="L14" i="4"/>
  <c r="L4" i="4"/>
  <c r="H14" i="4"/>
  <c r="L5" i="5"/>
  <c r="L6" i="5"/>
  <c r="L7" i="5"/>
  <c r="L8" i="5"/>
  <c r="L9" i="5"/>
  <c r="L10" i="5"/>
  <c r="L11" i="5"/>
  <c r="L12" i="5"/>
  <c r="L13" i="5"/>
  <c r="L14" i="5"/>
  <c r="L4" i="5"/>
  <c r="L5" i="6"/>
  <c r="L6" i="6"/>
  <c r="L7" i="6"/>
  <c r="L8" i="6"/>
  <c r="L9" i="6"/>
  <c r="L10" i="6"/>
  <c r="L11" i="6"/>
  <c r="L12" i="6"/>
  <c r="L13" i="6"/>
  <c r="L14" i="6"/>
  <c r="L4" i="6"/>
  <c r="L5" i="7"/>
  <c r="L6" i="7"/>
  <c r="L7" i="7"/>
  <c r="L8" i="7"/>
  <c r="L9" i="7"/>
  <c r="L10" i="7"/>
  <c r="L11" i="7"/>
  <c r="L12" i="7"/>
  <c r="L13" i="7"/>
  <c r="L14" i="7"/>
  <c r="L4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H5" i="7"/>
  <c r="H6" i="7"/>
  <c r="H7" i="7"/>
  <c r="H8" i="7"/>
  <c r="H9" i="7"/>
  <c r="H10" i="7"/>
  <c r="H11" i="7"/>
  <c r="H12" i="7"/>
  <c r="H13" i="7"/>
  <c r="H14" i="7"/>
  <c r="H4" i="7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H5" i="6"/>
  <c r="H6" i="6"/>
  <c r="H7" i="6"/>
  <c r="H8" i="6"/>
  <c r="H9" i="6"/>
  <c r="H10" i="6"/>
  <c r="H11" i="6"/>
  <c r="H12" i="6"/>
  <c r="H13" i="6"/>
  <c r="H14" i="6"/>
  <c r="H4" i="6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H5" i="5"/>
  <c r="H6" i="5"/>
  <c r="H7" i="5"/>
  <c r="H8" i="5"/>
  <c r="H9" i="5"/>
  <c r="H10" i="5"/>
  <c r="H11" i="5"/>
  <c r="H12" i="5"/>
  <c r="H13" i="5"/>
  <c r="H14" i="5"/>
  <c r="H4" i="5"/>
  <c r="J5" i="4"/>
  <c r="J6" i="4"/>
  <c r="J7" i="4"/>
  <c r="J8" i="4"/>
  <c r="J9" i="4"/>
  <c r="J10" i="4"/>
  <c r="J11" i="4"/>
  <c r="L11" i="4" s="1"/>
  <c r="J12" i="4"/>
  <c r="J13" i="4"/>
  <c r="J14" i="4"/>
  <c r="J4" i="4"/>
  <c r="I5" i="4"/>
  <c r="I6" i="4"/>
  <c r="I7" i="4"/>
  <c r="I8" i="4"/>
  <c r="I9" i="4"/>
  <c r="I10" i="4"/>
  <c r="I11" i="4"/>
  <c r="I12" i="4"/>
  <c r="I13" i="4"/>
  <c r="I14" i="4"/>
  <c r="I4" i="4"/>
  <c r="H5" i="4"/>
  <c r="H6" i="4"/>
  <c r="H7" i="4"/>
  <c r="H8" i="4"/>
  <c r="H9" i="4"/>
  <c r="H10" i="4"/>
  <c r="H11" i="4"/>
  <c r="H12" i="4"/>
  <c r="H13" i="4"/>
  <c r="H4" i="4"/>
  <c r="I5" i="3"/>
  <c r="I6" i="3"/>
  <c r="I7" i="3"/>
  <c r="I8" i="3"/>
  <c r="I9" i="3"/>
  <c r="I10" i="3"/>
  <c r="I11" i="3"/>
  <c r="I12" i="3"/>
  <c r="I13" i="3"/>
  <c r="I14" i="3"/>
  <c r="I4" i="3"/>
  <c r="J4" i="3"/>
  <c r="J5" i="3"/>
  <c r="J6" i="3"/>
  <c r="J7" i="3"/>
  <c r="J8" i="3"/>
  <c r="J9" i="3"/>
  <c r="J10" i="3"/>
  <c r="J11" i="3"/>
  <c r="J12" i="3"/>
  <c r="J13" i="3"/>
  <c r="J14" i="3"/>
  <c r="H5" i="3"/>
  <c r="H6" i="3"/>
  <c r="H7" i="3"/>
  <c r="H8" i="3"/>
  <c r="H9" i="3"/>
  <c r="H10" i="3"/>
  <c r="H11" i="3"/>
  <c r="H12" i="3"/>
  <c r="H13" i="3"/>
  <c r="H14" i="3"/>
  <c r="H4" i="3"/>
  <c r="I4" i="1"/>
  <c r="I5" i="1"/>
  <c r="I6" i="1"/>
  <c r="I7" i="1"/>
  <c r="I8" i="1"/>
  <c r="I9" i="1"/>
  <c r="I10" i="1"/>
  <c r="I11" i="1"/>
  <c r="I12" i="1"/>
  <c r="I13" i="1"/>
  <c r="I14" i="1"/>
  <c r="H5" i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<sst xmlns="http://schemas.openxmlformats.org/spreadsheetml/2006/main" count="59" uniqueCount="5">
  <si>
    <t>Volume of Hydrogen Produced (ml)</t>
  </si>
  <si>
    <t>Time (s)</t>
  </si>
  <si>
    <t>Repeat 1</t>
  </si>
  <si>
    <t>Repeat 2</t>
  </si>
  <si>
    <t>Repeat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</si>
</sst>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0" borderId="12" xfId="0" applyNumberFormat="1" applyBorder="1"/>
    <xf numFmtId="164" fontId="0" fillId="2" borderId="9" xfId="0" applyNumberFormat="1" applyFill="1" applyBorder="1"/>
    <xf numFmtId="164" fontId="0" fillId="2" borderId="12" xfId="0" applyNumberFormat="1" applyFill="1" applyBorder="1"/>
    <xf numFmtId="0" fontId="0" fillId="2" borderId="5" xfId="0" applyFill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164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0.2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'0.2 Molar'!$K$4:$K$14</c:f>
              <c:numCache>
                <c:formatCode>General</c:formatCode>
                <c:ptCount val="11"/>
                <c:pt idx="0">
                  <c:v>0</c:v>
                </c:pt>
                <c:pt idx="1">
                  <c:v>7.25</c:v>
                </c:pt>
                <c:pt idx="2">
                  <c:v>13.5</c:v>
                </c:pt>
                <c:pt idx="3">
                  <c:v>16.5</c:v>
                </c:pt>
                <c:pt idx="4">
                  <c:v>19.25</c:v>
                </c:pt>
                <c:pt idx="5">
                  <c:v>21.5</c:v>
                </c:pt>
                <c:pt idx="6">
                  <c:v>23</c:v>
                </c:pt>
                <c:pt idx="7">
                  <c:v>24.25</c:v>
                </c:pt>
                <c:pt idx="8">
                  <c:v>25.25</c:v>
                </c:pt>
                <c:pt idx="9">
                  <c:v>26.5</c:v>
                </c:pt>
                <c:pt idx="10">
                  <c:v>27.75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57472"/>
        <c:axId val="129065728"/>
      </c:lineChart>
      <c:catAx>
        <c:axId val="1168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65728"/>
        <c:crosses val="autoZero"/>
        <c:auto val="1"/>
        <c:lblAlgn val="ctr"/>
        <c:lblOffset val="100"/>
        <c:noMultiLvlLbl val="0"/>
      </c:catAx>
      <c:valAx>
        <c:axId val="1290657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85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0.4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'0.4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23.666666666666668</c:v>
                </c:pt>
                <c:pt idx="3">
                  <c:v>29.666666666666668</c:v>
                </c:pt>
                <c:pt idx="4">
                  <c:v>35.5</c:v>
                </c:pt>
                <c:pt idx="5">
                  <c:v>40.833333333333336</c:v>
                </c:pt>
                <c:pt idx="6">
                  <c:v>46</c:v>
                </c:pt>
                <c:pt idx="7">
                  <c:v>49.833333333333336</c:v>
                </c:pt>
                <c:pt idx="8">
                  <c:v>53.666666666666664</c:v>
                </c:pt>
                <c:pt idx="9">
                  <c:v>57.333333333333336</c:v>
                </c:pt>
                <c:pt idx="10">
                  <c:v>60.666666666666664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680"/>
        <c:axId val="5885952"/>
      </c:lineChart>
      <c:catAx>
        <c:axId val="58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5952"/>
        <c:crosses val="autoZero"/>
        <c:auto val="1"/>
        <c:lblAlgn val="ctr"/>
        <c:lblOffset val="100"/>
        <c:noMultiLvlLbl val="0"/>
      </c:catAx>
      <c:valAx>
        <c:axId val="58859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0.6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'0.6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20.25</c:v>
                </c:pt>
                <c:pt idx="3">
                  <c:v>26</c:v>
                </c:pt>
                <c:pt idx="4">
                  <c:v>30</c:v>
                </c:pt>
                <c:pt idx="5">
                  <c:v>35.75</c:v>
                </c:pt>
                <c:pt idx="6">
                  <c:v>39.75</c:v>
                </c:pt>
                <c:pt idx="7">
                  <c:v>42.25</c:v>
                </c:pt>
                <c:pt idx="8">
                  <c:v>45.5</c:v>
                </c:pt>
                <c:pt idx="9">
                  <c:v>47.75</c:v>
                </c:pt>
                <c:pt idx="10">
                  <c:v>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57536"/>
        <c:axId val="78390784"/>
      </c:lineChart>
      <c:catAx>
        <c:axId val="782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90784"/>
        <c:crosses val="autoZero"/>
        <c:auto val="1"/>
        <c:lblAlgn val="ctr"/>
        <c:lblOffset val="100"/>
        <c:noMultiLvlLbl val="0"/>
      </c:catAx>
      <c:valAx>
        <c:axId val="783907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5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0.8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'0.8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35.833333333333336</c:v>
                </c:pt>
                <c:pt idx="3">
                  <c:v>43.5</c:v>
                </c:pt>
                <c:pt idx="4">
                  <c:v>49.833333333333336</c:v>
                </c:pt>
                <c:pt idx="5">
                  <c:v>55.166666666666664</c:v>
                </c:pt>
                <c:pt idx="6">
                  <c:v>59.833333333333336</c:v>
                </c:pt>
                <c:pt idx="7">
                  <c:v>65</c:v>
                </c:pt>
                <c:pt idx="8">
                  <c:v>72.333333333333329</c:v>
                </c:pt>
                <c:pt idx="9">
                  <c:v>74.5</c:v>
                </c:pt>
                <c:pt idx="10">
                  <c:v>78.333333333333329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86912"/>
        <c:axId val="96488832"/>
      </c:lineChart>
      <c:catAx>
        <c:axId val="964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88832"/>
        <c:crosses val="autoZero"/>
        <c:auto val="1"/>
        <c:lblAlgn val="ctr"/>
        <c:lblOffset val="100"/>
        <c:noMultiLvlLbl val="0"/>
      </c:catAx>
      <c:valAx>
        <c:axId val="964888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1.0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21.5</c:v>
                </c:pt>
                <c:pt idx="2">
                  <c:v>32.333333333333336</c:v>
                </c:pt>
                <c:pt idx="3">
                  <c:v>42.833333333333336</c:v>
                </c:pt>
                <c:pt idx="4">
                  <c:v>52.333333333333336</c:v>
                </c:pt>
                <c:pt idx="5">
                  <c:v>57.833333333333336</c:v>
                </c:pt>
                <c:pt idx="6">
                  <c:v>63</c:v>
                </c:pt>
                <c:pt idx="7">
                  <c:v>70.166666666666671</c:v>
                </c:pt>
                <c:pt idx="8">
                  <c:v>74.666666666666671</c:v>
                </c:pt>
                <c:pt idx="9">
                  <c:v>79.833333333333329</c:v>
                </c:pt>
                <c:pt idx="10">
                  <c:v>82.666666666666671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66816"/>
        <c:axId val="98071680"/>
      </c:lineChart>
      <c:catAx>
        <c:axId val="980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71680"/>
        <c:crosses val="autoZero"/>
        <c:auto val="1"/>
        <c:lblAlgn val="ctr"/>
        <c:lblOffset val="100"/>
        <c:noMultiLvlLbl val="0"/>
      </c:catAx>
      <c:valAx>
        <c:axId val="980716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6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1.2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'1.2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23.5</c:v>
                </c:pt>
                <c:pt idx="2">
                  <c:v>36</c:v>
                </c:pt>
                <c:pt idx="3">
                  <c:v>46</c:v>
                </c:pt>
                <c:pt idx="4">
                  <c:v>55.25</c:v>
                </c:pt>
                <c:pt idx="5">
                  <c:v>59.5</c:v>
                </c:pt>
                <c:pt idx="6">
                  <c:v>66</c:v>
                </c:pt>
                <c:pt idx="7">
                  <c:v>70.75</c:v>
                </c:pt>
                <c:pt idx="8">
                  <c:v>75.5</c:v>
                </c:pt>
                <c:pt idx="9">
                  <c:v>78.75</c:v>
                </c:pt>
                <c:pt idx="10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17056"/>
        <c:axId val="98318976"/>
      </c:lineChart>
      <c:catAx>
        <c:axId val="9831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18976"/>
        <c:crosses val="autoZero"/>
        <c:auto val="1"/>
        <c:lblAlgn val="ctr"/>
        <c:lblOffset val="100"/>
        <c:noMultiLvlLbl val="0"/>
      </c:catAx>
      <c:valAx>
        <c:axId val="983189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1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24</xdr:col>
      <xdr:colOff>129897</xdr:colOff>
      <xdr:row>24</xdr:row>
      <xdr:rowOff>63595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25</xdr:col>
      <xdr:colOff>129897</xdr:colOff>
      <xdr:row>30</xdr:row>
      <xdr:rowOff>177895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4</xdr:row>
      <xdr:rowOff>200025</xdr:rowOff>
    </xdr:from>
    <xdr:to>
      <xdr:col>24</xdr:col>
      <xdr:colOff>339447</xdr:colOff>
      <xdr:row>26</xdr:row>
      <xdr:rowOff>92170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129897</xdr:colOff>
      <xdr:row>25</xdr:row>
      <xdr:rowOff>82645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129897</xdr:colOff>
      <xdr:row>25</xdr:row>
      <xdr:rowOff>82645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25</xdr:col>
      <xdr:colOff>129897</xdr:colOff>
      <xdr:row>24</xdr:row>
      <xdr:rowOff>63595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Cataly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Molar"/>
      <sheetName val="2.4Molar"/>
      <sheetName val="2.8Molar"/>
      <sheetName val="3.2Molar"/>
      <sheetName val="3.6Molar"/>
      <sheetName val="4Molar"/>
      <sheetName val="All"/>
    </sheetNames>
    <sheetDataSet>
      <sheetData sheetId="0" refreshError="1"/>
      <sheetData sheetId="1">
        <row r="5">
          <cell r="B5">
            <v>0</v>
          </cell>
        </row>
        <row r="6">
          <cell r="B6">
            <v>30</v>
          </cell>
        </row>
        <row r="7">
          <cell r="B7">
            <v>60</v>
          </cell>
        </row>
        <row r="8">
          <cell r="B8">
            <v>90</v>
          </cell>
        </row>
        <row r="9">
          <cell r="B9">
            <v>120</v>
          </cell>
        </row>
        <row r="10">
          <cell r="B10">
            <v>150</v>
          </cell>
        </row>
        <row r="11">
          <cell r="B11">
            <v>180</v>
          </cell>
        </row>
        <row r="12">
          <cell r="B12">
            <v>210</v>
          </cell>
        </row>
        <row r="13">
          <cell r="B13">
            <v>240</v>
          </cell>
        </row>
        <row r="14">
          <cell r="B14">
            <v>270</v>
          </cell>
        </row>
        <row r="15">
          <cell r="B15">
            <v>300</v>
          </cell>
        </row>
      </sheetData>
      <sheetData sheetId="2" refreshError="1"/>
      <sheetData sheetId="3" refreshError="1"/>
      <sheetData sheetId="4" refreshError="1"/>
      <sheetData sheetId="5">
        <row r="5">
          <cell r="M5">
            <v>0</v>
          </cell>
        </row>
        <row r="6">
          <cell r="M6">
            <v>8.6666666666666661</v>
          </cell>
        </row>
        <row r="7">
          <cell r="M7">
            <v>20.333333333333332</v>
          </cell>
        </row>
        <row r="8">
          <cell r="M8">
            <v>30</v>
          </cell>
        </row>
        <row r="9">
          <cell r="M9">
            <v>39</v>
          </cell>
        </row>
        <row r="10">
          <cell r="M10">
            <v>49.833333333333336</v>
          </cell>
        </row>
        <row r="11">
          <cell r="M11">
            <v>58.833333333333336</v>
          </cell>
        </row>
        <row r="12">
          <cell r="M12">
            <v>66.5</v>
          </cell>
        </row>
        <row r="13">
          <cell r="M13">
            <v>74.5</v>
          </cell>
        </row>
        <row r="14">
          <cell r="M14">
            <v>79</v>
          </cell>
        </row>
        <row r="15">
          <cell r="M15">
            <v>85.833333333333329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opLeftCell="E1" workbookViewId="0">
      <selection activeCell="J22" sqref="J22"/>
    </sheetView>
  </sheetViews>
  <sheetFormatPr defaultRowHeight="15" x14ac:dyDescent="0.25"/>
  <cols>
    <col min="3" max="3" width="11.140625" customWidth="1"/>
    <col min="4" max="5" width="11.5703125" customWidth="1"/>
    <col min="8" max="8" width="18.7109375" customWidth="1"/>
    <col min="9" max="9" width="15.85546875" customWidth="1"/>
  </cols>
  <sheetData>
    <row r="1" spans="2:11" ht="15.75" thickBot="1" x14ac:dyDescent="0.3"/>
    <row r="2" spans="2:11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</row>
    <row r="3" spans="2:11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</row>
    <row r="4" spans="2:11" ht="16.5" thickTop="1" thickBot="1" x14ac:dyDescent="0.3">
      <c r="B4" s="8">
        <v>0</v>
      </c>
      <c r="C4" s="9">
        <v>1</v>
      </c>
      <c r="D4" s="10">
        <v>1</v>
      </c>
      <c r="E4" s="14">
        <v>2</v>
      </c>
      <c r="G4" s="8">
        <v>0</v>
      </c>
      <c r="H4" s="9">
        <f>C4-1</f>
        <v>0</v>
      </c>
      <c r="I4" s="9">
        <f>D4-1</f>
        <v>0</v>
      </c>
      <c r="K4">
        <f>(H4+I4)/2</f>
        <v>0</v>
      </c>
    </row>
    <row r="5" spans="2:11" ht="16.5" thickTop="1" thickBot="1" x14ac:dyDescent="0.3">
      <c r="B5" s="11">
        <v>10</v>
      </c>
      <c r="C5" s="12">
        <v>8.5</v>
      </c>
      <c r="D5" s="13">
        <v>8</v>
      </c>
      <c r="E5" s="15">
        <v>10</v>
      </c>
      <c r="G5" s="11">
        <v>10</v>
      </c>
      <c r="H5" s="9">
        <f t="shared" ref="H5:I14" si="0">C5-1</f>
        <v>7.5</v>
      </c>
      <c r="I5" s="9">
        <f t="shared" si="0"/>
        <v>7</v>
      </c>
      <c r="K5">
        <f t="shared" ref="K5:K14" si="1">(H5+I5)/2</f>
        <v>7.25</v>
      </c>
    </row>
    <row r="6" spans="2:11" ht="16.5" thickTop="1" thickBot="1" x14ac:dyDescent="0.3">
      <c r="B6" s="11">
        <v>20</v>
      </c>
      <c r="C6" s="12">
        <v>14</v>
      </c>
      <c r="D6" s="13">
        <v>15</v>
      </c>
      <c r="E6" s="15">
        <v>15.5</v>
      </c>
      <c r="G6" s="11">
        <v>20</v>
      </c>
      <c r="H6" s="9">
        <f t="shared" si="0"/>
        <v>13</v>
      </c>
      <c r="I6" s="9">
        <f t="shared" si="0"/>
        <v>14</v>
      </c>
      <c r="K6">
        <f t="shared" si="1"/>
        <v>13.5</v>
      </c>
    </row>
    <row r="7" spans="2:11" ht="16.5" thickTop="1" thickBot="1" x14ac:dyDescent="0.3">
      <c r="B7" s="11">
        <v>30</v>
      </c>
      <c r="C7" s="12">
        <v>17</v>
      </c>
      <c r="D7" s="13">
        <v>18</v>
      </c>
      <c r="E7" s="15">
        <v>20</v>
      </c>
      <c r="G7" s="11">
        <v>30</v>
      </c>
      <c r="H7" s="9">
        <f t="shared" si="0"/>
        <v>16</v>
      </c>
      <c r="I7" s="9">
        <f t="shared" si="0"/>
        <v>17</v>
      </c>
      <c r="K7">
        <f t="shared" si="1"/>
        <v>16.5</v>
      </c>
    </row>
    <row r="8" spans="2:11" ht="16.5" thickTop="1" thickBot="1" x14ac:dyDescent="0.3">
      <c r="B8" s="11">
        <v>40</v>
      </c>
      <c r="C8" s="12">
        <v>20</v>
      </c>
      <c r="D8" s="13">
        <v>20.5</v>
      </c>
      <c r="E8" s="15">
        <v>25.5</v>
      </c>
      <c r="G8" s="11">
        <v>40</v>
      </c>
      <c r="H8" s="9">
        <f t="shared" si="0"/>
        <v>19</v>
      </c>
      <c r="I8" s="9">
        <f t="shared" si="0"/>
        <v>19.5</v>
      </c>
      <c r="K8">
        <f t="shared" si="1"/>
        <v>19.25</v>
      </c>
    </row>
    <row r="9" spans="2:11" ht="16.5" thickTop="1" thickBot="1" x14ac:dyDescent="0.3">
      <c r="B9" s="11">
        <v>50</v>
      </c>
      <c r="C9" s="12">
        <v>22.5</v>
      </c>
      <c r="D9" s="13">
        <v>22.5</v>
      </c>
      <c r="E9" s="15">
        <v>30</v>
      </c>
      <c r="G9" s="11">
        <v>50</v>
      </c>
      <c r="H9" s="9">
        <f t="shared" si="0"/>
        <v>21.5</v>
      </c>
      <c r="I9" s="9">
        <f t="shared" si="0"/>
        <v>21.5</v>
      </c>
      <c r="K9">
        <f t="shared" si="1"/>
        <v>21.5</v>
      </c>
    </row>
    <row r="10" spans="2:11" ht="16.5" thickTop="1" thickBot="1" x14ac:dyDescent="0.3">
      <c r="B10" s="11">
        <v>60</v>
      </c>
      <c r="C10" s="12">
        <v>24</v>
      </c>
      <c r="D10" s="13">
        <v>24</v>
      </c>
      <c r="E10" s="15">
        <v>32.5</v>
      </c>
      <c r="G10" s="11">
        <v>60</v>
      </c>
      <c r="H10" s="9">
        <f t="shared" si="0"/>
        <v>23</v>
      </c>
      <c r="I10" s="9">
        <f t="shared" si="0"/>
        <v>23</v>
      </c>
      <c r="K10">
        <f t="shared" si="1"/>
        <v>23</v>
      </c>
    </row>
    <row r="11" spans="2:11" ht="16.5" thickTop="1" thickBot="1" x14ac:dyDescent="0.3">
      <c r="B11" s="11">
        <v>70</v>
      </c>
      <c r="C11" s="12">
        <v>25</v>
      </c>
      <c r="D11" s="13">
        <v>25.5</v>
      </c>
      <c r="E11" s="15">
        <v>36</v>
      </c>
      <c r="G11" s="11">
        <v>70</v>
      </c>
      <c r="H11" s="9">
        <f t="shared" si="0"/>
        <v>24</v>
      </c>
      <c r="I11" s="9">
        <f t="shared" si="0"/>
        <v>24.5</v>
      </c>
      <c r="K11">
        <f t="shared" si="1"/>
        <v>24.25</v>
      </c>
    </row>
    <row r="12" spans="2:11" ht="16.5" thickTop="1" thickBot="1" x14ac:dyDescent="0.3">
      <c r="B12" s="11">
        <v>80</v>
      </c>
      <c r="C12" s="12">
        <v>26</v>
      </c>
      <c r="D12" s="13">
        <v>26.5</v>
      </c>
      <c r="E12" s="15">
        <v>38</v>
      </c>
      <c r="G12" s="11">
        <v>80</v>
      </c>
      <c r="H12" s="9">
        <f t="shared" si="0"/>
        <v>25</v>
      </c>
      <c r="I12" s="9">
        <f t="shared" si="0"/>
        <v>25.5</v>
      </c>
      <c r="K12">
        <f t="shared" si="1"/>
        <v>25.25</v>
      </c>
    </row>
    <row r="13" spans="2:11" ht="16.5" thickTop="1" thickBot="1" x14ac:dyDescent="0.3">
      <c r="B13" s="11">
        <v>90</v>
      </c>
      <c r="C13" s="12">
        <v>27.5</v>
      </c>
      <c r="D13" s="13">
        <v>27.5</v>
      </c>
      <c r="E13" s="15">
        <v>40</v>
      </c>
      <c r="G13" s="11">
        <v>90</v>
      </c>
      <c r="H13" s="9">
        <f t="shared" si="0"/>
        <v>26.5</v>
      </c>
      <c r="I13" s="9">
        <f t="shared" si="0"/>
        <v>26.5</v>
      </c>
      <c r="K13">
        <f t="shared" si="1"/>
        <v>26.5</v>
      </c>
    </row>
    <row r="14" spans="2:11" ht="16.5" thickTop="1" thickBot="1" x14ac:dyDescent="0.3">
      <c r="B14" s="11">
        <v>100</v>
      </c>
      <c r="C14" s="12">
        <v>29</v>
      </c>
      <c r="D14" s="13">
        <v>28.5</v>
      </c>
      <c r="E14" s="15">
        <v>42.5</v>
      </c>
      <c r="G14" s="11">
        <v>100</v>
      </c>
      <c r="H14" s="9">
        <f t="shared" si="0"/>
        <v>28</v>
      </c>
      <c r="I14" s="9">
        <f t="shared" si="0"/>
        <v>27.5</v>
      </c>
      <c r="K14">
        <f t="shared" si="1"/>
        <v>27.75</v>
      </c>
    </row>
    <row r="15" spans="2:11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opLeftCell="H7" workbookViewId="0">
      <selection activeCell="N10" sqref="N10"/>
    </sheetView>
  </sheetViews>
  <sheetFormatPr defaultRowHeight="15" x14ac:dyDescent="0.25"/>
  <cols>
    <col min="3" max="3" width="11" customWidth="1"/>
    <col min="4" max="4" width="10.42578125" customWidth="1"/>
    <col min="5" max="5" width="11.28515625" customWidth="1"/>
    <col min="8" max="8" width="13.85546875" customWidth="1"/>
    <col min="9" max="9" width="11.28515625" customWidth="1"/>
    <col min="10" max="10" width="10.285156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9">
        <v>4</v>
      </c>
      <c r="D4" s="10">
        <v>3.5</v>
      </c>
      <c r="E4" s="10">
        <v>4</v>
      </c>
      <c r="G4" s="8">
        <v>0</v>
      </c>
      <c r="H4" s="9">
        <f>C4-4</f>
        <v>0</v>
      </c>
      <c r="I4" s="9">
        <f>D4-3.5</f>
        <v>0</v>
      </c>
      <c r="J4" s="9">
        <f t="shared" ref="I4:J14" si="0">E4-4</f>
        <v>0</v>
      </c>
      <c r="L4">
        <f>(H4+I4+J4)/3</f>
        <v>0</v>
      </c>
    </row>
    <row r="5" spans="2:12" ht="16.5" thickTop="1" thickBot="1" x14ac:dyDescent="0.3">
      <c r="B5" s="11">
        <v>10</v>
      </c>
      <c r="C5" s="12">
        <v>19</v>
      </c>
      <c r="D5" s="13">
        <v>20.5</v>
      </c>
      <c r="E5" s="13">
        <v>20</v>
      </c>
      <c r="G5" s="11">
        <v>10</v>
      </c>
      <c r="H5" s="9">
        <f t="shared" ref="H5:H14" si="1">C5-4</f>
        <v>15</v>
      </c>
      <c r="I5" s="9">
        <f t="shared" ref="I5:I14" si="2">D5-3.5</f>
        <v>17</v>
      </c>
      <c r="J5" s="9">
        <f t="shared" si="0"/>
        <v>16</v>
      </c>
      <c r="L5">
        <f t="shared" ref="L5:L14" si="3">(H5+I5+J5)/3</f>
        <v>16</v>
      </c>
    </row>
    <row r="6" spans="2:12" ht="16.5" thickTop="1" thickBot="1" x14ac:dyDescent="0.3">
      <c r="B6" s="11">
        <v>20</v>
      </c>
      <c r="C6" s="12">
        <v>27</v>
      </c>
      <c r="D6" s="13">
        <v>28</v>
      </c>
      <c r="E6" s="13">
        <v>27.5</v>
      </c>
      <c r="G6" s="11">
        <v>20</v>
      </c>
      <c r="H6" s="9">
        <f t="shared" si="1"/>
        <v>23</v>
      </c>
      <c r="I6" s="9">
        <f t="shared" si="2"/>
        <v>24.5</v>
      </c>
      <c r="J6" s="9">
        <f t="shared" si="0"/>
        <v>23.5</v>
      </c>
      <c r="L6">
        <f t="shared" si="3"/>
        <v>23.666666666666668</v>
      </c>
    </row>
    <row r="7" spans="2:12" ht="16.5" thickTop="1" thickBot="1" x14ac:dyDescent="0.3">
      <c r="B7" s="11">
        <v>30</v>
      </c>
      <c r="C7" s="12">
        <v>33</v>
      </c>
      <c r="D7" s="13">
        <v>34</v>
      </c>
      <c r="E7" s="13">
        <v>33.5</v>
      </c>
      <c r="G7" s="11">
        <v>30</v>
      </c>
      <c r="H7" s="9">
        <f t="shared" si="1"/>
        <v>29</v>
      </c>
      <c r="I7" s="9">
        <f t="shared" si="2"/>
        <v>30.5</v>
      </c>
      <c r="J7" s="9">
        <f t="shared" si="0"/>
        <v>29.5</v>
      </c>
      <c r="L7">
        <f t="shared" si="3"/>
        <v>29.666666666666668</v>
      </c>
    </row>
    <row r="8" spans="2:12" ht="16.5" thickTop="1" thickBot="1" x14ac:dyDescent="0.3">
      <c r="B8" s="11">
        <v>40</v>
      </c>
      <c r="C8" s="12">
        <v>39</v>
      </c>
      <c r="D8" s="13">
        <v>39.5</v>
      </c>
      <c r="E8" s="13">
        <v>39.5</v>
      </c>
      <c r="G8" s="11">
        <v>40</v>
      </c>
      <c r="H8" s="9">
        <f t="shared" si="1"/>
        <v>35</v>
      </c>
      <c r="I8" s="9">
        <f t="shared" si="2"/>
        <v>36</v>
      </c>
      <c r="J8" s="9">
        <f t="shared" si="0"/>
        <v>35.5</v>
      </c>
      <c r="L8">
        <f t="shared" si="3"/>
        <v>35.5</v>
      </c>
    </row>
    <row r="9" spans="2:12" ht="16.5" thickTop="1" thickBot="1" x14ac:dyDescent="0.3">
      <c r="B9" s="11">
        <v>50</v>
      </c>
      <c r="C9" s="12">
        <v>44</v>
      </c>
      <c r="D9" s="13">
        <v>45</v>
      </c>
      <c r="E9" s="13">
        <v>45</v>
      </c>
      <c r="G9" s="11">
        <v>50</v>
      </c>
      <c r="H9" s="9">
        <f t="shared" si="1"/>
        <v>40</v>
      </c>
      <c r="I9" s="9">
        <f t="shared" si="2"/>
        <v>41.5</v>
      </c>
      <c r="J9" s="9">
        <f t="shared" si="0"/>
        <v>41</v>
      </c>
      <c r="L9">
        <f t="shared" si="3"/>
        <v>40.833333333333336</v>
      </c>
    </row>
    <row r="10" spans="2:12" ht="16.5" thickTop="1" thickBot="1" x14ac:dyDescent="0.3">
      <c r="B10" s="11">
        <v>60</v>
      </c>
      <c r="C10" s="12">
        <v>49.5</v>
      </c>
      <c r="D10" s="13">
        <v>50</v>
      </c>
      <c r="E10" s="13">
        <v>50</v>
      </c>
      <c r="G10" s="11">
        <v>60</v>
      </c>
      <c r="H10" s="9">
        <f t="shared" si="1"/>
        <v>45.5</v>
      </c>
      <c r="I10" s="9">
        <f t="shared" si="2"/>
        <v>46.5</v>
      </c>
      <c r="J10" s="9">
        <f t="shared" si="0"/>
        <v>46</v>
      </c>
      <c r="L10">
        <f t="shared" si="3"/>
        <v>46</v>
      </c>
    </row>
    <row r="11" spans="2:12" ht="16.5" thickTop="1" thickBot="1" x14ac:dyDescent="0.3">
      <c r="B11" s="11">
        <v>70</v>
      </c>
      <c r="C11" s="12">
        <v>52.5</v>
      </c>
      <c r="D11" s="13">
        <v>55</v>
      </c>
      <c r="E11" s="13">
        <v>53.5</v>
      </c>
      <c r="G11" s="11">
        <v>70</v>
      </c>
      <c r="H11" s="9">
        <f t="shared" si="1"/>
        <v>48.5</v>
      </c>
      <c r="I11" s="9">
        <f t="shared" si="2"/>
        <v>51.5</v>
      </c>
      <c r="J11" s="9">
        <f t="shared" si="0"/>
        <v>49.5</v>
      </c>
      <c r="L11">
        <f t="shared" si="3"/>
        <v>49.833333333333336</v>
      </c>
    </row>
    <row r="12" spans="2:12" ht="16.5" thickTop="1" thickBot="1" x14ac:dyDescent="0.3">
      <c r="B12" s="11">
        <v>80</v>
      </c>
      <c r="C12" s="12">
        <v>56.5</v>
      </c>
      <c r="D12" s="13">
        <v>59</v>
      </c>
      <c r="E12" s="13">
        <v>57</v>
      </c>
      <c r="G12" s="11">
        <v>80</v>
      </c>
      <c r="H12" s="9">
        <f t="shared" si="1"/>
        <v>52.5</v>
      </c>
      <c r="I12" s="9">
        <f t="shared" si="2"/>
        <v>55.5</v>
      </c>
      <c r="J12" s="9">
        <f t="shared" si="0"/>
        <v>53</v>
      </c>
      <c r="L12">
        <f t="shared" si="3"/>
        <v>53.666666666666664</v>
      </c>
    </row>
    <row r="13" spans="2:12" ht="16.5" thickTop="1" thickBot="1" x14ac:dyDescent="0.3">
      <c r="B13" s="11">
        <v>90</v>
      </c>
      <c r="C13" s="12">
        <v>60.5</v>
      </c>
      <c r="D13" s="13">
        <v>62</v>
      </c>
      <c r="E13" s="13">
        <v>61</v>
      </c>
      <c r="G13" s="11">
        <v>90</v>
      </c>
      <c r="H13" s="9">
        <f t="shared" si="1"/>
        <v>56.5</v>
      </c>
      <c r="I13" s="9">
        <f t="shared" si="2"/>
        <v>58.5</v>
      </c>
      <c r="J13" s="9">
        <f t="shared" si="0"/>
        <v>57</v>
      </c>
      <c r="L13">
        <f t="shared" si="3"/>
        <v>57.333333333333336</v>
      </c>
    </row>
    <row r="14" spans="2:12" ht="16.5" thickTop="1" thickBot="1" x14ac:dyDescent="0.3">
      <c r="B14" s="11">
        <v>100</v>
      </c>
      <c r="C14" s="12">
        <v>63.5</v>
      </c>
      <c r="D14" s="13">
        <v>65.5</v>
      </c>
      <c r="E14" s="13">
        <v>64.5</v>
      </c>
      <c r="G14" s="11">
        <v>100</v>
      </c>
      <c r="H14" s="9">
        <f t="shared" si="1"/>
        <v>59.5</v>
      </c>
      <c r="I14" s="9">
        <f t="shared" si="2"/>
        <v>62</v>
      </c>
      <c r="J14" s="9">
        <f t="shared" si="0"/>
        <v>60.5</v>
      </c>
      <c r="L14">
        <f t="shared" si="3"/>
        <v>60.666666666666664</v>
      </c>
    </row>
    <row r="15" spans="2:12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opLeftCell="G4" workbookViewId="0">
      <selection activeCell="E12" sqref="E12"/>
    </sheetView>
  </sheetViews>
  <sheetFormatPr defaultRowHeight="15" x14ac:dyDescent="0.25"/>
  <cols>
    <col min="3" max="3" width="11.42578125" customWidth="1"/>
    <col min="4" max="4" width="11.140625" customWidth="1"/>
    <col min="5" max="5" width="10.42578125" customWidth="1"/>
    <col min="8" max="8" width="11" customWidth="1"/>
    <col min="9" max="9" width="12.85546875" customWidth="1"/>
    <col min="10" max="11" width="10.1406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16" t="s">
        <v>2</v>
      </c>
      <c r="D3" s="6" t="s">
        <v>3</v>
      </c>
      <c r="E3" s="7" t="s">
        <v>4</v>
      </c>
      <c r="G3" s="4" t="s">
        <v>1</v>
      </c>
      <c r="H3" s="16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17">
        <v>3.5</v>
      </c>
      <c r="D4" s="10">
        <v>7</v>
      </c>
      <c r="E4" s="10">
        <v>5</v>
      </c>
      <c r="G4" s="8">
        <v>0</v>
      </c>
      <c r="H4" s="17">
        <f>C4-3.5</f>
        <v>0</v>
      </c>
      <c r="I4" s="10">
        <f>D4-7</f>
        <v>0</v>
      </c>
      <c r="J4" s="10">
        <f>E4-5</f>
        <v>0</v>
      </c>
      <c r="L4">
        <f>(I4+J4)/2</f>
        <v>0</v>
      </c>
    </row>
    <row r="5" spans="2:12" ht="16.5" thickTop="1" thickBot="1" x14ac:dyDescent="0.3">
      <c r="B5" s="11">
        <v>10</v>
      </c>
      <c r="C5" s="18">
        <v>9</v>
      </c>
      <c r="D5" s="13">
        <v>20</v>
      </c>
      <c r="E5" s="13">
        <v>18</v>
      </c>
      <c r="G5" s="11">
        <v>10</v>
      </c>
      <c r="H5" s="17">
        <f t="shared" ref="H5:H14" si="0">C5-3.5</f>
        <v>5.5</v>
      </c>
      <c r="I5" s="10">
        <f t="shared" ref="I5:I14" si="1">D5-7</f>
        <v>13</v>
      </c>
      <c r="J5" s="10">
        <f t="shared" ref="J5:J14" si="2">E5-5</f>
        <v>13</v>
      </c>
      <c r="L5">
        <f t="shared" ref="L5:L14" si="3">(I5+J5)/2</f>
        <v>13</v>
      </c>
    </row>
    <row r="6" spans="2:12" ht="16.5" thickTop="1" thickBot="1" x14ac:dyDescent="0.3">
      <c r="B6" s="11">
        <v>20</v>
      </c>
      <c r="C6" s="18">
        <v>18.5</v>
      </c>
      <c r="D6" s="13">
        <v>27</v>
      </c>
      <c r="E6" s="13">
        <v>25.5</v>
      </c>
      <c r="G6" s="11">
        <v>20</v>
      </c>
      <c r="H6" s="17">
        <f t="shared" si="0"/>
        <v>15</v>
      </c>
      <c r="I6" s="10">
        <f t="shared" si="1"/>
        <v>20</v>
      </c>
      <c r="J6" s="10">
        <f t="shared" si="2"/>
        <v>20.5</v>
      </c>
      <c r="L6">
        <f t="shared" si="3"/>
        <v>20.25</v>
      </c>
    </row>
    <row r="7" spans="2:12" ht="16.5" thickTop="1" thickBot="1" x14ac:dyDescent="0.3">
      <c r="B7" s="11">
        <v>30</v>
      </c>
      <c r="C7" s="18">
        <v>26</v>
      </c>
      <c r="D7" s="13">
        <v>33.5</v>
      </c>
      <c r="E7" s="13">
        <v>30.5</v>
      </c>
      <c r="G7" s="11">
        <v>30</v>
      </c>
      <c r="H7" s="17">
        <f t="shared" si="0"/>
        <v>22.5</v>
      </c>
      <c r="I7" s="10">
        <f t="shared" si="1"/>
        <v>26.5</v>
      </c>
      <c r="J7" s="10">
        <f t="shared" si="2"/>
        <v>25.5</v>
      </c>
      <c r="L7">
        <f t="shared" si="3"/>
        <v>26</v>
      </c>
    </row>
    <row r="8" spans="2:12" ht="16.5" thickTop="1" thickBot="1" x14ac:dyDescent="0.3">
      <c r="B8" s="11">
        <v>40</v>
      </c>
      <c r="C8" s="18">
        <v>35</v>
      </c>
      <c r="D8" s="13">
        <v>38.5</v>
      </c>
      <c r="E8" s="13">
        <v>33.5</v>
      </c>
      <c r="G8" s="11">
        <v>40</v>
      </c>
      <c r="H8" s="17">
        <f t="shared" si="0"/>
        <v>31.5</v>
      </c>
      <c r="I8" s="10">
        <f t="shared" si="1"/>
        <v>31.5</v>
      </c>
      <c r="J8" s="10">
        <f t="shared" si="2"/>
        <v>28.5</v>
      </c>
      <c r="L8">
        <f t="shared" si="3"/>
        <v>30</v>
      </c>
    </row>
    <row r="9" spans="2:12" ht="16.5" thickTop="1" thickBot="1" x14ac:dyDescent="0.3">
      <c r="B9" s="11">
        <v>50</v>
      </c>
      <c r="C9" s="18">
        <v>40</v>
      </c>
      <c r="D9" s="13">
        <v>42</v>
      </c>
      <c r="E9" s="13">
        <v>41.5</v>
      </c>
      <c r="G9" s="11">
        <v>50</v>
      </c>
      <c r="H9" s="17">
        <f t="shared" si="0"/>
        <v>36.5</v>
      </c>
      <c r="I9" s="10">
        <f t="shared" si="1"/>
        <v>35</v>
      </c>
      <c r="J9" s="10">
        <f t="shared" si="2"/>
        <v>36.5</v>
      </c>
      <c r="L9">
        <f t="shared" si="3"/>
        <v>35.75</v>
      </c>
    </row>
    <row r="10" spans="2:12" ht="16.5" thickTop="1" thickBot="1" x14ac:dyDescent="0.3">
      <c r="B10" s="11">
        <v>60</v>
      </c>
      <c r="C10" s="18">
        <v>43.5</v>
      </c>
      <c r="D10" s="13">
        <v>45.5</v>
      </c>
      <c r="E10" s="13">
        <v>46</v>
      </c>
      <c r="G10" s="11">
        <v>60</v>
      </c>
      <c r="H10" s="17">
        <f t="shared" si="0"/>
        <v>40</v>
      </c>
      <c r="I10" s="10">
        <f t="shared" si="1"/>
        <v>38.5</v>
      </c>
      <c r="J10" s="10">
        <f t="shared" si="2"/>
        <v>41</v>
      </c>
      <c r="L10">
        <f t="shared" si="3"/>
        <v>39.75</v>
      </c>
    </row>
    <row r="11" spans="2:12" ht="16.5" thickTop="1" thickBot="1" x14ac:dyDescent="0.3">
      <c r="B11" s="11">
        <v>70</v>
      </c>
      <c r="C11" s="18">
        <v>47</v>
      </c>
      <c r="D11" s="13">
        <v>48</v>
      </c>
      <c r="E11" s="13">
        <v>48.5</v>
      </c>
      <c r="G11" s="11">
        <v>70</v>
      </c>
      <c r="H11" s="17">
        <f t="shared" si="0"/>
        <v>43.5</v>
      </c>
      <c r="I11" s="10">
        <f t="shared" si="1"/>
        <v>41</v>
      </c>
      <c r="J11" s="10">
        <f t="shared" si="2"/>
        <v>43.5</v>
      </c>
      <c r="L11">
        <f t="shared" si="3"/>
        <v>42.25</v>
      </c>
    </row>
    <row r="12" spans="2:12" ht="16.5" thickTop="1" thickBot="1" x14ac:dyDescent="0.3">
      <c r="B12" s="11">
        <v>80</v>
      </c>
      <c r="C12" s="18">
        <v>49.5</v>
      </c>
      <c r="D12" s="13">
        <v>52</v>
      </c>
      <c r="E12" s="13">
        <v>51</v>
      </c>
      <c r="G12" s="11">
        <v>80</v>
      </c>
      <c r="H12" s="17">
        <f t="shared" si="0"/>
        <v>46</v>
      </c>
      <c r="I12" s="10">
        <f t="shared" si="1"/>
        <v>45</v>
      </c>
      <c r="J12" s="10">
        <f t="shared" si="2"/>
        <v>46</v>
      </c>
      <c r="L12">
        <f t="shared" si="3"/>
        <v>45.5</v>
      </c>
    </row>
    <row r="13" spans="2:12" ht="16.5" thickTop="1" thickBot="1" x14ac:dyDescent="0.3">
      <c r="B13" s="11">
        <v>90</v>
      </c>
      <c r="C13" s="18">
        <v>52.5</v>
      </c>
      <c r="D13" s="13">
        <v>54.5</v>
      </c>
      <c r="E13" s="13">
        <v>53</v>
      </c>
      <c r="G13" s="11">
        <v>90</v>
      </c>
      <c r="H13" s="17">
        <f t="shared" si="0"/>
        <v>49</v>
      </c>
      <c r="I13" s="10">
        <f t="shared" si="1"/>
        <v>47.5</v>
      </c>
      <c r="J13" s="10">
        <f t="shared" si="2"/>
        <v>48</v>
      </c>
      <c r="L13">
        <f t="shared" si="3"/>
        <v>47.75</v>
      </c>
    </row>
    <row r="14" spans="2:12" ht="16.5" thickTop="1" thickBot="1" x14ac:dyDescent="0.3">
      <c r="B14" s="11">
        <v>100</v>
      </c>
      <c r="C14" s="18">
        <v>55.5</v>
      </c>
      <c r="D14" s="13">
        <v>59</v>
      </c>
      <c r="E14" s="13">
        <v>56</v>
      </c>
      <c r="G14" s="11">
        <v>100</v>
      </c>
      <c r="H14" s="17">
        <f t="shared" si="0"/>
        <v>52</v>
      </c>
      <c r="I14" s="10">
        <f t="shared" si="1"/>
        <v>52</v>
      </c>
      <c r="J14" s="10">
        <f t="shared" si="2"/>
        <v>51</v>
      </c>
      <c r="L14">
        <f t="shared" si="3"/>
        <v>51.5</v>
      </c>
    </row>
    <row r="15" spans="2:12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opLeftCell="H1" workbookViewId="0">
      <selection activeCell="N5" sqref="N5"/>
    </sheetView>
  </sheetViews>
  <sheetFormatPr defaultRowHeight="15" x14ac:dyDescent="0.25"/>
  <cols>
    <col min="3" max="4" width="10.85546875" customWidth="1"/>
    <col min="5" max="5" width="10.7109375" customWidth="1"/>
    <col min="8" max="8" width="12.140625" customWidth="1"/>
    <col min="9" max="9" width="11.42578125" customWidth="1"/>
    <col min="10" max="10" width="11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9">
        <v>6</v>
      </c>
      <c r="D4" s="10">
        <v>6</v>
      </c>
      <c r="E4" s="10">
        <v>6</v>
      </c>
      <c r="G4" s="8">
        <v>0</v>
      </c>
      <c r="H4" s="9">
        <f>C4-6</f>
        <v>0</v>
      </c>
      <c r="I4" s="9">
        <f t="shared" ref="I4:J14" si="0">D4-6</f>
        <v>0</v>
      </c>
      <c r="J4" s="9">
        <f t="shared" si="0"/>
        <v>0</v>
      </c>
      <c r="L4">
        <f>(H4+I4+J4) /3</f>
        <v>0</v>
      </c>
    </row>
    <row r="5" spans="2:12" ht="16.5" thickTop="1" thickBot="1" x14ac:dyDescent="0.3">
      <c r="B5" s="11">
        <v>10</v>
      </c>
      <c r="C5" s="12">
        <v>30</v>
      </c>
      <c r="D5" s="13">
        <v>27.5</v>
      </c>
      <c r="E5" s="13">
        <v>28</v>
      </c>
      <c r="G5" s="11">
        <v>10</v>
      </c>
      <c r="H5" s="9">
        <f t="shared" ref="H5:H14" si="1">C5-6</f>
        <v>24</v>
      </c>
      <c r="I5" s="9">
        <f t="shared" si="0"/>
        <v>21.5</v>
      </c>
      <c r="J5" s="9">
        <f t="shared" si="0"/>
        <v>22</v>
      </c>
      <c r="L5">
        <f t="shared" ref="L5:L14" si="2">(H5+I5+J5) /3</f>
        <v>22.5</v>
      </c>
    </row>
    <row r="6" spans="2:12" ht="16.5" thickTop="1" thickBot="1" x14ac:dyDescent="0.3">
      <c r="B6" s="11">
        <v>20</v>
      </c>
      <c r="C6" s="12">
        <v>45</v>
      </c>
      <c r="D6" s="13">
        <v>39.5</v>
      </c>
      <c r="E6" s="13">
        <v>41</v>
      </c>
      <c r="G6" s="11">
        <v>20</v>
      </c>
      <c r="H6" s="9">
        <f t="shared" si="1"/>
        <v>39</v>
      </c>
      <c r="I6" s="9">
        <f t="shared" si="0"/>
        <v>33.5</v>
      </c>
      <c r="J6" s="9">
        <f t="shared" si="0"/>
        <v>35</v>
      </c>
      <c r="L6">
        <f t="shared" si="2"/>
        <v>35.833333333333336</v>
      </c>
    </row>
    <row r="7" spans="2:12" ht="16.5" thickTop="1" thickBot="1" x14ac:dyDescent="0.3">
      <c r="B7" s="11">
        <v>30</v>
      </c>
      <c r="C7" s="12">
        <v>54</v>
      </c>
      <c r="D7" s="13">
        <v>46</v>
      </c>
      <c r="E7" s="13">
        <v>48.5</v>
      </c>
      <c r="G7" s="11">
        <v>30</v>
      </c>
      <c r="H7" s="9">
        <f t="shared" si="1"/>
        <v>48</v>
      </c>
      <c r="I7" s="9">
        <f t="shared" si="0"/>
        <v>40</v>
      </c>
      <c r="J7" s="9">
        <f t="shared" si="0"/>
        <v>42.5</v>
      </c>
      <c r="L7">
        <f t="shared" si="2"/>
        <v>43.5</v>
      </c>
    </row>
    <row r="8" spans="2:12" ht="16.5" thickTop="1" thickBot="1" x14ac:dyDescent="0.3">
      <c r="B8" s="11">
        <v>40</v>
      </c>
      <c r="C8" s="12">
        <v>60.5</v>
      </c>
      <c r="D8" s="13">
        <v>52</v>
      </c>
      <c r="E8" s="13">
        <v>55</v>
      </c>
      <c r="G8" s="11">
        <v>40</v>
      </c>
      <c r="H8" s="9">
        <f t="shared" si="1"/>
        <v>54.5</v>
      </c>
      <c r="I8" s="9">
        <f t="shared" si="0"/>
        <v>46</v>
      </c>
      <c r="J8" s="9">
        <f t="shared" si="0"/>
        <v>49</v>
      </c>
      <c r="L8">
        <f t="shared" si="2"/>
        <v>49.833333333333336</v>
      </c>
    </row>
    <row r="9" spans="2:12" ht="16.5" thickTop="1" thickBot="1" x14ac:dyDescent="0.3">
      <c r="B9" s="11">
        <v>50</v>
      </c>
      <c r="C9" s="12">
        <v>66</v>
      </c>
      <c r="D9" s="13">
        <v>57.5</v>
      </c>
      <c r="E9" s="13">
        <v>60</v>
      </c>
      <c r="G9" s="11">
        <v>50</v>
      </c>
      <c r="H9" s="9">
        <f t="shared" si="1"/>
        <v>60</v>
      </c>
      <c r="I9" s="9">
        <f t="shared" si="0"/>
        <v>51.5</v>
      </c>
      <c r="J9" s="9">
        <f t="shared" si="0"/>
        <v>54</v>
      </c>
      <c r="L9">
        <f t="shared" si="2"/>
        <v>55.166666666666664</v>
      </c>
    </row>
    <row r="10" spans="2:12" ht="16.5" thickTop="1" thickBot="1" x14ac:dyDescent="0.3">
      <c r="B10" s="11">
        <v>60</v>
      </c>
      <c r="C10" s="12">
        <v>70</v>
      </c>
      <c r="D10" s="13">
        <v>62</v>
      </c>
      <c r="E10" s="13">
        <v>65.5</v>
      </c>
      <c r="G10" s="11">
        <v>60</v>
      </c>
      <c r="H10" s="9">
        <f t="shared" si="1"/>
        <v>64</v>
      </c>
      <c r="I10" s="9">
        <f t="shared" si="0"/>
        <v>56</v>
      </c>
      <c r="J10" s="9">
        <f t="shared" si="0"/>
        <v>59.5</v>
      </c>
      <c r="L10">
        <f t="shared" si="2"/>
        <v>59.833333333333336</v>
      </c>
    </row>
    <row r="11" spans="2:12" ht="16.5" thickTop="1" thickBot="1" x14ac:dyDescent="0.3">
      <c r="B11" s="11">
        <v>70</v>
      </c>
      <c r="C11" s="12">
        <v>75</v>
      </c>
      <c r="D11" s="13">
        <v>67.5</v>
      </c>
      <c r="E11" s="13">
        <v>70.5</v>
      </c>
      <c r="G11" s="11">
        <v>70</v>
      </c>
      <c r="H11" s="9">
        <f t="shared" si="1"/>
        <v>69</v>
      </c>
      <c r="I11" s="9">
        <f t="shared" si="0"/>
        <v>61.5</v>
      </c>
      <c r="J11" s="9">
        <f t="shared" si="0"/>
        <v>64.5</v>
      </c>
      <c r="L11">
        <f t="shared" si="2"/>
        <v>65</v>
      </c>
    </row>
    <row r="12" spans="2:12" ht="16.5" thickTop="1" thickBot="1" x14ac:dyDescent="0.3">
      <c r="B12" s="11">
        <v>80</v>
      </c>
      <c r="C12" s="12">
        <v>86</v>
      </c>
      <c r="D12" s="13">
        <v>73</v>
      </c>
      <c r="E12" s="13">
        <v>76</v>
      </c>
      <c r="G12" s="11">
        <v>80</v>
      </c>
      <c r="H12" s="9">
        <f t="shared" si="1"/>
        <v>80</v>
      </c>
      <c r="I12" s="9">
        <f t="shared" si="0"/>
        <v>67</v>
      </c>
      <c r="J12" s="9">
        <f t="shared" si="0"/>
        <v>70</v>
      </c>
      <c r="L12">
        <f t="shared" si="2"/>
        <v>72.333333333333329</v>
      </c>
    </row>
    <row r="13" spans="2:12" ht="16.5" thickTop="1" thickBot="1" x14ac:dyDescent="0.3">
      <c r="B13" s="11">
        <v>90</v>
      </c>
      <c r="C13" s="12">
        <v>84.5</v>
      </c>
      <c r="D13" s="13">
        <v>77</v>
      </c>
      <c r="E13" s="13">
        <v>80</v>
      </c>
      <c r="G13" s="11">
        <v>90</v>
      </c>
      <c r="H13" s="9">
        <f t="shared" si="1"/>
        <v>78.5</v>
      </c>
      <c r="I13" s="9">
        <f t="shared" si="0"/>
        <v>71</v>
      </c>
      <c r="J13" s="9">
        <f t="shared" si="0"/>
        <v>74</v>
      </c>
      <c r="L13">
        <f t="shared" si="2"/>
        <v>74.5</v>
      </c>
    </row>
    <row r="14" spans="2:12" ht="16.5" thickTop="1" thickBot="1" x14ac:dyDescent="0.3">
      <c r="B14" s="11">
        <v>100</v>
      </c>
      <c r="C14" s="12">
        <v>88</v>
      </c>
      <c r="D14" s="13">
        <v>80</v>
      </c>
      <c r="E14" s="13">
        <v>85</v>
      </c>
      <c r="G14" s="11">
        <v>100</v>
      </c>
      <c r="H14" s="9">
        <f t="shared" si="1"/>
        <v>82</v>
      </c>
      <c r="I14" s="9">
        <f t="shared" si="0"/>
        <v>74</v>
      </c>
      <c r="J14" s="9">
        <f t="shared" si="0"/>
        <v>79</v>
      </c>
      <c r="L14">
        <f t="shared" si="2"/>
        <v>78.333333333333329</v>
      </c>
    </row>
    <row r="15" spans="2:12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opLeftCell="I1" workbookViewId="0">
      <selection activeCell="N5" sqref="N5"/>
    </sheetView>
  </sheetViews>
  <sheetFormatPr defaultRowHeight="15" x14ac:dyDescent="0.25"/>
  <cols>
    <col min="3" max="3" width="12.140625" customWidth="1"/>
    <col min="4" max="4" width="11.5703125" customWidth="1"/>
    <col min="5" max="5" width="10.42578125" customWidth="1"/>
    <col min="8" max="8" width="12.28515625" customWidth="1"/>
    <col min="9" max="9" width="11" customWidth="1"/>
    <col min="10" max="10" width="10.57031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9">
        <v>8</v>
      </c>
      <c r="D4" s="10">
        <v>8</v>
      </c>
      <c r="E4" s="10">
        <v>8</v>
      </c>
      <c r="G4" s="8">
        <v>0</v>
      </c>
      <c r="H4" s="9">
        <f>C4-8</f>
        <v>0</v>
      </c>
      <c r="I4" s="9">
        <f t="shared" ref="I4:J14" si="0">D4-8</f>
        <v>0</v>
      </c>
      <c r="J4" s="9">
        <f t="shared" si="0"/>
        <v>0</v>
      </c>
      <c r="L4">
        <f>(H4+I4+J4)/3</f>
        <v>0</v>
      </c>
    </row>
    <row r="5" spans="2:12" ht="16.5" thickTop="1" thickBot="1" x14ac:dyDescent="0.3">
      <c r="B5" s="11">
        <v>10</v>
      </c>
      <c r="C5" s="12">
        <v>29</v>
      </c>
      <c r="D5" s="13">
        <v>30</v>
      </c>
      <c r="E5" s="13">
        <v>29.5</v>
      </c>
      <c r="G5" s="11">
        <v>10</v>
      </c>
      <c r="H5" s="9">
        <f t="shared" ref="H5:H14" si="1">C5-8</f>
        <v>21</v>
      </c>
      <c r="I5" s="9">
        <f t="shared" si="0"/>
        <v>22</v>
      </c>
      <c r="J5" s="9">
        <f t="shared" si="0"/>
        <v>21.5</v>
      </c>
      <c r="L5">
        <f t="shared" ref="L5:L14" si="2">(H5+I5+J5)/3</f>
        <v>21.5</v>
      </c>
    </row>
    <row r="6" spans="2:12" ht="16.5" thickTop="1" thickBot="1" x14ac:dyDescent="0.3">
      <c r="B6" s="11">
        <v>20</v>
      </c>
      <c r="C6" s="12">
        <v>40</v>
      </c>
      <c r="D6" s="13">
        <v>41</v>
      </c>
      <c r="E6" s="13">
        <v>40</v>
      </c>
      <c r="G6" s="11">
        <v>20</v>
      </c>
      <c r="H6" s="9">
        <f t="shared" si="1"/>
        <v>32</v>
      </c>
      <c r="I6" s="9">
        <f t="shared" si="0"/>
        <v>33</v>
      </c>
      <c r="J6" s="9">
        <f t="shared" si="0"/>
        <v>32</v>
      </c>
      <c r="L6">
        <f t="shared" si="2"/>
        <v>32.333333333333336</v>
      </c>
    </row>
    <row r="7" spans="2:12" ht="16.5" thickTop="1" thickBot="1" x14ac:dyDescent="0.3">
      <c r="B7" s="11">
        <v>30</v>
      </c>
      <c r="C7" s="12">
        <v>51</v>
      </c>
      <c r="D7" s="13">
        <v>50.5</v>
      </c>
      <c r="E7" s="13">
        <v>51</v>
      </c>
      <c r="G7" s="11">
        <v>30</v>
      </c>
      <c r="H7" s="9">
        <f t="shared" si="1"/>
        <v>43</v>
      </c>
      <c r="I7" s="9">
        <f t="shared" si="0"/>
        <v>42.5</v>
      </c>
      <c r="J7" s="9">
        <f t="shared" si="0"/>
        <v>43</v>
      </c>
      <c r="L7">
        <f t="shared" si="2"/>
        <v>42.833333333333336</v>
      </c>
    </row>
    <row r="8" spans="2:12" ht="16.5" thickTop="1" thickBot="1" x14ac:dyDescent="0.3">
      <c r="B8" s="11">
        <v>40</v>
      </c>
      <c r="C8" s="12">
        <v>60</v>
      </c>
      <c r="D8" s="13">
        <v>61</v>
      </c>
      <c r="E8" s="13">
        <v>60</v>
      </c>
      <c r="G8" s="11">
        <v>40</v>
      </c>
      <c r="H8" s="9">
        <f t="shared" si="1"/>
        <v>52</v>
      </c>
      <c r="I8" s="9">
        <f t="shared" si="0"/>
        <v>53</v>
      </c>
      <c r="J8" s="9">
        <f t="shared" si="0"/>
        <v>52</v>
      </c>
      <c r="L8">
        <f t="shared" si="2"/>
        <v>52.333333333333336</v>
      </c>
    </row>
    <row r="9" spans="2:12" ht="16.5" thickTop="1" thickBot="1" x14ac:dyDescent="0.3">
      <c r="B9" s="11">
        <v>50</v>
      </c>
      <c r="C9" s="12">
        <v>65.5</v>
      </c>
      <c r="D9" s="13">
        <v>66</v>
      </c>
      <c r="E9" s="13">
        <v>66</v>
      </c>
      <c r="G9" s="11">
        <v>50</v>
      </c>
      <c r="H9" s="9">
        <f t="shared" si="1"/>
        <v>57.5</v>
      </c>
      <c r="I9" s="9">
        <f t="shared" si="0"/>
        <v>58</v>
      </c>
      <c r="J9" s="9">
        <f t="shared" si="0"/>
        <v>58</v>
      </c>
      <c r="L9">
        <f t="shared" si="2"/>
        <v>57.833333333333336</v>
      </c>
    </row>
    <row r="10" spans="2:12" ht="16.5" thickTop="1" thickBot="1" x14ac:dyDescent="0.3">
      <c r="B10" s="11">
        <v>60</v>
      </c>
      <c r="C10" s="12">
        <v>70.5</v>
      </c>
      <c r="D10" s="13">
        <v>72</v>
      </c>
      <c r="E10" s="13">
        <v>70.5</v>
      </c>
      <c r="G10" s="11">
        <v>60</v>
      </c>
      <c r="H10" s="9">
        <f t="shared" si="1"/>
        <v>62.5</v>
      </c>
      <c r="I10" s="9">
        <f t="shared" si="0"/>
        <v>64</v>
      </c>
      <c r="J10" s="9">
        <f t="shared" si="0"/>
        <v>62.5</v>
      </c>
      <c r="L10">
        <f t="shared" si="2"/>
        <v>63</v>
      </c>
    </row>
    <row r="11" spans="2:12" ht="16.5" thickTop="1" thickBot="1" x14ac:dyDescent="0.3">
      <c r="B11" s="11">
        <v>70</v>
      </c>
      <c r="C11" s="12">
        <v>77</v>
      </c>
      <c r="D11" s="13">
        <v>80</v>
      </c>
      <c r="E11" s="13">
        <v>77.5</v>
      </c>
      <c r="G11" s="11">
        <v>70</v>
      </c>
      <c r="H11" s="9">
        <f t="shared" si="1"/>
        <v>69</v>
      </c>
      <c r="I11" s="9">
        <f t="shared" si="0"/>
        <v>72</v>
      </c>
      <c r="J11" s="9">
        <f t="shared" si="0"/>
        <v>69.5</v>
      </c>
      <c r="L11">
        <f t="shared" si="2"/>
        <v>70.166666666666671</v>
      </c>
    </row>
    <row r="12" spans="2:12" ht="16.5" thickTop="1" thickBot="1" x14ac:dyDescent="0.3">
      <c r="B12" s="11">
        <v>80</v>
      </c>
      <c r="C12" s="12">
        <v>80.5</v>
      </c>
      <c r="D12" s="13">
        <v>85</v>
      </c>
      <c r="E12" s="13">
        <v>82.5</v>
      </c>
      <c r="G12" s="11">
        <v>80</v>
      </c>
      <c r="H12" s="9">
        <f t="shared" si="1"/>
        <v>72.5</v>
      </c>
      <c r="I12" s="9">
        <f t="shared" si="0"/>
        <v>77</v>
      </c>
      <c r="J12" s="9">
        <f t="shared" si="0"/>
        <v>74.5</v>
      </c>
      <c r="L12">
        <f t="shared" si="2"/>
        <v>74.666666666666671</v>
      </c>
    </row>
    <row r="13" spans="2:12" ht="16.5" thickTop="1" thickBot="1" x14ac:dyDescent="0.3">
      <c r="B13" s="11">
        <v>90</v>
      </c>
      <c r="C13" s="12">
        <v>85.5</v>
      </c>
      <c r="D13" s="13">
        <v>90.5</v>
      </c>
      <c r="E13" s="13">
        <v>87.5</v>
      </c>
      <c r="G13" s="11">
        <v>90</v>
      </c>
      <c r="H13" s="9">
        <f t="shared" si="1"/>
        <v>77.5</v>
      </c>
      <c r="I13" s="9">
        <f t="shared" si="0"/>
        <v>82.5</v>
      </c>
      <c r="J13" s="9">
        <f t="shared" si="0"/>
        <v>79.5</v>
      </c>
      <c r="L13">
        <f t="shared" si="2"/>
        <v>79.833333333333329</v>
      </c>
    </row>
    <row r="14" spans="2:12" ht="16.5" thickTop="1" thickBot="1" x14ac:dyDescent="0.3">
      <c r="B14" s="11">
        <v>100</v>
      </c>
      <c r="C14" s="12">
        <v>88.5</v>
      </c>
      <c r="D14" s="13">
        <v>93.5</v>
      </c>
      <c r="E14" s="13">
        <v>90</v>
      </c>
      <c r="G14" s="11">
        <v>100</v>
      </c>
      <c r="H14" s="9">
        <f t="shared" si="1"/>
        <v>80.5</v>
      </c>
      <c r="I14" s="9">
        <f t="shared" si="0"/>
        <v>85.5</v>
      </c>
      <c r="J14" s="9">
        <f t="shared" si="0"/>
        <v>82</v>
      </c>
      <c r="L14">
        <f t="shared" si="2"/>
        <v>82.666666666666671</v>
      </c>
    </row>
    <row r="15" spans="2:12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topLeftCell="K1" workbookViewId="0">
      <selection activeCell="N4" sqref="N4"/>
    </sheetView>
  </sheetViews>
  <sheetFormatPr defaultRowHeight="15" x14ac:dyDescent="0.25"/>
  <cols>
    <col min="3" max="3" width="10.42578125" customWidth="1"/>
    <col min="4" max="4" width="11.7109375" customWidth="1"/>
    <col min="5" max="5" width="10.28515625" customWidth="1"/>
    <col min="8" max="8" width="11" customWidth="1"/>
    <col min="9" max="9" width="10.42578125" customWidth="1"/>
    <col min="10" max="10" width="10.8554687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16" t="s">
        <v>2</v>
      </c>
      <c r="D3" s="6" t="s">
        <v>3</v>
      </c>
      <c r="E3" s="7" t="s">
        <v>4</v>
      </c>
      <c r="G3" s="4" t="s">
        <v>1</v>
      </c>
      <c r="H3" s="16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17">
        <v>9</v>
      </c>
      <c r="D4" s="10">
        <v>9</v>
      </c>
      <c r="E4" s="10">
        <v>9</v>
      </c>
      <c r="G4" s="8">
        <v>0</v>
      </c>
      <c r="H4" s="17">
        <f>C4-9</f>
        <v>0</v>
      </c>
      <c r="I4" s="19">
        <f t="shared" ref="I4:J14" si="0">D4-9</f>
        <v>0</v>
      </c>
      <c r="J4" s="19">
        <f t="shared" si="0"/>
        <v>0</v>
      </c>
      <c r="L4">
        <f>(I4+J4)/2</f>
        <v>0</v>
      </c>
    </row>
    <row r="5" spans="2:12" ht="16.5" thickTop="1" thickBot="1" x14ac:dyDescent="0.3">
      <c r="B5" s="11">
        <v>10</v>
      </c>
      <c r="C5" s="18">
        <v>27</v>
      </c>
      <c r="D5" s="13">
        <v>35</v>
      </c>
      <c r="E5" s="13">
        <v>30</v>
      </c>
      <c r="G5" s="11">
        <v>10</v>
      </c>
      <c r="H5" s="17">
        <f t="shared" ref="H5:H14" si="1">C5-9</f>
        <v>18</v>
      </c>
      <c r="I5" s="19">
        <f t="shared" si="0"/>
        <v>26</v>
      </c>
      <c r="J5" s="19">
        <f t="shared" si="0"/>
        <v>21</v>
      </c>
      <c r="L5">
        <f t="shared" ref="L5:L14" si="2">(I5+J5)/2</f>
        <v>23.5</v>
      </c>
    </row>
    <row r="6" spans="2:12" ht="16.5" thickTop="1" thickBot="1" x14ac:dyDescent="0.3">
      <c r="B6" s="11">
        <v>20</v>
      </c>
      <c r="C6" s="18">
        <v>33</v>
      </c>
      <c r="D6" s="13">
        <v>50</v>
      </c>
      <c r="E6" s="13">
        <v>40</v>
      </c>
      <c r="G6" s="11">
        <v>20</v>
      </c>
      <c r="H6" s="17">
        <f t="shared" si="1"/>
        <v>24</v>
      </c>
      <c r="I6" s="19">
        <f t="shared" si="0"/>
        <v>41</v>
      </c>
      <c r="J6" s="19">
        <f t="shared" si="0"/>
        <v>31</v>
      </c>
      <c r="L6">
        <f t="shared" si="2"/>
        <v>36</v>
      </c>
    </row>
    <row r="7" spans="2:12" ht="16.5" thickTop="1" thickBot="1" x14ac:dyDescent="0.3">
      <c r="B7" s="11">
        <v>30</v>
      </c>
      <c r="C7" s="18">
        <v>37</v>
      </c>
      <c r="D7" s="13">
        <v>58</v>
      </c>
      <c r="E7" s="13">
        <v>52</v>
      </c>
      <c r="G7" s="11">
        <v>30</v>
      </c>
      <c r="H7" s="17">
        <f t="shared" si="1"/>
        <v>28</v>
      </c>
      <c r="I7" s="19">
        <f t="shared" si="0"/>
        <v>49</v>
      </c>
      <c r="J7" s="19">
        <f t="shared" si="0"/>
        <v>43</v>
      </c>
      <c r="L7">
        <f t="shared" si="2"/>
        <v>46</v>
      </c>
    </row>
    <row r="8" spans="2:12" ht="16.5" thickTop="1" thickBot="1" x14ac:dyDescent="0.3">
      <c r="B8" s="11">
        <v>40</v>
      </c>
      <c r="C8" s="18">
        <v>41</v>
      </c>
      <c r="D8" s="13">
        <v>68</v>
      </c>
      <c r="E8" s="13">
        <v>60.5</v>
      </c>
      <c r="G8" s="11">
        <v>40</v>
      </c>
      <c r="H8" s="17">
        <f t="shared" si="1"/>
        <v>32</v>
      </c>
      <c r="I8" s="19">
        <f t="shared" si="0"/>
        <v>59</v>
      </c>
      <c r="J8" s="19">
        <f t="shared" si="0"/>
        <v>51.5</v>
      </c>
      <c r="L8">
        <f t="shared" si="2"/>
        <v>55.25</v>
      </c>
    </row>
    <row r="9" spans="2:12" ht="16.5" thickTop="1" thickBot="1" x14ac:dyDescent="0.3">
      <c r="B9" s="11">
        <v>50</v>
      </c>
      <c r="C9" s="18">
        <v>46</v>
      </c>
      <c r="D9" s="13">
        <v>70.5</v>
      </c>
      <c r="E9" s="13">
        <v>66.5</v>
      </c>
      <c r="G9" s="11">
        <v>50</v>
      </c>
      <c r="H9" s="17">
        <f t="shared" si="1"/>
        <v>37</v>
      </c>
      <c r="I9" s="19">
        <f t="shared" si="0"/>
        <v>61.5</v>
      </c>
      <c r="J9" s="19">
        <f t="shared" si="0"/>
        <v>57.5</v>
      </c>
      <c r="L9">
        <f t="shared" si="2"/>
        <v>59.5</v>
      </c>
    </row>
    <row r="10" spans="2:12" ht="16.5" thickTop="1" thickBot="1" x14ac:dyDescent="0.3">
      <c r="B10" s="11">
        <v>60</v>
      </c>
      <c r="C10" s="18">
        <v>50</v>
      </c>
      <c r="D10" s="13">
        <v>77</v>
      </c>
      <c r="E10" s="13">
        <v>73</v>
      </c>
      <c r="G10" s="11">
        <v>60</v>
      </c>
      <c r="H10" s="17">
        <f t="shared" si="1"/>
        <v>41</v>
      </c>
      <c r="I10" s="19">
        <f t="shared" si="0"/>
        <v>68</v>
      </c>
      <c r="J10" s="19">
        <f t="shared" si="0"/>
        <v>64</v>
      </c>
      <c r="L10">
        <f t="shared" si="2"/>
        <v>66</v>
      </c>
    </row>
    <row r="11" spans="2:12" ht="16.5" thickTop="1" thickBot="1" x14ac:dyDescent="0.3">
      <c r="B11" s="11">
        <v>70</v>
      </c>
      <c r="C11" s="18">
        <v>55.5</v>
      </c>
      <c r="D11" s="13">
        <v>82</v>
      </c>
      <c r="E11" s="13">
        <v>77.5</v>
      </c>
      <c r="G11" s="11">
        <v>70</v>
      </c>
      <c r="H11" s="17">
        <f t="shared" si="1"/>
        <v>46.5</v>
      </c>
      <c r="I11" s="19">
        <f t="shared" si="0"/>
        <v>73</v>
      </c>
      <c r="J11" s="19">
        <f t="shared" si="0"/>
        <v>68.5</v>
      </c>
      <c r="L11">
        <f t="shared" si="2"/>
        <v>70.75</v>
      </c>
    </row>
    <row r="12" spans="2:12" ht="16.5" thickTop="1" thickBot="1" x14ac:dyDescent="0.3">
      <c r="B12" s="11">
        <v>80</v>
      </c>
      <c r="C12" s="18">
        <v>59.5</v>
      </c>
      <c r="D12" s="13">
        <v>87</v>
      </c>
      <c r="E12" s="13">
        <v>82</v>
      </c>
      <c r="G12" s="11">
        <v>80</v>
      </c>
      <c r="H12" s="17">
        <f t="shared" si="1"/>
        <v>50.5</v>
      </c>
      <c r="I12" s="19">
        <f t="shared" si="0"/>
        <v>78</v>
      </c>
      <c r="J12" s="19">
        <f t="shared" si="0"/>
        <v>73</v>
      </c>
      <c r="L12">
        <f t="shared" si="2"/>
        <v>75.5</v>
      </c>
    </row>
    <row r="13" spans="2:12" ht="16.5" thickTop="1" thickBot="1" x14ac:dyDescent="0.3">
      <c r="B13" s="11">
        <v>90</v>
      </c>
      <c r="C13" s="18">
        <v>65.5</v>
      </c>
      <c r="D13" s="13">
        <v>90</v>
      </c>
      <c r="E13" s="13">
        <v>85.5</v>
      </c>
      <c r="G13" s="11">
        <v>90</v>
      </c>
      <c r="H13" s="17">
        <f t="shared" si="1"/>
        <v>56.5</v>
      </c>
      <c r="I13" s="19">
        <f t="shared" si="0"/>
        <v>81</v>
      </c>
      <c r="J13" s="19">
        <f t="shared" si="0"/>
        <v>76.5</v>
      </c>
      <c r="L13">
        <f t="shared" si="2"/>
        <v>78.75</v>
      </c>
    </row>
    <row r="14" spans="2:12" ht="16.5" thickTop="1" thickBot="1" x14ac:dyDescent="0.3">
      <c r="B14" s="11">
        <v>100</v>
      </c>
      <c r="C14" s="18">
        <v>68</v>
      </c>
      <c r="D14" s="13">
        <v>95.5</v>
      </c>
      <c r="E14" s="13">
        <v>90.5</v>
      </c>
      <c r="G14" s="11">
        <v>100</v>
      </c>
      <c r="H14" s="17">
        <f t="shared" si="1"/>
        <v>59</v>
      </c>
      <c r="I14" s="19">
        <f t="shared" si="0"/>
        <v>86.5</v>
      </c>
      <c r="J14" s="19">
        <f t="shared" si="0"/>
        <v>81.5</v>
      </c>
      <c r="L14">
        <f t="shared" si="2"/>
        <v>84</v>
      </c>
    </row>
    <row r="15" spans="2:12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5" x14ac:dyDescent="0.25"/>
  <cols>
    <col min="3" max="3" width="11.42578125" customWidth="1"/>
    <col min="4" max="4" width="11.7109375" customWidth="1"/>
    <col min="5" max="5" width="10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0.2 Molar</vt:lpstr>
      <vt:lpstr>0.4 Molar</vt:lpstr>
      <vt:lpstr>0.6 Molar</vt:lpstr>
      <vt:lpstr>0.8 Molar</vt:lpstr>
      <vt:lpstr>1 Molar</vt:lpstr>
      <vt:lpstr>1.2 Molar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2015-03-23T13:52:39Z</dcterms:created>
  <dcterms:modified xsi:type="dcterms:W3CDTF">2015-03-24T21:08:36Z</dcterms:modified>
</cp:coreProperties>
</file>