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eeke/Documents/Stat207/F24/"/>
    </mc:Choice>
  </mc:AlternateContent>
  <xr:revisionPtr revIDLastSave="0" documentId="13_ncr:1_{51894D00-1FA7-0848-A1C7-2C3AF66E391F}" xr6:coauthVersionLast="47" xr6:coauthVersionMax="47" xr10:uidLastSave="{00000000-0000-0000-0000-000000000000}"/>
  <bookViews>
    <workbookView xWindow="380" yWindow="500" windowWidth="28040" windowHeight="15740" xr2:uid="{D1A86C1E-F074-8749-B38E-DB36BD10D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10" i="1"/>
  <c r="D9" i="1"/>
  <c r="E9" i="1" s="1"/>
  <c r="E11" i="1"/>
  <c r="D8" i="1"/>
  <c r="E8" i="1" s="1"/>
  <c r="D6" i="1"/>
  <c r="E6" i="1" s="1"/>
  <c r="D5" i="1"/>
  <c r="E5" i="1" s="1"/>
  <c r="D4" i="1"/>
  <c r="D7" i="1"/>
  <c r="E7" i="1" s="1"/>
  <c r="E4" i="1" l="1"/>
  <c r="E13" i="1" l="1" a="1"/>
  <c r="E13" i="1" s="1"/>
  <c r="E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<sst xmlns="http://schemas.openxmlformats.org/spreadsheetml/2006/main" count="39" uniqueCount="38">
  <si>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Category</t>
  </si>
  <si>
    <t>Stat 207 F24 Projected Grade Calculation</t>
  </si>
  <si>
    <t>Projected Category Points</t>
  </si>
  <si>
    <t>Number of Assignments Graded</t>
  </si>
  <si>
    <t>Lab Attendance</t>
  </si>
  <si>
    <t>Lab Tickets</t>
  </si>
  <si>
    <t>Group Labs</t>
  </si>
  <si>
    <t>Homework</t>
  </si>
  <si>
    <t>Projects</t>
  </si>
  <si>
    <t>Extra Credit</t>
  </si>
  <si>
    <t>N/A</t>
  </si>
  <si>
    <t>Current Points Earned</t>
  </si>
  <si>
    <t>Current Max Points</t>
  </si>
  <si>
    <t>Projected Course Grade</t>
  </si>
  <si>
    <t>Quiz and Exams</t>
  </si>
  <si>
    <t>Projected Points</t>
  </si>
  <si>
    <t>You do not earn any more extra credit</t>
  </si>
  <si>
    <t>There are no changes to grade cutoffs as posted in the syllabus</t>
  </si>
  <si>
    <t>You continue earning the same average grades that you have been on group labs, homeworks, quizzes and exams, and projects</t>
  </si>
  <si>
    <t>You are following the grade calculation as posted in the syllabus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</si>
  <si>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</si>
  <si>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</si>
  <si>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</si>
  <si>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</si>
  <si>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</si>
  <si>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</si>
  <si>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</si>
  <si>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</si>
  <si>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</si>
  <si>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</si>
  <si>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</si>
  <si>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</si>
  <si>
    <t>A+</t>
  </si>
  <si>
    <t>Instructions: Fill In Columns B &amp; C</t>
  </si>
  <si>
    <t>You continue attending labs at the same rate that you have been</t>
  </si>
  <si>
    <r>
      <t>Note</t>
    </r>
    <r>
      <rPr>
        <sz val="12"/>
        <color theme="1"/>
        <rFont val="Aptos Narrow"/>
        <scheme val="minor"/>
      </rPr>
      <t>: This grade projection is not final.  It gives you a sense of how you are performing in the course.  It assumes the following:</t>
    </r>
  </si>
  <si>
    <t>Presentation &amp; Peer Feedback</t>
  </si>
  <si>
    <t>If there are no scores in an assignment category, then that category is "ignored" for the purposes of the grade projection but the projection will be less reliable.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</si>
</sst>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703B-3DA9-E14B-8A2A-86EB3287F4A8}">
  <dimension ref="A1:J22"/>
  <sheetViews>
    <sheetView tabSelected="1" workbookViewId="0">
      <selection activeCell="C12" sqref="C12"/>
    </sheetView>
  </sheetViews>
  <sheetFormatPr baseColWidth="10" defaultRowHeight="16" x14ac:dyDescent="0.2"/>
  <cols>
    <col min="1" max="1" width="15.1640625" customWidth="1"/>
    <col min="2" max="2" width="19" bestFit="1" customWidth="1"/>
    <col min="3" max="3" width="26.6640625" bestFit="1" customWidth="1"/>
    <col min="4" max="4" width="16.6640625" bestFit="1" customWidth="1"/>
    <col min="5" max="5" width="22.33203125" bestFit="1" customWidth="1"/>
  </cols>
  <sheetData>
    <row r="1" spans="1:10" x14ac:dyDescent="0.2">
      <c r="A1" t="s">
        <v>1</v>
      </c>
    </row>
    <row r="2" spans="1:10" x14ac:dyDescent="0.2">
      <c r="B2" s="1" t="s">
        <v>33</v>
      </c>
      <c r="I2" t="s">
        <v>20</v>
      </c>
      <c r="J2">
        <v>0</v>
      </c>
    </row>
    <row r="3" spans="1:10" x14ac:dyDescent="0.2">
      <c r="A3" t="s">
        <v>0</v>
      </c>
      <c r="B3" t="s">
        <v>11</v>
      </c>
      <c r="C3" t="s">
        <v>3</v>
      </c>
      <c r="D3" t="s">
        <v>12</v>
      </c>
      <c r="E3" t="s">
        <v>2</v>
      </c>
      <c r="I3" t="s">
        <v>21</v>
      </c>
      <c r="J3">
        <v>600</v>
      </c>
    </row>
    <row r="4" spans="1:10" x14ac:dyDescent="0.2">
      <c r="A4" t="s">
        <v>4</v>
      </c>
      <c r="B4">
        <v>0</v>
      </c>
      <c r="D4">
        <f>C4*2</f>
        <v>0</v>
      </c>
      <c r="E4">
        <f>IF(D4=0,0,MIN(20,B4/C4*15))</f>
        <v>0</v>
      </c>
      <c r="F4">
        <v>20</v>
      </c>
      <c r="I4" t="s">
        <v>22</v>
      </c>
      <c r="J4">
        <v>630</v>
      </c>
    </row>
    <row r="5" spans="1:10" x14ac:dyDescent="0.2">
      <c r="A5" t="s">
        <v>5</v>
      </c>
      <c r="B5">
        <v>0</v>
      </c>
      <c r="D5">
        <f>C5*2</f>
        <v>0</v>
      </c>
      <c r="E5">
        <f>IF(D5 = 0, 0, MIN(20, B5/C5*14))</f>
        <v>0</v>
      </c>
      <c r="F5">
        <v>20</v>
      </c>
      <c r="I5" t="s">
        <v>23</v>
      </c>
      <c r="J5">
        <v>670</v>
      </c>
    </row>
    <row r="6" spans="1:10" x14ac:dyDescent="0.2">
      <c r="A6" t="s">
        <v>6</v>
      </c>
      <c r="B6">
        <v>0</v>
      </c>
      <c r="D6">
        <f>C6*10</f>
        <v>0</v>
      </c>
      <c r="E6">
        <f>IF(D6 = 0, 0, MIN(115, B6/C6*14))</f>
        <v>0</v>
      </c>
      <c r="F6">
        <v>115</v>
      </c>
      <c r="I6" t="s">
        <v>24</v>
      </c>
      <c r="J6">
        <v>700</v>
      </c>
    </row>
    <row r="7" spans="1:10" x14ac:dyDescent="0.2">
      <c r="A7" t="s">
        <v>7</v>
      </c>
      <c r="B7">
        <v>0</v>
      </c>
      <c r="D7">
        <f>IF(C7=0,0,IF(C7=1,5,5+25*(C7-1)))</f>
        <v>0</v>
      </c>
      <c r="E7">
        <f>IF(D7=0, 0, MIN(225, B7/D7*11.2*25))</f>
        <v>0</v>
      </c>
      <c r="F7">
        <v>225</v>
      </c>
      <c r="I7" t="s">
        <v>25</v>
      </c>
      <c r="J7">
        <v>730</v>
      </c>
    </row>
    <row r="8" spans="1:10" x14ac:dyDescent="0.2">
      <c r="A8" t="s">
        <v>14</v>
      </c>
      <c r="B8">
        <v>0</v>
      </c>
      <c r="D8">
        <f>IF(C8=0,0,IF(C8=1,60,IF(C8=2,180,IF(C8=3,300,IF(C8=4,500)))))</f>
        <v>0</v>
      </c>
      <c r="E8">
        <f>IF(D8=0, 0, B8/D8*500)</f>
        <v>0</v>
      </c>
      <c r="F8">
        <v>500</v>
      </c>
      <c r="I8" t="s">
        <v>26</v>
      </c>
      <c r="J8">
        <v>770</v>
      </c>
    </row>
    <row r="9" spans="1:10" x14ac:dyDescent="0.2">
      <c r="A9" t="s">
        <v>8</v>
      </c>
      <c r="B9">
        <v>0</v>
      </c>
      <c r="D9">
        <f>C9*35</f>
        <v>0</v>
      </c>
      <c r="E9">
        <f>IF(D9=0, 0, B9/D9*105)</f>
        <v>0</v>
      </c>
      <c r="F9">
        <v>105</v>
      </c>
      <c r="I9" t="s">
        <v>27</v>
      </c>
      <c r="J9">
        <v>800</v>
      </c>
    </row>
    <row r="10" spans="1:10" x14ac:dyDescent="0.2">
      <c r="A10" t="s">
        <v>36</v>
      </c>
      <c r="B10">
        <v>0</v>
      </c>
      <c r="C10" t="s">
        <v>10</v>
      </c>
      <c r="D10">
        <f>IF(B10=0, 0, 15)</f>
        <v>0</v>
      </c>
      <c r="E10">
        <f>B10</f>
        <v>0</v>
      </c>
      <c r="F10">
        <v>15</v>
      </c>
      <c r="I10" t="s">
        <v>28</v>
      </c>
      <c r="J10">
        <v>830</v>
      </c>
    </row>
    <row r="11" spans="1:10" x14ac:dyDescent="0.2">
      <c r="A11" t="s">
        <v>9</v>
      </c>
      <c r="B11">
        <v>0</v>
      </c>
      <c r="C11" t="s">
        <v>10</v>
      </c>
      <c r="E11">
        <f>MIN(20, B11)</f>
        <v>0</v>
      </c>
      <c r="F11">
        <v>20</v>
      </c>
      <c r="I11" t="s">
        <v>29</v>
      </c>
      <c r="J11">
        <v>870</v>
      </c>
    </row>
    <row r="12" spans="1:10" x14ac:dyDescent="0.2">
      <c r="I12" t="s">
        <v>30</v>
      </c>
      <c r="J12">
        <v>900</v>
      </c>
    </row>
    <row r="13" spans="1:10" x14ac:dyDescent="0.2">
      <c r="C13" t="s">
        <v>15</v>
      </c>
      <c r="E13" t="str" cm="1">
        <f t="array" ref="E13">IF(SUM(E4:E10) = 0, "No Assignments Graded Yet", SUM(E4:E10)/SUM(_xlfn._xlws.FILTER(F4:F10, D4:D10 &gt;0))*1000 + E11)</f>
        <v>No Assignments Graded Yet</v>
      </c>
      <c r="I13" t="s">
        <v>31</v>
      </c>
      <c r="J13">
        <v>930</v>
      </c>
    </row>
    <row r="14" spans="1:10" x14ac:dyDescent="0.2">
      <c r="C14" t="s">
        <v>13</v>
      </c>
      <c r="E14" t="str">
        <f>IF(SUM(E4:E11) = 0, "No Grade Information Yet", LOOKUP(E13, J2:J14, I2:I14))</f>
        <v>No Grade Information Yet</v>
      </c>
      <c r="I14" t="s">
        <v>32</v>
      </c>
      <c r="J14">
        <v>970</v>
      </c>
    </row>
    <row r="16" spans="1:10" x14ac:dyDescent="0.2">
      <c r="A16" s="1" t="s">
        <v>35</v>
      </c>
    </row>
    <row r="17" spans="2:2" x14ac:dyDescent="0.2">
      <c r="B17" t="s">
        <v>34</v>
      </c>
    </row>
    <row r="18" spans="2:2" x14ac:dyDescent="0.2">
      <c r="B18" t="s">
        <v>18</v>
      </c>
    </row>
    <row r="19" spans="2:2" x14ac:dyDescent="0.2">
      <c r="B19" t="s">
        <v>16</v>
      </c>
    </row>
    <row r="20" spans="2:2" x14ac:dyDescent="0.2">
      <c r="B20" t="s">
        <v>37</v>
      </c>
    </row>
    <row r="21" spans="2:2" x14ac:dyDescent="0.2">
      <c r="B21" t="s">
        <v>19</v>
      </c>
    </row>
    <row r="22" spans="2:2" x14ac:dyDescent="0.2">
      <c r="B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Deeke, Julie M</dc:creator>
  <cp:lastModifiedBy>Deeke, Julie M</cp:lastModifiedBy>
  <dcterms:created xsi:type="dcterms:W3CDTF">2024-07-15T21:14:50Z</dcterms:created>
  <dcterms:modified xsi:type="dcterms:W3CDTF">2024-08-26T18:00:13Z</dcterms:modified>
</cp:coreProperties>
</file>