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mina\Desktop\camo\1 WIP\CAMO\AIRCRAFTS\F50\RECORDS\AMP COMPLIANCE\AJTL\"/>
    </mc:Choice>
  </mc:AlternateContent>
  <xr:revisionPtr revIDLastSave="0" documentId="13_ncr:1_{301174EF-7E31-4A0D-9F05-B1C3D92E3ABA}" xr6:coauthVersionLast="31" xr6:coauthVersionMax="31" xr10:uidLastSave="{00000000-0000-0000-0000-000000000000}"/>
  <bookViews>
    <workbookView xWindow="0" yWindow="0" windowWidth="16392" windowHeight="5340" xr2:uid="{00000000-000D-0000-FFFF-FFFF00000000}"/>
  </bookViews>
  <sheets>
    <sheet name="2017" sheetId="1" r:id="rId1"/>
    <sheet name="2018" sheetId="2" r:id="rId2"/>
  </sheets>
  <definedNames>
    <definedName name="Print_Area" localSheetId="0">'2017'!$A$3:$P$32</definedName>
    <definedName name="Print_Area" localSheetId="1">'2018'!$A$3:$P$28</definedName>
    <definedName name="_xlnm.Print_Area" localSheetId="0">'2017'!$A$3:$P$32</definedName>
    <definedName name="_xlnm.Print_Area" localSheetId="1">'2018'!$A$3:$P$31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8" i="2" l="1"/>
  <c r="P5" i="2"/>
  <c r="P7" i="2" s="1"/>
  <c r="P9" i="2" s="1"/>
  <c r="P12" i="2" s="1"/>
  <c r="P16" i="2" s="1"/>
  <c r="O5" i="2"/>
  <c r="P32" i="1"/>
  <c r="P29" i="1"/>
  <c r="P26" i="1"/>
  <c r="P13" i="1"/>
  <c r="P10" i="1"/>
  <c r="O26" i="1"/>
  <c r="O22" i="1"/>
  <c r="O29" i="1" l="1"/>
  <c r="O32" i="1" s="1"/>
  <c r="O20" i="1"/>
  <c r="O16" i="1"/>
  <c r="O13" i="1"/>
  <c r="O10" i="1"/>
  <c r="O8" i="1"/>
  <c r="O7" i="2" l="1"/>
  <c r="O9" i="2" s="1"/>
  <c r="O12" i="2" s="1"/>
  <c r="O16" i="2" s="1"/>
  <c r="O18" i="2" s="1"/>
  <c r="O22" i="2" s="1"/>
  <c r="O26" i="2" s="1"/>
  <c r="O31" i="2" s="1"/>
  <c r="L31" i="2" l="1"/>
  <c r="F31" i="2"/>
  <c r="D31" i="2"/>
  <c r="G31" i="2"/>
  <c r="I31" i="2"/>
  <c r="J31" i="2"/>
  <c r="M31" i="2"/>
  <c r="C31" i="2"/>
  <c r="P18" i="2" l="1"/>
  <c r="M7" i="2"/>
  <c r="M9" i="2" s="1"/>
  <c r="M12" i="2" s="1"/>
  <c r="M16" i="2" s="1"/>
  <c r="M18" i="2" s="1"/>
  <c r="M22" i="2" s="1"/>
  <c r="M26" i="2" s="1"/>
  <c r="M28" i="2" s="1"/>
  <c r="L7" i="2"/>
  <c r="L9" i="2" s="1"/>
  <c r="L12" i="2" s="1"/>
  <c r="L16" i="2" s="1"/>
  <c r="L18" i="2" s="1"/>
  <c r="L22" i="2" s="1"/>
  <c r="L26" i="2" s="1"/>
  <c r="L28" i="2" s="1"/>
  <c r="J7" i="2"/>
  <c r="J9" i="2" s="1"/>
  <c r="J12" i="2" s="1"/>
  <c r="J16" i="2" s="1"/>
  <c r="J18" i="2" s="1"/>
  <c r="J22" i="2" s="1"/>
  <c r="J26" i="2" s="1"/>
  <c r="J28" i="2" s="1"/>
  <c r="I7" i="2"/>
  <c r="I9" i="2" s="1"/>
  <c r="I12" i="2" s="1"/>
  <c r="I16" i="2" s="1"/>
  <c r="I18" i="2" s="1"/>
  <c r="I22" i="2" s="1"/>
  <c r="I26" i="2" s="1"/>
  <c r="I28" i="2" s="1"/>
  <c r="G7" i="2"/>
  <c r="G9" i="2" s="1"/>
  <c r="G12" i="2" s="1"/>
  <c r="G16" i="2" s="1"/>
  <c r="G18" i="2" s="1"/>
  <c r="G22" i="2" s="1"/>
  <c r="G26" i="2" s="1"/>
  <c r="G28" i="2" s="1"/>
  <c r="F7" i="2"/>
  <c r="F9" i="2" s="1"/>
  <c r="F12" i="2" s="1"/>
  <c r="F16" i="2" s="1"/>
  <c r="F18" i="2" s="1"/>
  <c r="F22" i="2" s="1"/>
  <c r="F26" i="2" s="1"/>
  <c r="F28" i="2" s="1"/>
  <c r="D7" i="2"/>
  <c r="D9" i="2" s="1"/>
  <c r="D12" i="2" s="1"/>
  <c r="D16" i="2" s="1"/>
  <c r="D18" i="2" s="1"/>
  <c r="D22" i="2" s="1"/>
  <c r="D26" i="2" s="1"/>
  <c r="D28" i="2" s="1"/>
  <c r="C7" i="2"/>
  <c r="C9" i="2" s="1"/>
  <c r="C12" i="2" s="1"/>
  <c r="C16" i="2" s="1"/>
  <c r="C18" i="2" s="1"/>
  <c r="C22" i="2" s="1"/>
  <c r="C26" i="2" s="1"/>
  <c r="C28" i="2" s="1"/>
  <c r="P31" i="2" l="1"/>
  <c r="P22" i="2"/>
  <c r="P26" i="2" s="1"/>
  <c r="P28" i="2" s="1"/>
  <c r="C8" i="1"/>
  <c r="C10" i="1" s="1"/>
  <c r="C13" i="1" s="1"/>
  <c r="C16" i="1" s="1"/>
  <c r="C20" i="1" s="1"/>
  <c r="C22" i="1" s="1"/>
  <c r="C26" i="1" s="1"/>
  <c r="C29" i="1" s="1"/>
  <c r="C32" i="1" s="1"/>
  <c r="M8" i="1"/>
  <c r="M10" i="1" s="1"/>
  <c r="M13" i="1" s="1"/>
  <c r="M16" i="1" s="1"/>
  <c r="M20" i="1" s="1"/>
  <c r="L8" i="1"/>
  <c r="L10" i="1" s="1"/>
  <c r="L13" i="1" s="1"/>
  <c r="L16" i="1" s="1"/>
  <c r="L20" i="1" s="1"/>
  <c r="L22" i="1" s="1"/>
  <c r="L26" i="1" s="1"/>
  <c r="L29" i="1" s="1"/>
  <c r="L32" i="1" s="1"/>
  <c r="J8" i="1"/>
  <c r="J10" i="1" s="1"/>
  <c r="J13" i="1" s="1"/>
  <c r="J16" i="1" s="1"/>
  <c r="J20" i="1" s="1"/>
  <c r="J22" i="1" s="1"/>
  <c r="J26" i="1" s="1"/>
  <c r="J29" i="1" s="1"/>
  <c r="J32" i="1" s="1"/>
  <c r="I8" i="1"/>
  <c r="I10" i="1" s="1"/>
  <c r="I13" i="1" s="1"/>
  <c r="I16" i="1" s="1"/>
  <c r="I20" i="1" s="1"/>
  <c r="I22" i="1" s="1"/>
  <c r="I26" i="1" s="1"/>
  <c r="I29" i="1" s="1"/>
  <c r="I32" i="1" s="1"/>
  <c r="G8" i="1"/>
  <c r="G10" i="1" s="1"/>
  <c r="G13" i="1" s="1"/>
  <c r="G16" i="1" s="1"/>
  <c r="G20" i="1" s="1"/>
  <c r="G22" i="1" s="1"/>
  <c r="G26" i="1" s="1"/>
  <c r="G29" i="1" s="1"/>
  <c r="G32" i="1" s="1"/>
  <c r="F8" i="1"/>
  <c r="F10" i="1" s="1"/>
  <c r="F13" i="1" s="1"/>
  <c r="F16" i="1" s="1"/>
  <c r="F20" i="1" s="1"/>
  <c r="F22" i="1" s="1"/>
  <c r="F26" i="1" s="1"/>
  <c r="F29" i="1" s="1"/>
  <c r="F32" i="1" s="1"/>
  <c r="P8" i="1"/>
  <c r="P16" i="1" s="1"/>
  <c r="D8" i="1"/>
  <c r="D10" i="1" s="1"/>
  <c r="D13" i="1" s="1"/>
  <c r="D16" i="1" s="1"/>
  <c r="D20" i="1" s="1"/>
  <c r="D22" i="1" s="1"/>
  <c r="D26" i="1" s="1"/>
  <c r="D29" i="1" s="1"/>
  <c r="D32" i="1" s="1"/>
  <c r="M22" i="1"/>
  <c r="M26" i="1" s="1"/>
  <c r="M29" i="1" s="1"/>
  <c r="M32" i="1" s="1"/>
  <c r="P20" i="1" l="1"/>
  <c r="P22" i="1" s="1"/>
</calcChain>
</file>

<file path=xl/sharedStrings.xml><?xml version="1.0" encoding="utf-8"?>
<sst xmlns="http://schemas.openxmlformats.org/spreadsheetml/2006/main" count="64" uniqueCount="27">
  <si>
    <t>A/C HRS</t>
  </si>
  <si>
    <t>APU HRS</t>
  </si>
  <si>
    <t>APU S</t>
  </si>
  <si>
    <t>ENG 1 C</t>
  </si>
  <si>
    <t>ENG 2 C</t>
  </si>
  <si>
    <t>ENG 3 HRS</t>
  </si>
  <si>
    <t>ENG 3 C</t>
  </si>
  <si>
    <t>ENG 2 HRS</t>
  </si>
  <si>
    <t>ENG 1 HRS</t>
  </si>
  <si>
    <t>F50 9H-DFS</t>
  </si>
  <si>
    <t>AF LDG</t>
  </si>
  <si>
    <t>T/L error</t>
  </si>
  <si>
    <t>Total landing : 3 (instead of 2 ?)</t>
  </si>
  <si>
    <t>Leg 1: Ldg and block on time mixed up</t>
  </si>
  <si>
    <t>Date</t>
  </si>
  <si>
    <t>not dated/hrs</t>
  </si>
  <si>
    <t>TOTAL BLOCK TIME is wrong</t>
  </si>
  <si>
    <t>Total</t>
  </si>
  <si>
    <t>Report</t>
  </si>
  <si>
    <t>NOT SIGNED</t>
  </si>
  <si>
    <t>LOG PAGE 4 MISSING</t>
  </si>
  <si>
    <t>SECTOR LOGGED IN TLOG BUT NOT IN LEON</t>
  </si>
  <si>
    <t>WRONG T/LOG form</t>
  </si>
  <si>
    <t>Log Page 2018 #</t>
  </si>
  <si>
    <t>Log Page 2017 #</t>
  </si>
  <si>
    <t>Difference (since day 1)</t>
  </si>
  <si>
    <t>5mn APU for each flight ==&gt; T/L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</si>
</sst>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E1E0D7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0" borderId="0" xfId="0" applyFont="1" applyFill="1"/>
    <xf numFmtId="15" fontId="2" fillId="2" borderId="0" xfId="0" applyNumberFormat="1" applyFont="1" applyFill="1" applyAlignment="1">
      <alignment horizontal="right"/>
    </xf>
    <xf numFmtId="15" fontId="2" fillId="2" borderId="0" xfId="0" applyNumberFormat="1" applyFont="1" applyFill="1"/>
    <xf numFmtId="164" fontId="2" fillId="2" borderId="0" xfId="0" applyNumberFormat="1" applyFont="1" applyFill="1"/>
    <xf numFmtId="1" fontId="2" fillId="2" borderId="0" xfId="0" applyNumberFormat="1" applyFont="1" applyFill="1"/>
    <xf numFmtId="0" fontId="2" fillId="6" borderId="0" xfId="0" applyFont="1" applyFill="1"/>
    <xf numFmtId="0" fontId="2" fillId="0" borderId="0" xfId="0" applyFont="1" applyAlignment="1">
      <alignment horizontal="center"/>
    </xf>
    <xf numFmtId="15" fontId="2" fillId="0" borderId="0" xfId="0" applyNumberFormat="1" applyFont="1"/>
    <xf numFmtId="20" fontId="2" fillId="0" borderId="0" xfId="0" applyNumberFormat="1" applyFont="1"/>
    <xf numFmtId="0" fontId="2" fillId="2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15" fontId="2" fillId="0" borderId="0" xfId="0" applyNumberFormat="1" applyFont="1" applyFill="1"/>
    <xf numFmtId="20" fontId="2" fillId="0" borderId="0" xfId="0" applyNumberFormat="1" applyFont="1" applyFill="1"/>
    <xf numFmtId="0" fontId="2" fillId="0" borderId="0" xfId="0" applyFont="1" applyAlignment="1">
      <alignment horizontal="left"/>
    </xf>
    <xf numFmtId="0" fontId="1" fillId="8" borderId="0" xfId="0" applyFont="1" applyFill="1" applyAlignment="1">
      <alignment horizontal="left" vertical="top"/>
    </xf>
    <xf numFmtId="2" fontId="2" fillId="2" borderId="0" xfId="0" applyNumberFormat="1" applyFont="1" applyFill="1"/>
    <xf numFmtId="164" fontId="2" fillId="0" borderId="0" xfId="0" applyNumberFormat="1" applyFont="1"/>
    <xf numFmtId="1" fontId="2" fillId="0" borderId="0" xfId="0" applyNumberFormat="1" applyFont="1"/>
    <xf numFmtId="0" fontId="2" fillId="5" borderId="0" xfId="0" applyFont="1" applyFill="1"/>
    <xf numFmtId="0" fontId="2" fillId="4" borderId="0" xfId="0" applyFont="1" applyFill="1"/>
    <xf numFmtId="0" fontId="1" fillId="0" borderId="0" xfId="0" applyFont="1" applyFill="1" applyAlignment="1">
      <alignment horizontal="right"/>
    </xf>
    <xf numFmtId="0" fontId="1" fillId="9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8" borderId="0" xfId="0" applyFont="1" applyFill="1" applyAlignment="1">
      <alignment horizontal="right"/>
    </xf>
    <xf numFmtId="0" fontId="2" fillId="7" borderId="0" xfId="0" applyFont="1" applyFill="1"/>
    <xf numFmtId="0" fontId="3" fillId="7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/>
    </xf>
    <xf numFmtId="0" fontId="2" fillId="10" borderId="0" xfId="0" applyFont="1" applyFill="1"/>
    <xf numFmtId="164" fontId="2" fillId="10" borderId="0" xfId="0" applyNumberFormat="1" applyFont="1" applyFill="1"/>
    <xf numFmtId="0" fontId="2" fillId="10" borderId="0" xfId="0" applyNumberFormat="1" applyFont="1" applyFill="1"/>
    <xf numFmtId="164" fontId="2" fillId="0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E0D7"/>
      <color rgb="FFD4D2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Vert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W33"/>
  <sheetViews>
    <sheetView showGridLines="0" showRowColHeaders="0" tabSelected="1" zoomScaleNormal="100" workbookViewId="0">
      <selection activeCell="B1" sqref="B1"/>
    </sheetView>
  </sheetViews>
  <sheetFormatPr baseColWidth="10" defaultRowHeight="14.4" x14ac:dyDescent="0.3"/>
  <cols>
    <col min="1" max="1" width="12.33203125" bestFit="1" customWidth="1"/>
    <col min="2" max="2" width="11.5546875" customWidth="1"/>
    <col min="3" max="3" width="13.21875" customWidth="1"/>
    <col min="5" max="5" width="2.77734375" style="2" customWidth="1"/>
    <col min="8" max="8" width="2.77734375" style="2" customWidth="1"/>
    <col min="11" max="11" width="2.77734375" style="2" customWidth="1"/>
    <col min="14" max="14" width="2.77734375" style="2" customWidth="1"/>
    <col min="20" max="20" width="26.77734375" customWidth="1"/>
  </cols>
  <sheetData>
    <row r="2" spans="1:19" x14ac:dyDescent="0.3">
      <c r="O2" s="34" t="s">
        <v>26</v>
      </c>
    </row>
    <row r="3" spans="1:19" s="2" customFormat="1" x14ac:dyDescent="0.2">
      <c r="A3" s="28" t="s">
        <v>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9" s="23" customFormat="1" ht="11.4" customHeight="1" x14ac:dyDescent="0.2">
      <c r="A4" s="17" t="s">
        <v>24</v>
      </c>
      <c r="B4" s="26" t="s">
        <v>14</v>
      </c>
      <c r="C4" s="26" t="s">
        <v>0</v>
      </c>
      <c r="D4" s="26" t="s">
        <v>10</v>
      </c>
      <c r="E4" s="2"/>
      <c r="F4" s="26" t="s">
        <v>8</v>
      </c>
      <c r="G4" s="26" t="s">
        <v>3</v>
      </c>
      <c r="H4" s="2"/>
      <c r="I4" s="26" t="s">
        <v>7</v>
      </c>
      <c r="J4" s="26" t="s">
        <v>4</v>
      </c>
      <c r="K4" s="2"/>
      <c r="L4" s="26" t="s">
        <v>5</v>
      </c>
      <c r="M4" s="26" t="s">
        <v>6</v>
      </c>
      <c r="N4" s="2"/>
      <c r="O4" s="26" t="s">
        <v>1</v>
      </c>
      <c r="P4" s="26" t="s">
        <v>2</v>
      </c>
      <c r="Q4" s="24" t="s">
        <v>11</v>
      </c>
    </row>
    <row r="5" spans="1:19" s="2" customFormat="1" ht="11.4" customHeight="1" x14ac:dyDescent="0.2">
      <c r="A5" s="12" t="s">
        <v>18</v>
      </c>
      <c r="B5" s="5">
        <v>42929</v>
      </c>
      <c r="C5" s="6">
        <v>335.33680555555554</v>
      </c>
      <c r="D5" s="7">
        <v>7013</v>
      </c>
      <c r="E5" s="23"/>
      <c r="F5" s="6">
        <v>325.55972222222221</v>
      </c>
      <c r="G5" s="7">
        <v>6786</v>
      </c>
      <c r="H5" s="23"/>
      <c r="I5" s="6">
        <v>327.04861111111114</v>
      </c>
      <c r="J5" s="7">
        <v>6852</v>
      </c>
      <c r="K5" s="23"/>
      <c r="L5" s="6">
        <v>318.06388888888887</v>
      </c>
      <c r="M5" s="7">
        <v>6616</v>
      </c>
      <c r="N5" s="23"/>
      <c r="O5" s="6">
        <v>215.41666666666666</v>
      </c>
      <c r="P5" s="18">
        <v>365</v>
      </c>
    </row>
    <row r="6" spans="1:19" s="2" customFormat="1" ht="11.4" customHeight="1" x14ac:dyDescent="0.2">
      <c r="A6" s="13">
        <v>1</v>
      </c>
      <c r="B6" s="10">
        <v>43040</v>
      </c>
      <c r="C6" s="19">
        <v>4.8611111111111112E-2</v>
      </c>
      <c r="D6" s="20">
        <v>1</v>
      </c>
      <c r="E6" s="3"/>
      <c r="F6" s="19">
        <v>4.8611111111111112E-2</v>
      </c>
      <c r="G6" s="20">
        <v>1</v>
      </c>
      <c r="H6" s="3"/>
      <c r="I6" s="19">
        <v>4.8611111111111112E-2</v>
      </c>
      <c r="J6" s="20">
        <v>1</v>
      </c>
      <c r="K6" s="3"/>
      <c r="L6" s="19">
        <v>4.8611111111111112E-2</v>
      </c>
      <c r="M6" s="20">
        <v>1</v>
      </c>
      <c r="N6" s="3"/>
      <c r="O6" s="6">
        <v>3.472222222222222E-3</v>
      </c>
      <c r="P6" s="20">
        <v>1</v>
      </c>
      <c r="Q6" s="21" t="s">
        <v>13</v>
      </c>
      <c r="R6" s="21"/>
      <c r="S6" s="21"/>
    </row>
    <row r="7" spans="1:19" s="2" customFormat="1" ht="11.4" customHeight="1" x14ac:dyDescent="0.2">
      <c r="A7" s="13">
        <v>1</v>
      </c>
      <c r="B7" s="10">
        <v>43040</v>
      </c>
      <c r="C7" s="19">
        <v>1.3888888888888888E-2</v>
      </c>
      <c r="D7" s="20">
        <v>1</v>
      </c>
      <c r="F7" s="19">
        <v>1.3888888888888888E-2</v>
      </c>
      <c r="G7" s="2">
        <v>1</v>
      </c>
      <c r="I7" s="19">
        <v>1.3888888888888888E-2</v>
      </c>
      <c r="J7" s="2">
        <v>1</v>
      </c>
      <c r="L7" s="19">
        <v>1.3888888888888888E-2</v>
      </c>
      <c r="M7" s="2">
        <v>1</v>
      </c>
      <c r="O7" s="6">
        <v>3.472222222222222E-3</v>
      </c>
      <c r="P7" s="20">
        <v>1</v>
      </c>
    </row>
    <row r="8" spans="1:19" s="2" customFormat="1" ht="11.4" customHeight="1" x14ac:dyDescent="0.2">
      <c r="A8" s="12" t="s">
        <v>17</v>
      </c>
      <c r="B8" s="5">
        <v>43040</v>
      </c>
      <c r="C8" s="6">
        <f>SUM(C5:C7)</f>
        <v>335.39930555555554</v>
      </c>
      <c r="D8" s="7">
        <f>SUM(D5:D7)</f>
        <v>7015</v>
      </c>
      <c r="E8" s="3"/>
      <c r="F8" s="6">
        <f>SUM(F5:F7)</f>
        <v>325.62222222222221</v>
      </c>
      <c r="G8" s="7">
        <f>SUM(G5:G7)</f>
        <v>6788</v>
      </c>
      <c r="H8" s="3"/>
      <c r="I8" s="6">
        <f>SUM(I5:I7)</f>
        <v>327.11111111111114</v>
      </c>
      <c r="J8" s="7">
        <f>SUM(J5:J7)</f>
        <v>6854</v>
      </c>
      <c r="K8" s="3"/>
      <c r="L8" s="6">
        <f>SUM(L5:L7)</f>
        <v>318.12638888888887</v>
      </c>
      <c r="M8" s="7">
        <f>SUM(M5:M7)</f>
        <v>6618</v>
      </c>
      <c r="N8" s="3"/>
      <c r="O8" s="6">
        <f>SUM(O5:O7)</f>
        <v>215.42361111111111</v>
      </c>
      <c r="P8" s="7">
        <f>SUM(P5:P7)</f>
        <v>367</v>
      </c>
    </row>
    <row r="9" spans="1:19" s="2" customFormat="1" ht="11.4" customHeight="1" x14ac:dyDescent="0.2">
      <c r="A9" s="13">
        <v>2</v>
      </c>
      <c r="B9" s="10">
        <v>43041</v>
      </c>
      <c r="C9" s="19">
        <v>1.7361111111111112E-2</v>
      </c>
      <c r="D9" s="2">
        <v>1</v>
      </c>
      <c r="F9" s="19">
        <v>1.7361111111111112E-2</v>
      </c>
      <c r="G9" s="2">
        <v>1</v>
      </c>
      <c r="I9" s="19">
        <v>1.7361111111111112E-2</v>
      </c>
      <c r="J9" s="2">
        <v>1</v>
      </c>
      <c r="L9" s="19">
        <v>1.7361111111111112E-2</v>
      </c>
      <c r="M9" s="2">
        <v>1</v>
      </c>
      <c r="O9" s="6">
        <v>3.472222222222222E-3</v>
      </c>
      <c r="P9" s="20">
        <v>1</v>
      </c>
    </row>
    <row r="10" spans="1:19" s="2" customFormat="1" ht="11.4" customHeight="1" x14ac:dyDescent="0.2">
      <c r="A10" s="12" t="s">
        <v>17</v>
      </c>
      <c r="B10" s="5">
        <v>43041</v>
      </c>
      <c r="C10" s="6">
        <f>SUM(C8:C9)</f>
        <v>335.41666666666663</v>
      </c>
      <c r="D10" s="7">
        <f>SUM(D8:D9)</f>
        <v>7016</v>
      </c>
      <c r="E10" s="3"/>
      <c r="F10" s="6">
        <f>SUM(F8:F9)</f>
        <v>325.63958333333329</v>
      </c>
      <c r="G10" s="7">
        <f>SUM(G8:G9)</f>
        <v>6789</v>
      </c>
      <c r="H10" s="3"/>
      <c r="I10" s="6">
        <f>SUM(I8:I9)</f>
        <v>327.12847222222223</v>
      </c>
      <c r="J10" s="7">
        <f>SUM(J8:J9)</f>
        <v>6855</v>
      </c>
      <c r="K10" s="3"/>
      <c r="L10" s="6">
        <f>SUM(L8:L9)</f>
        <v>318.14374999999995</v>
      </c>
      <c r="M10" s="7">
        <f>SUM(M8:M9)</f>
        <v>6619</v>
      </c>
      <c r="N10" s="3"/>
      <c r="O10" s="6">
        <f>SUM(O8:O9)</f>
        <v>215.42708333333334</v>
      </c>
      <c r="P10" s="7">
        <f>SUM(P8:P9)</f>
        <v>368</v>
      </c>
    </row>
    <row r="11" spans="1:19" s="2" customFormat="1" ht="11.4" customHeight="1" x14ac:dyDescent="0.2">
      <c r="A11" s="13">
        <v>3</v>
      </c>
      <c r="B11" s="10">
        <v>43082</v>
      </c>
      <c r="C11" s="19">
        <v>0.16666666666666666</v>
      </c>
      <c r="D11" s="2">
        <v>1</v>
      </c>
      <c r="F11" s="19">
        <v>0.16666666666666666</v>
      </c>
      <c r="G11" s="2">
        <v>1</v>
      </c>
      <c r="I11" s="19">
        <v>0.16666666666666666</v>
      </c>
      <c r="J11" s="2">
        <v>1</v>
      </c>
      <c r="L11" s="19">
        <v>0.16666666666666666</v>
      </c>
      <c r="M11" s="2">
        <v>1</v>
      </c>
      <c r="O11" s="6">
        <v>3.472222222222222E-3</v>
      </c>
      <c r="P11" s="20">
        <v>1</v>
      </c>
    </row>
    <row r="12" spans="1:19" s="2" customFormat="1" ht="11.4" customHeight="1" x14ac:dyDescent="0.2">
      <c r="A12" s="13">
        <v>3</v>
      </c>
      <c r="B12" s="10">
        <v>43082</v>
      </c>
      <c r="C12" s="19">
        <v>0.15625</v>
      </c>
      <c r="D12" s="2">
        <v>1</v>
      </c>
      <c r="F12" s="19">
        <v>0.15625</v>
      </c>
      <c r="G12" s="2">
        <v>1</v>
      </c>
      <c r="I12" s="19">
        <v>0.15625</v>
      </c>
      <c r="J12" s="2">
        <v>1</v>
      </c>
      <c r="L12" s="19">
        <v>0.15625</v>
      </c>
      <c r="M12" s="2">
        <v>1</v>
      </c>
      <c r="O12" s="6">
        <v>3.472222222222222E-3</v>
      </c>
      <c r="P12" s="20">
        <v>1</v>
      </c>
      <c r="Q12" s="21" t="s">
        <v>12</v>
      </c>
      <c r="R12" s="21"/>
      <c r="S12" s="21"/>
    </row>
    <row r="13" spans="1:19" s="2" customFormat="1" ht="11.4" customHeight="1" x14ac:dyDescent="0.2">
      <c r="A13" s="12" t="s">
        <v>17</v>
      </c>
      <c r="B13" s="5">
        <v>43082</v>
      </c>
      <c r="C13" s="6">
        <f>SUM(C10:C12)</f>
        <v>335.73958333333331</v>
      </c>
      <c r="D13" s="7">
        <f>SUM(D10:D12)</f>
        <v>7018</v>
      </c>
      <c r="E13" s="3"/>
      <c r="F13" s="6">
        <f>SUM(F10:F12)</f>
        <v>325.96249999999998</v>
      </c>
      <c r="G13" s="7">
        <f>SUM(G10:G12)</f>
        <v>6791</v>
      </c>
      <c r="H13" s="3"/>
      <c r="I13" s="6">
        <f>SUM(I10:I12)</f>
        <v>327.45138888888891</v>
      </c>
      <c r="J13" s="7">
        <f>SUM(J10:J12)</f>
        <v>6857</v>
      </c>
      <c r="K13" s="3"/>
      <c r="L13" s="6">
        <f>SUM(L10:L12)</f>
        <v>318.46666666666664</v>
      </c>
      <c r="M13" s="7">
        <f>SUM(M10:M12)</f>
        <v>6621</v>
      </c>
      <c r="N13" s="3"/>
      <c r="O13" s="6">
        <f>SUM(O10:O12)</f>
        <v>215.4340277777778</v>
      </c>
      <c r="P13" s="7">
        <f>SUM(P10:P12)</f>
        <v>370</v>
      </c>
    </row>
    <row r="14" spans="1:19" s="2" customFormat="1" ht="11.4" customHeight="1" x14ac:dyDescent="0.2">
      <c r="A14" s="13">
        <v>4</v>
      </c>
      <c r="B14" s="10">
        <v>43084</v>
      </c>
      <c r="C14" s="19">
        <v>0.17708333333333334</v>
      </c>
      <c r="D14" s="2">
        <v>1</v>
      </c>
      <c r="F14" s="19">
        <v>0.17708333333333334</v>
      </c>
      <c r="G14" s="2">
        <v>1</v>
      </c>
      <c r="I14" s="19">
        <v>0.17708333333333334</v>
      </c>
      <c r="J14" s="2">
        <v>1</v>
      </c>
      <c r="L14" s="19">
        <v>0.17708333333333334</v>
      </c>
      <c r="M14" s="2">
        <v>1</v>
      </c>
      <c r="O14" s="6">
        <v>3.472222222222222E-3</v>
      </c>
      <c r="P14" s="20">
        <v>1</v>
      </c>
    </row>
    <row r="15" spans="1:19" s="2" customFormat="1" ht="11.4" customHeight="1" x14ac:dyDescent="0.2">
      <c r="A15" s="13">
        <v>4</v>
      </c>
      <c r="B15" s="10">
        <v>43084</v>
      </c>
      <c r="C15" s="19">
        <v>0.23958333333333334</v>
      </c>
      <c r="D15" s="2">
        <v>1</v>
      </c>
      <c r="F15" s="19">
        <v>0.23958333333333334</v>
      </c>
      <c r="G15" s="2">
        <v>1</v>
      </c>
      <c r="I15" s="19">
        <v>0.23958333333333334</v>
      </c>
      <c r="J15" s="2">
        <v>1</v>
      </c>
      <c r="L15" s="19">
        <v>0.23958333333333334</v>
      </c>
      <c r="M15" s="2">
        <v>1</v>
      </c>
      <c r="O15" s="6">
        <v>3.472222222222222E-3</v>
      </c>
      <c r="P15" s="20">
        <v>1</v>
      </c>
    </row>
    <row r="16" spans="1:19" s="2" customFormat="1" ht="11.4" customHeight="1" x14ac:dyDescent="0.2">
      <c r="A16" s="12" t="s">
        <v>17</v>
      </c>
      <c r="B16" s="5">
        <v>43084</v>
      </c>
      <c r="C16" s="6">
        <f>SUM(C13:C15)</f>
        <v>336.15624999999994</v>
      </c>
      <c r="D16" s="7">
        <f>SUM(D13:D15)</f>
        <v>7020</v>
      </c>
      <c r="E16" s="3"/>
      <c r="F16" s="6">
        <f>SUM(F13:F15)</f>
        <v>326.37916666666661</v>
      </c>
      <c r="G16" s="7">
        <f>SUM(G13:G15)</f>
        <v>6793</v>
      </c>
      <c r="H16" s="3"/>
      <c r="I16" s="6">
        <f>SUM(I13:I15)</f>
        <v>327.86805555555554</v>
      </c>
      <c r="J16" s="7">
        <f>SUM(J13:J15)</f>
        <v>6859</v>
      </c>
      <c r="K16" s="3"/>
      <c r="L16" s="6">
        <f>SUM(L13:L15)</f>
        <v>318.88333333333327</v>
      </c>
      <c r="M16" s="7">
        <f>SUM(M13:M15)</f>
        <v>6623</v>
      </c>
      <c r="N16" s="3"/>
      <c r="O16" s="6">
        <f>SUM(O13:O15)</f>
        <v>215.44097222222226</v>
      </c>
      <c r="P16" s="7">
        <f>SUM(P13:P15)</f>
        <v>372</v>
      </c>
    </row>
    <row r="17" spans="1:23" s="2" customFormat="1" ht="11.4" customHeight="1" x14ac:dyDescent="0.2">
      <c r="A17" s="13">
        <v>5</v>
      </c>
      <c r="B17" s="10">
        <v>43091</v>
      </c>
      <c r="C17" s="19">
        <v>4.1666666666666664E-2</v>
      </c>
      <c r="D17" s="2">
        <v>1</v>
      </c>
      <c r="E17" s="3"/>
      <c r="F17" s="19">
        <v>4.1666666666666664E-2</v>
      </c>
      <c r="G17" s="2">
        <v>1</v>
      </c>
      <c r="H17" s="3"/>
      <c r="I17" s="19">
        <v>4.1666666666666664E-2</v>
      </c>
      <c r="J17" s="2">
        <v>1</v>
      </c>
      <c r="K17" s="3"/>
      <c r="L17" s="19">
        <v>4.1666666666666664E-2</v>
      </c>
      <c r="M17" s="2">
        <v>1</v>
      </c>
      <c r="N17" s="3"/>
      <c r="O17" s="6">
        <v>3.472222222222222E-3</v>
      </c>
      <c r="P17" s="20">
        <v>1</v>
      </c>
    </row>
    <row r="18" spans="1:23" s="2" customFormat="1" ht="11.4" customHeight="1" x14ac:dyDescent="0.2">
      <c r="A18" s="13">
        <v>5</v>
      </c>
      <c r="B18" s="10">
        <v>43091</v>
      </c>
      <c r="C18" s="19">
        <v>2.0833333333333332E-2</v>
      </c>
      <c r="D18" s="2">
        <v>1</v>
      </c>
      <c r="F18" s="19">
        <v>2.0833333333333332E-2</v>
      </c>
      <c r="G18" s="2">
        <v>1</v>
      </c>
      <c r="I18" s="19">
        <v>2.0833333333333332E-2</v>
      </c>
      <c r="J18" s="2">
        <v>1</v>
      </c>
      <c r="L18" s="19">
        <v>2.0833333333333332E-2</v>
      </c>
      <c r="M18" s="2">
        <v>1</v>
      </c>
      <c r="O18" s="6">
        <v>3.472222222222222E-3</v>
      </c>
      <c r="P18" s="20">
        <v>1</v>
      </c>
    </row>
    <row r="19" spans="1:23" s="2" customFormat="1" ht="11.4" customHeight="1" x14ac:dyDescent="0.2">
      <c r="A19" s="13">
        <v>5</v>
      </c>
      <c r="B19" s="10">
        <v>43091</v>
      </c>
      <c r="C19" s="19">
        <v>6.25E-2</v>
      </c>
      <c r="D19" s="2">
        <v>1</v>
      </c>
      <c r="E19" s="3"/>
      <c r="F19" s="19">
        <v>6.25E-2</v>
      </c>
      <c r="G19" s="2">
        <v>1</v>
      </c>
      <c r="H19" s="3"/>
      <c r="I19" s="19">
        <v>6.25E-2</v>
      </c>
      <c r="J19" s="2">
        <v>1</v>
      </c>
      <c r="K19" s="3"/>
      <c r="L19" s="19">
        <v>6.25E-2</v>
      </c>
      <c r="M19" s="2">
        <v>1</v>
      </c>
      <c r="N19" s="3"/>
      <c r="O19" s="6">
        <v>3.472222222222222E-3</v>
      </c>
      <c r="P19" s="20">
        <v>1</v>
      </c>
    </row>
    <row r="20" spans="1:23" s="2" customFormat="1" ht="11.4" customHeight="1" x14ac:dyDescent="0.2">
      <c r="A20" s="12" t="s">
        <v>17</v>
      </c>
      <c r="B20" s="5">
        <v>43091</v>
      </c>
      <c r="C20" s="6">
        <f>SUM(C16:C19)</f>
        <v>336.28124999999994</v>
      </c>
      <c r="D20" s="7">
        <f>SUM(D16:D19)</f>
        <v>7023</v>
      </c>
      <c r="F20" s="6">
        <f>SUM(F16:F19)</f>
        <v>326.50416666666661</v>
      </c>
      <c r="G20" s="7">
        <f>SUM(G16:G19)</f>
        <v>6796</v>
      </c>
      <c r="I20" s="6">
        <f>SUM(I16:I19)</f>
        <v>327.99305555555554</v>
      </c>
      <c r="J20" s="7">
        <f>SUM(J16:J19)</f>
        <v>6862</v>
      </c>
      <c r="L20" s="6">
        <f>SUM(L16:L19)</f>
        <v>319.00833333333327</v>
      </c>
      <c r="M20" s="7">
        <f>SUM(M16:M19)</f>
        <v>6626</v>
      </c>
      <c r="O20" s="6">
        <f>SUM(O16:O19)</f>
        <v>215.45138888888894</v>
      </c>
      <c r="P20" s="7">
        <f>SUM(P16:P19)</f>
        <v>375</v>
      </c>
    </row>
    <row r="21" spans="1:23" s="2" customFormat="1" ht="11.4" customHeight="1" x14ac:dyDescent="0.2">
      <c r="A21" s="13">
        <v>6</v>
      </c>
      <c r="B21" s="10">
        <v>43091</v>
      </c>
      <c r="C21" s="19">
        <v>4.5138888888888888E-2</v>
      </c>
      <c r="D21" s="2">
        <v>1</v>
      </c>
      <c r="F21" s="19">
        <v>4.5138888888888888E-2</v>
      </c>
      <c r="G21" s="2">
        <v>1</v>
      </c>
      <c r="I21" s="19">
        <v>4.5138888888888888E-2</v>
      </c>
      <c r="J21" s="2">
        <v>1</v>
      </c>
      <c r="L21" s="19">
        <v>4.5138888888888888E-2</v>
      </c>
      <c r="M21" s="2">
        <v>1</v>
      </c>
      <c r="O21" s="6">
        <v>3.472222222222222E-3</v>
      </c>
      <c r="P21" s="20">
        <v>1</v>
      </c>
    </row>
    <row r="22" spans="1:23" s="2" customFormat="1" ht="11.4" customHeight="1" x14ac:dyDescent="0.2">
      <c r="A22" s="12" t="s">
        <v>17</v>
      </c>
      <c r="B22" s="5">
        <v>43091</v>
      </c>
      <c r="C22" s="6">
        <f>SUM(C18:C21)</f>
        <v>336.40972222222217</v>
      </c>
      <c r="D22" s="7">
        <f>SUM(D18:D21)</f>
        <v>7026</v>
      </c>
      <c r="F22" s="6">
        <f>SUM(F18:F21)</f>
        <v>326.63263888888883</v>
      </c>
      <c r="G22" s="7">
        <f>SUM(G18:G21)</f>
        <v>6799</v>
      </c>
      <c r="I22" s="6">
        <f>SUM(I18:I21)</f>
        <v>328.12152777777777</v>
      </c>
      <c r="J22" s="7">
        <f>SUM(J18:J21)</f>
        <v>6865</v>
      </c>
      <c r="L22" s="6">
        <f>SUM(L18:L21)</f>
        <v>319.1368055555555</v>
      </c>
      <c r="M22" s="7">
        <f>SUM(M18:M21)</f>
        <v>6629</v>
      </c>
      <c r="O22" s="6">
        <f>SUM(O20:O21)</f>
        <v>215.45486111111117</v>
      </c>
      <c r="P22" s="7">
        <f>SUM(P20:P21)</f>
        <v>376</v>
      </c>
    </row>
    <row r="23" spans="1:23" s="2" customFormat="1" ht="11.4" customHeight="1" x14ac:dyDescent="0.2">
      <c r="A23" s="13">
        <v>7</v>
      </c>
      <c r="B23" s="10">
        <v>43095</v>
      </c>
      <c r="C23" s="19">
        <v>1.3888888888888888E-2</v>
      </c>
      <c r="D23" s="2">
        <v>1</v>
      </c>
      <c r="E23" s="3"/>
      <c r="F23" s="19">
        <v>1.3888888888888888E-2</v>
      </c>
      <c r="G23" s="2">
        <v>1</v>
      </c>
      <c r="H23" s="3"/>
      <c r="I23" s="19">
        <v>1.3888888888888888E-2</v>
      </c>
      <c r="J23" s="2">
        <v>1</v>
      </c>
      <c r="K23" s="3"/>
      <c r="L23" s="19">
        <v>1.3888888888888888E-2</v>
      </c>
      <c r="M23" s="2">
        <v>1</v>
      </c>
      <c r="N23" s="3"/>
      <c r="O23" s="6">
        <v>3.472222222222222E-3</v>
      </c>
      <c r="P23" s="20">
        <v>1</v>
      </c>
      <c r="T23" s="22" t="s">
        <v>15</v>
      </c>
    </row>
    <row r="24" spans="1:23" s="2" customFormat="1" ht="11.4" customHeight="1" x14ac:dyDescent="0.2">
      <c r="A24" s="13">
        <v>7</v>
      </c>
      <c r="B24" s="10">
        <v>43095</v>
      </c>
      <c r="C24" s="19">
        <v>9.375E-2</v>
      </c>
      <c r="D24" s="2">
        <v>1</v>
      </c>
      <c r="F24" s="19">
        <v>9.375E-2</v>
      </c>
      <c r="G24" s="2">
        <v>1</v>
      </c>
      <c r="I24" s="19">
        <v>9.375E-2</v>
      </c>
      <c r="J24" s="2">
        <v>1</v>
      </c>
      <c r="L24" s="19">
        <v>9.375E-2</v>
      </c>
      <c r="M24" s="2">
        <v>1</v>
      </c>
      <c r="O24" s="6">
        <v>3.472222222222222E-3</v>
      </c>
      <c r="P24" s="20">
        <v>1</v>
      </c>
    </row>
    <row r="25" spans="1:23" s="2" customFormat="1" ht="11.4" customHeight="1" x14ac:dyDescent="0.2">
      <c r="A25" s="13">
        <v>7</v>
      </c>
      <c r="B25" s="10">
        <v>43095</v>
      </c>
      <c r="C25" s="19">
        <v>0.2986111111111111</v>
      </c>
      <c r="D25" s="2">
        <v>1</v>
      </c>
      <c r="F25" s="19">
        <v>0.2986111111111111</v>
      </c>
      <c r="G25" s="2">
        <v>1</v>
      </c>
      <c r="I25" s="19">
        <v>0.2986111111111111</v>
      </c>
      <c r="J25" s="2">
        <v>1</v>
      </c>
      <c r="L25" s="19">
        <v>0.2986111111111111</v>
      </c>
      <c r="M25" s="2">
        <v>1</v>
      </c>
      <c r="O25" s="6">
        <v>3.472222222222222E-3</v>
      </c>
      <c r="P25" s="20">
        <v>1</v>
      </c>
    </row>
    <row r="26" spans="1:23" s="2" customFormat="1" ht="11.4" customHeight="1" x14ac:dyDescent="0.2">
      <c r="A26" s="12" t="s">
        <v>17</v>
      </c>
      <c r="B26" s="5">
        <v>43095</v>
      </c>
      <c r="C26" s="6">
        <f>SUM(C22:C25)</f>
        <v>336.81597222222217</v>
      </c>
      <c r="D26" s="7">
        <f>SUM(D22:D25)</f>
        <v>7029</v>
      </c>
      <c r="F26" s="6">
        <f>SUM(F22:F25)</f>
        <v>327.03888888888883</v>
      </c>
      <c r="G26" s="7">
        <f>SUM(G22:G25)</f>
        <v>6802</v>
      </c>
      <c r="I26" s="6">
        <f>SUM(I22:I25)</f>
        <v>328.52777777777777</v>
      </c>
      <c r="J26" s="7">
        <f>SUM(J22:J25)</f>
        <v>6868</v>
      </c>
      <c r="L26" s="6">
        <f>SUM(L22:L25)</f>
        <v>319.5430555555555</v>
      </c>
      <c r="M26" s="7">
        <f>SUM(M22:M25)</f>
        <v>6632</v>
      </c>
      <c r="O26" s="6">
        <f>SUM(O22:O25)</f>
        <v>215.46527777777786</v>
      </c>
      <c r="P26" s="7">
        <f>SUM(P22:P25)</f>
        <v>379</v>
      </c>
    </row>
    <row r="27" spans="1:23" s="2" customFormat="1" ht="11.4" customHeight="1" x14ac:dyDescent="0.2">
      <c r="A27" s="13">
        <v>8</v>
      </c>
      <c r="B27" s="10">
        <v>43097</v>
      </c>
      <c r="C27" s="19">
        <v>0.27430555555555552</v>
      </c>
      <c r="D27" s="2">
        <v>1</v>
      </c>
      <c r="E27" s="3"/>
      <c r="F27" s="19">
        <v>0.27430555555555552</v>
      </c>
      <c r="G27" s="2">
        <v>1</v>
      </c>
      <c r="H27" s="3"/>
      <c r="I27" s="19">
        <v>0.27430555555555552</v>
      </c>
      <c r="J27" s="2">
        <v>1</v>
      </c>
      <c r="K27" s="3"/>
      <c r="L27" s="19">
        <v>0.27430555555555552</v>
      </c>
      <c r="M27" s="2">
        <v>1</v>
      </c>
      <c r="N27" s="3"/>
      <c r="O27" s="6">
        <v>3.472222222222222E-3</v>
      </c>
      <c r="P27" s="20">
        <v>1</v>
      </c>
      <c r="Q27" s="21" t="s">
        <v>13</v>
      </c>
      <c r="R27" s="21"/>
      <c r="S27" s="21"/>
      <c r="T27" s="22" t="s">
        <v>15</v>
      </c>
    </row>
    <row r="28" spans="1:23" s="2" customFormat="1" ht="11.4" customHeight="1" x14ac:dyDescent="0.2">
      <c r="A28" s="13">
        <v>8</v>
      </c>
      <c r="B28" s="10">
        <v>43097</v>
      </c>
      <c r="C28" s="19">
        <v>0.12152777777777778</v>
      </c>
      <c r="D28" s="2">
        <v>1</v>
      </c>
      <c r="F28" s="19">
        <v>0.11805555555555557</v>
      </c>
      <c r="G28" s="2">
        <v>1</v>
      </c>
      <c r="I28" s="19">
        <v>0.11805555555555557</v>
      </c>
      <c r="J28" s="2">
        <v>1</v>
      </c>
      <c r="L28" s="19">
        <v>0.11805555555555557</v>
      </c>
      <c r="M28" s="2">
        <v>1</v>
      </c>
      <c r="O28" s="6">
        <v>3.472222222222222E-3</v>
      </c>
      <c r="P28" s="20">
        <v>1</v>
      </c>
      <c r="Q28" s="21" t="s">
        <v>13</v>
      </c>
      <c r="R28" s="21"/>
      <c r="S28" s="21"/>
      <c r="U28" s="22" t="s">
        <v>16</v>
      </c>
      <c r="V28" s="22"/>
      <c r="W28" s="22"/>
    </row>
    <row r="29" spans="1:23" s="2" customFormat="1" ht="11.4" customHeight="1" x14ac:dyDescent="0.2">
      <c r="A29" s="12" t="s">
        <v>17</v>
      </c>
      <c r="B29" s="5">
        <v>43097</v>
      </c>
      <c r="C29" s="6">
        <f>SUM(C26:C28)</f>
        <v>337.21180555555549</v>
      </c>
      <c r="D29" s="7">
        <f>SUM(D26:D28)</f>
        <v>7031</v>
      </c>
      <c r="E29" s="3"/>
      <c r="F29" s="6">
        <f>SUM(F26:F28)</f>
        <v>327.43124999999992</v>
      </c>
      <c r="G29" s="7">
        <f>SUM(G26:G28)</f>
        <v>6804</v>
      </c>
      <c r="H29" s="3"/>
      <c r="I29" s="6">
        <f>SUM(I26:I28)</f>
        <v>328.92013888888886</v>
      </c>
      <c r="J29" s="7">
        <f>SUM(J26:J28)</f>
        <v>6870</v>
      </c>
      <c r="K29" s="3"/>
      <c r="L29" s="6">
        <f>SUM(L26:L28)</f>
        <v>319.93541666666658</v>
      </c>
      <c r="M29" s="7">
        <f>SUM(M26:M28)</f>
        <v>6634</v>
      </c>
      <c r="N29" s="3"/>
      <c r="O29" s="6">
        <f>SUM(O26:O28)</f>
        <v>215.47222222222231</v>
      </c>
      <c r="P29" s="7">
        <f>SUM(P26:P28)</f>
        <v>381</v>
      </c>
    </row>
    <row r="30" spans="1:23" s="2" customFormat="1" ht="11.4" customHeight="1" x14ac:dyDescent="0.2">
      <c r="A30" s="13">
        <v>9</v>
      </c>
      <c r="B30" s="10">
        <v>43097</v>
      </c>
      <c r="C30" s="19">
        <v>5.5555555555555552E-2</v>
      </c>
      <c r="D30" s="2">
        <v>1</v>
      </c>
      <c r="E30" s="3"/>
      <c r="F30" s="19">
        <v>5.5555555555555552E-2</v>
      </c>
      <c r="G30" s="2">
        <v>1</v>
      </c>
      <c r="H30" s="3"/>
      <c r="I30" s="19">
        <v>5.5555555555555552E-2</v>
      </c>
      <c r="J30" s="2">
        <v>1</v>
      </c>
      <c r="K30" s="3"/>
      <c r="L30" s="19">
        <v>5.5555555555555552E-2</v>
      </c>
      <c r="M30" s="2">
        <v>1</v>
      </c>
      <c r="N30" s="3"/>
      <c r="O30" s="6">
        <v>3.472222222222222E-3</v>
      </c>
      <c r="P30" s="20">
        <v>1</v>
      </c>
      <c r="Q30" s="21" t="s">
        <v>13</v>
      </c>
      <c r="R30" s="21"/>
      <c r="S30" s="21"/>
      <c r="T30" s="22" t="s">
        <v>15</v>
      </c>
    </row>
    <row r="31" spans="1:23" s="2" customFormat="1" ht="11.4" customHeight="1" x14ac:dyDescent="0.2">
      <c r="A31" s="13">
        <v>9</v>
      </c>
      <c r="B31" s="10">
        <v>43097</v>
      </c>
      <c r="C31" s="19">
        <v>6.25E-2</v>
      </c>
      <c r="D31" s="2">
        <v>1</v>
      </c>
      <c r="F31" s="19">
        <v>6.25E-2</v>
      </c>
      <c r="G31" s="2">
        <v>1</v>
      </c>
      <c r="I31" s="19">
        <v>6.25E-2</v>
      </c>
      <c r="J31" s="2">
        <v>1</v>
      </c>
      <c r="L31" s="19">
        <v>6.25E-2</v>
      </c>
      <c r="M31" s="2">
        <v>1</v>
      </c>
      <c r="O31" s="6">
        <v>3.472222222222222E-3</v>
      </c>
      <c r="P31" s="20">
        <v>1</v>
      </c>
      <c r="Q31" s="21" t="s">
        <v>13</v>
      </c>
      <c r="R31" s="21"/>
      <c r="S31" s="21"/>
    </row>
    <row r="32" spans="1:23" s="2" customFormat="1" ht="11.4" customHeight="1" x14ac:dyDescent="0.2">
      <c r="A32" s="12" t="s">
        <v>17</v>
      </c>
      <c r="B32" s="5">
        <v>43097</v>
      </c>
      <c r="C32" s="6">
        <f>SUM(C29:C31)</f>
        <v>337.32986111111103</v>
      </c>
      <c r="D32" s="7">
        <f>SUM(D29:D31)</f>
        <v>7033</v>
      </c>
      <c r="F32" s="6">
        <f>SUM(F29:F31)</f>
        <v>327.54930555555546</v>
      </c>
      <c r="G32" s="7">
        <f>SUM(G29:G31)</f>
        <v>6806</v>
      </c>
      <c r="I32" s="6">
        <f>SUM(I29:I31)</f>
        <v>329.0381944444444</v>
      </c>
      <c r="J32" s="7">
        <f>SUM(J29:J31)</f>
        <v>6872</v>
      </c>
      <c r="L32" s="6">
        <f>SUM(L29:L31)</f>
        <v>320.05347222222213</v>
      </c>
      <c r="M32" s="7">
        <f>SUM(M29:M31)</f>
        <v>6636</v>
      </c>
      <c r="O32" s="6">
        <f>SUM(O29:O31)</f>
        <v>215.47916666666677</v>
      </c>
      <c r="P32" s="7">
        <f>SUM(P29:P31)</f>
        <v>383</v>
      </c>
    </row>
    <row r="33" spans="3:3" x14ac:dyDescent="0.3">
      <c r="C33" s="1"/>
    </row>
  </sheetData>
  <pageMargins left="0.23622047244094491" right="0.23622047244094491" top="0.74803149606299213" bottom="0.74803149606299213" header="0.31496062992125984" footer="0.31496062992125984"/>
  <pageSetup paperSize="9" scale="95" orientation="landscape" verticalDpi="1200" r:id="rId1"/>
  <headerFooter>
    <oddFooter>&amp;L&amp;Z&amp;F&amp;C&amp;P/&amp;N&amp;R&amp;D&amp;T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4C9F-B795-4DC6-9CA3-5B534E5FA2E2}">
  <dimension ref="A2:R31"/>
  <sheetViews>
    <sheetView showGridLines="0" showRowColHeaders="0" zoomScale="90" zoomScaleNormal="90" workbookViewId="0">
      <selection activeCell="B4" sqref="B4"/>
    </sheetView>
  </sheetViews>
  <sheetFormatPr baseColWidth="10" defaultRowHeight="10.199999999999999" x14ac:dyDescent="0.2"/>
  <cols>
    <col min="1" max="1" width="10.5546875" style="16" customWidth="1"/>
    <col min="2" max="4" width="11.5546875" style="2"/>
    <col min="5" max="5" width="2.77734375" style="2" customWidth="1"/>
    <col min="6" max="7" width="11.5546875" style="2"/>
    <col min="8" max="8" width="2.77734375" style="2" customWidth="1"/>
    <col min="9" max="10" width="11.5546875" style="2"/>
    <col min="11" max="11" width="2.77734375" style="2" customWidth="1"/>
    <col min="12" max="13" width="11.5546875" style="2"/>
    <col min="14" max="14" width="2.77734375" style="2" customWidth="1"/>
    <col min="15" max="15" width="11.5546875" style="2" customWidth="1"/>
    <col min="16" max="16384" width="11.5546875" style="2"/>
  </cols>
  <sheetData>
    <row r="2" spans="1:18" ht="14.4" x14ac:dyDescent="0.3">
      <c r="O2" s="34" t="s">
        <v>26</v>
      </c>
    </row>
    <row r="3" spans="1:18" ht="14.4" x14ac:dyDescent="0.2">
      <c r="A3" s="28" t="s">
        <v>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8" s="23" customFormat="1" ht="11.4" customHeight="1" x14ac:dyDescent="0.2">
      <c r="A4" s="17" t="s">
        <v>23</v>
      </c>
      <c r="B4" s="26" t="s">
        <v>14</v>
      </c>
      <c r="C4" s="26" t="s">
        <v>0</v>
      </c>
      <c r="D4" s="26" t="s">
        <v>10</v>
      </c>
      <c r="F4" s="26" t="s">
        <v>8</v>
      </c>
      <c r="G4" s="26" t="s">
        <v>3</v>
      </c>
      <c r="I4" s="26" t="s">
        <v>7</v>
      </c>
      <c r="J4" s="26" t="s">
        <v>4</v>
      </c>
      <c r="L4" s="26" t="s">
        <v>5</v>
      </c>
      <c r="M4" s="26" t="s">
        <v>6</v>
      </c>
      <c r="O4" s="26" t="s">
        <v>1</v>
      </c>
      <c r="P4" s="26" t="s">
        <v>2</v>
      </c>
      <c r="Q4" s="25" t="s">
        <v>11</v>
      </c>
    </row>
    <row r="5" spans="1:18" ht="11.4" customHeight="1" x14ac:dyDescent="0.2">
      <c r="A5" s="4" t="s">
        <v>18</v>
      </c>
      <c r="B5" s="5">
        <v>43097</v>
      </c>
      <c r="C5" s="6">
        <v>337.32986111111103</v>
      </c>
      <c r="D5" s="7">
        <v>7033</v>
      </c>
      <c r="E5" s="3"/>
      <c r="F5" s="6">
        <v>327.54930555555546</v>
      </c>
      <c r="G5" s="7">
        <v>6806</v>
      </c>
      <c r="I5" s="6">
        <v>329.0381944444444</v>
      </c>
      <c r="J5" s="7">
        <v>6872</v>
      </c>
      <c r="L5" s="6">
        <v>320.05347222222218</v>
      </c>
      <c r="M5" s="7">
        <v>6636</v>
      </c>
      <c r="O5" s="6">
        <f>'2017'!O32</f>
        <v>215.47916666666677</v>
      </c>
      <c r="P5" s="7">
        <f>'2017'!P32</f>
        <v>383</v>
      </c>
      <c r="Q5" s="8" t="s">
        <v>22</v>
      </c>
      <c r="R5" s="8"/>
    </row>
    <row r="6" spans="1:18" ht="11.4" customHeight="1" x14ac:dyDescent="0.2">
      <c r="A6" s="9">
        <v>1</v>
      </c>
      <c r="B6" s="10">
        <v>43105</v>
      </c>
      <c r="C6" s="11">
        <v>7.9861111111111105E-2</v>
      </c>
      <c r="D6" s="2">
        <v>1</v>
      </c>
      <c r="F6" s="11">
        <v>7.9861111111111105E-2</v>
      </c>
      <c r="G6" s="2">
        <v>1</v>
      </c>
      <c r="I6" s="11">
        <v>7.9861111111111105E-2</v>
      </c>
      <c r="J6" s="2">
        <v>1</v>
      </c>
      <c r="L6" s="11">
        <v>7.9861111111111105E-2</v>
      </c>
      <c r="M6" s="2">
        <v>1</v>
      </c>
      <c r="O6" s="33">
        <v>3.472222222222222E-3</v>
      </c>
      <c r="P6" s="2">
        <v>1</v>
      </c>
    </row>
    <row r="7" spans="1:18" ht="11.4" customHeight="1" x14ac:dyDescent="0.2">
      <c r="A7" s="12" t="s">
        <v>17</v>
      </c>
      <c r="B7" s="5">
        <v>43105</v>
      </c>
      <c r="C7" s="6">
        <f>SUM(C5:C6)</f>
        <v>337.40972222222211</v>
      </c>
      <c r="D7" s="7">
        <f>SUM(D5:D6)</f>
        <v>7034</v>
      </c>
      <c r="E7" s="3"/>
      <c r="F7" s="6">
        <f>SUM(F5:F6)</f>
        <v>327.62916666666655</v>
      </c>
      <c r="G7" s="7">
        <f>SUM(G5:G6)</f>
        <v>6807</v>
      </c>
      <c r="I7" s="6">
        <f>SUM(I5:I6)</f>
        <v>329.11805555555549</v>
      </c>
      <c r="J7" s="7">
        <f>SUM(J5:J6)</f>
        <v>6873</v>
      </c>
      <c r="L7" s="6">
        <f>SUM(L5:L6)</f>
        <v>320.13333333333327</v>
      </c>
      <c r="M7" s="7">
        <f>SUM(M5:M6)</f>
        <v>6637</v>
      </c>
      <c r="O7" s="6">
        <f>SUM(O5:O6)</f>
        <v>215.482638888889</v>
      </c>
      <c r="P7" s="7">
        <f>SUM(P5:P6)</f>
        <v>384</v>
      </c>
    </row>
    <row r="8" spans="1:18" ht="11.4" customHeight="1" x14ac:dyDescent="0.2">
      <c r="A8" s="9">
        <v>2</v>
      </c>
      <c r="B8" s="10">
        <v>43136</v>
      </c>
      <c r="C8" s="11">
        <v>5.9027777777777783E-2</v>
      </c>
      <c r="D8" s="2">
        <v>1</v>
      </c>
      <c r="F8" s="11">
        <v>5.9027777777777783E-2</v>
      </c>
      <c r="G8" s="2">
        <v>1</v>
      </c>
      <c r="I8" s="11">
        <v>5.9027777777777783E-2</v>
      </c>
      <c r="J8" s="2">
        <v>1</v>
      </c>
      <c r="L8" s="11">
        <v>5.9027777777777783E-2</v>
      </c>
      <c r="M8" s="2">
        <v>1</v>
      </c>
      <c r="O8" s="19">
        <v>3.472222222222222E-3</v>
      </c>
      <c r="P8" s="2">
        <v>1</v>
      </c>
      <c r="Q8" s="8" t="s">
        <v>19</v>
      </c>
    </row>
    <row r="9" spans="1:18" ht="11.4" customHeight="1" x14ac:dyDescent="0.2">
      <c r="A9" s="12" t="s">
        <v>17</v>
      </c>
      <c r="B9" s="5">
        <v>43136</v>
      </c>
      <c r="C9" s="6">
        <f>SUM(C7:C8)</f>
        <v>337.46874999999989</v>
      </c>
      <c r="D9" s="7">
        <f>SUM(D7:D8)</f>
        <v>7035</v>
      </c>
      <c r="E9" s="3"/>
      <c r="F9" s="6">
        <f>SUM(F7:F8)</f>
        <v>327.68819444444432</v>
      </c>
      <c r="G9" s="7">
        <f>SUM(G7:G8)</f>
        <v>6808</v>
      </c>
      <c r="I9" s="6">
        <f>SUM(I7:I8)</f>
        <v>329.17708333333326</v>
      </c>
      <c r="J9" s="7">
        <f>SUM(J7:J8)</f>
        <v>6874</v>
      </c>
      <c r="L9" s="6">
        <f>SUM(L7:L8)</f>
        <v>320.19236111111104</v>
      </c>
      <c r="M9" s="7">
        <f>SUM(M7:M8)</f>
        <v>6638</v>
      </c>
      <c r="O9" s="6">
        <f>SUM(O7:O8)</f>
        <v>215.48611111111123</v>
      </c>
      <c r="P9" s="7">
        <f>SUM(P7:P8)</f>
        <v>385</v>
      </c>
    </row>
    <row r="10" spans="1:18" ht="11.4" customHeight="1" x14ac:dyDescent="0.2">
      <c r="A10" s="9">
        <v>3</v>
      </c>
      <c r="B10" s="10">
        <v>43140</v>
      </c>
      <c r="C10" s="11">
        <v>6.25E-2</v>
      </c>
      <c r="D10" s="2">
        <v>1</v>
      </c>
      <c r="F10" s="11">
        <v>6.25E-2</v>
      </c>
      <c r="G10" s="2">
        <v>1</v>
      </c>
      <c r="I10" s="11">
        <v>6.25E-2</v>
      </c>
      <c r="J10" s="2">
        <v>1</v>
      </c>
      <c r="L10" s="11">
        <v>6.25E-2</v>
      </c>
      <c r="M10" s="2">
        <v>1</v>
      </c>
      <c r="O10" s="19">
        <v>3.472222222222222E-3</v>
      </c>
      <c r="P10" s="2">
        <v>1</v>
      </c>
    </row>
    <row r="11" spans="1:18" ht="11.4" customHeight="1" x14ac:dyDescent="0.2">
      <c r="A11" s="9">
        <v>3</v>
      </c>
      <c r="B11" s="10">
        <v>43140</v>
      </c>
      <c r="C11" s="11">
        <v>3.4722222222222224E-2</v>
      </c>
      <c r="D11" s="2">
        <v>1</v>
      </c>
      <c r="F11" s="11">
        <v>3.4722222222222224E-2</v>
      </c>
      <c r="G11" s="2">
        <v>1</v>
      </c>
      <c r="I11" s="11">
        <v>3.4722222222222224E-2</v>
      </c>
      <c r="J11" s="2">
        <v>1</v>
      </c>
      <c r="L11" s="11">
        <v>3.4722222222222224E-2</v>
      </c>
      <c r="M11" s="2">
        <v>1</v>
      </c>
      <c r="O11" s="19">
        <v>3.472222222222222E-3</v>
      </c>
      <c r="P11" s="2">
        <v>1</v>
      </c>
    </row>
    <row r="12" spans="1:18" ht="11.4" customHeight="1" x14ac:dyDescent="0.2">
      <c r="A12" s="12" t="s">
        <v>17</v>
      </c>
      <c r="B12" s="5">
        <v>43140</v>
      </c>
      <c r="C12" s="6">
        <f>SUM(C9:C11)</f>
        <v>337.56597222222211</v>
      </c>
      <c r="D12" s="7">
        <f>SUM(D9:D11)</f>
        <v>7037</v>
      </c>
      <c r="E12" s="3"/>
      <c r="F12" s="6">
        <f>SUM(F9:F11)</f>
        <v>327.78541666666655</v>
      </c>
      <c r="G12" s="7">
        <f>SUM(G9:G11)</f>
        <v>6810</v>
      </c>
      <c r="I12" s="6">
        <f>SUM(I9:I11)</f>
        <v>329.27430555555549</v>
      </c>
      <c r="J12" s="7">
        <f>SUM(J9:J11)</f>
        <v>6876</v>
      </c>
      <c r="L12" s="6">
        <f>SUM(L9:L11)</f>
        <v>320.28958333333327</v>
      </c>
      <c r="M12" s="7">
        <f>SUM(M9:M11)</f>
        <v>6640</v>
      </c>
      <c r="O12" s="6">
        <f>SUM(O9:O11)</f>
        <v>215.49305555555569</v>
      </c>
      <c r="P12" s="7">
        <f>SUM(P9:P11)</f>
        <v>387</v>
      </c>
    </row>
    <row r="13" spans="1:18" ht="11.4" customHeight="1" x14ac:dyDescent="0.2">
      <c r="A13" s="9">
        <v>5</v>
      </c>
      <c r="B13" s="10">
        <v>43145</v>
      </c>
      <c r="C13" s="11">
        <v>3.8194444444444441E-2</v>
      </c>
      <c r="D13" s="2">
        <v>1</v>
      </c>
      <c r="F13" s="11">
        <v>3.8194444444444441E-2</v>
      </c>
      <c r="G13" s="2">
        <v>1</v>
      </c>
      <c r="I13" s="11">
        <v>3.8194444444444441E-2</v>
      </c>
      <c r="J13" s="2">
        <v>1</v>
      </c>
      <c r="L13" s="11">
        <v>3.8194444444444441E-2</v>
      </c>
      <c r="M13" s="2">
        <v>1</v>
      </c>
      <c r="O13" s="19">
        <v>3.472222222222222E-3</v>
      </c>
      <c r="P13" s="2">
        <v>1</v>
      </c>
      <c r="Q13" s="8" t="s">
        <v>20</v>
      </c>
      <c r="R13" s="8"/>
    </row>
    <row r="14" spans="1:18" ht="11.4" customHeight="1" x14ac:dyDescent="0.2">
      <c r="A14" s="9">
        <v>5</v>
      </c>
      <c r="B14" s="10">
        <v>43145</v>
      </c>
      <c r="C14" s="11">
        <v>6.25E-2</v>
      </c>
      <c r="D14" s="2">
        <v>1</v>
      </c>
      <c r="F14" s="11">
        <v>6.25E-2</v>
      </c>
      <c r="G14" s="2">
        <v>1</v>
      </c>
      <c r="I14" s="11">
        <v>6.25E-2</v>
      </c>
      <c r="J14" s="2">
        <v>1</v>
      </c>
      <c r="L14" s="11">
        <v>6.25E-2</v>
      </c>
      <c r="M14" s="2">
        <v>1</v>
      </c>
      <c r="O14" s="19">
        <v>3.472222222222222E-3</v>
      </c>
      <c r="P14" s="2">
        <v>1</v>
      </c>
    </row>
    <row r="15" spans="1:18" s="3" customFormat="1" ht="11.4" customHeight="1" x14ac:dyDescent="0.2">
      <c r="A15" s="13">
        <v>5</v>
      </c>
      <c r="B15" s="14">
        <v>43146</v>
      </c>
      <c r="C15" s="15">
        <v>5.9027777777777783E-2</v>
      </c>
      <c r="D15" s="3">
        <v>1</v>
      </c>
      <c r="F15" s="15">
        <v>5.9027777777777783E-2</v>
      </c>
      <c r="G15" s="3">
        <v>1</v>
      </c>
      <c r="I15" s="15">
        <v>5.9027777777777783E-2</v>
      </c>
      <c r="J15" s="3">
        <v>1</v>
      </c>
      <c r="L15" s="15">
        <v>5.9027777777777783E-2</v>
      </c>
      <c r="M15" s="3">
        <v>1</v>
      </c>
      <c r="O15" s="19">
        <v>3.472222222222222E-3</v>
      </c>
      <c r="P15" s="2">
        <v>1</v>
      </c>
      <c r="Q15" s="3" t="s">
        <v>21</v>
      </c>
    </row>
    <row r="16" spans="1:18" ht="11.4" customHeight="1" x14ac:dyDescent="0.2">
      <c r="A16" s="12" t="s">
        <v>17</v>
      </c>
      <c r="B16" s="5">
        <v>43145</v>
      </c>
      <c r="C16" s="6">
        <f>SUM(C12:C15)</f>
        <v>337.72569444444434</v>
      </c>
      <c r="D16" s="7">
        <f>SUM(D12:D15)</f>
        <v>7040</v>
      </c>
      <c r="E16" s="3"/>
      <c r="F16" s="6">
        <f>SUM(F12:F15)</f>
        <v>327.94513888888878</v>
      </c>
      <c r="G16" s="7">
        <f>SUM(G12:G15)</f>
        <v>6813</v>
      </c>
      <c r="I16" s="6">
        <f>SUM(I12:I15)</f>
        <v>329.43402777777771</v>
      </c>
      <c r="J16" s="7">
        <f>SUM(J12:J15)</f>
        <v>6879</v>
      </c>
      <c r="L16" s="6">
        <f>SUM(L12:L15)</f>
        <v>320.4493055555555</v>
      </c>
      <c r="M16" s="7">
        <f>SUM(M12:M15)</f>
        <v>6643</v>
      </c>
      <c r="O16" s="6">
        <f>SUM(O12:O15)</f>
        <v>215.50347222222237</v>
      </c>
      <c r="P16" s="7">
        <f>SUM(P12:P15)</f>
        <v>390</v>
      </c>
    </row>
    <row r="17" spans="1:16" ht="11.4" customHeight="1" x14ac:dyDescent="0.2">
      <c r="A17" s="9">
        <v>6</v>
      </c>
      <c r="B17" s="10">
        <v>43146</v>
      </c>
      <c r="C17" s="11">
        <v>2.7777777777777776E-2</v>
      </c>
      <c r="D17" s="2">
        <v>1</v>
      </c>
      <c r="F17" s="11">
        <v>2.7777777777777776E-2</v>
      </c>
      <c r="G17" s="2">
        <v>1</v>
      </c>
      <c r="I17" s="11">
        <v>2.7777777777777776E-2</v>
      </c>
      <c r="J17" s="2">
        <v>1</v>
      </c>
      <c r="L17" s="11">
        <v>2.7777777777777776E-2</v>
      </c>
      <c r="M17" s="2">
        <v>1</v>
      </c>
      <c r="O17" s="19">
        <v>3.472222222222222E-3</v>
      </c>
      <c r="P17" s="2">
        <v>1</v>
      </c>
    </row>
    <row r="18" spans="1:16" ht="11.4" customHeight="1" x14ac:dyDescent="0.2">
      <c r="A18" s="12" t="s">
        <v>17</v>
      </c>
      <c r="B18" s="5">
        <v>43146</v>
      </c>
      <c r="C18" s="6">
        <f>SUM(C16:C17)</f>
        <v>337.75347222222211</v>
      </c>
      <c r="D18" s="7">
        <f>SUM(D16:D17)</f>
        <v>7041</v>
      </c>
      <c r="E18" s="3"/>
      <c r="F18" s="6">
        <f>SUM(F16:F17)</f>
        <v>327.97291666666655</v>
      </c>
      <c r="G18" s="7">
        <f>SUM(G16:G17)</f>
        <v>6814</v>
      </c>
      <c r="I18" s="6">
        <f>SUM(I16:I17)</f>
        <v>329.46180555555549</v>
      </c>
      <c r="J18" s="7">
        <f>SUM(J16:J17)</f>
        <v>6880</v>
      </c>
      <c r="L18" s="6">
        <f>SUM(L16:L17)</f>
        <v>320.47708333333327</v>
      </c>
      <c r="M18" s="7">
        <f>SUM(M16:M17)</f>
        <v>6644</v>
      </c>
      <c r="O18" s="6">
        <f>SUM(O16:O17)</f>
        <v>215.5069444444446</v>
      </c>
      <c r="P18" s="7">
        <f>SUM(P16:P17)</f>
        <v>391</v>
      </c>
    </row>
    <row r="19" spans="1:16" ht="11.4" customHeight="1" x14ac:dyDescent="0.2">
      <c r="A19" s="9">
        <v>7</v>
      </c>
      <c r="B19" s="10">
        <v>43154</v>
      </c>
      <c r="C19" s="11">
        <v>4.8611111111111112E-2</v>
      </c>
      <c r="D19" s="2">
        <v>1</v>
      </c>
      <c r="F19" s="11">
        <v>4.8611111111111112E-2</v>
      </c>
      <c r="G19" s="2">
        <v>1</v>
      </c>
      <c r="I19" s="11">
        <v>4.8611111111111112E-2</v>
      </c>
      <c r="J19" s="2">
        <v>1</v>
      </c>
      <c r="L19" s="11">
        <v>4.8611111111111112E-2</v>
      </c>
      <c r="M19" s="2">
        <v>1</v>
      </c>
      <c r="O19" s="19">
        <v>3.472222222222222E-3</v>
      </c>
      <c r="P19" s="2">
        <v>1</v>
      </c>
    </row>
    <row r="20" spans="1:16" ht="11.4" customHeight="1" x14ac:dyDescent="0.2">
      <c r="A20" s="9">
        <v>7</v>
      </c>
      <c r="B20" s="10">
        <v>43154</v>
      </c>
      <c r="C20" s="11">
        <v>7.2916666666666671E-2</v>
      </c>
      <c r="D20" s="2">
        <v>1</v>
      </c>
      <c r="F20" s="11">
        <v>7.2916666666666671E-2</v>
      </c>
      <c r="G20" s="2">
        <v>1</v>
      </c>
      <c r="I20" s="11">
        <v>7.2916666666666671E-2</v>
      </c>
      <c r="J20" s="2">
        <v>1</v>
      </c>
      <c r="L20" s="11">
        <v>7.2916666666666671E-2</v>
      </c>
      <c r="M20" s="2">
        <v>1</v>
      </c>
      <c r="O20" s="19">
        <v>3.472222222222222E-3</v>
      </c>
      <c r="P20" s="2">
        <v>1</v>
      </c>
    </row>
    <row r="21" spans="1:16" ht="11.4" customHeight="1" x14ac:dyDescent="0.2">
      <c r="A21" s="9">
        <v>7</v>
      </c>
      <c r="B21" s="10">
        <v>43154</v>
      </c>
      <c r="C21" s="11">
        <v>3.4722222222222224E-2</v>
      </c>
      <c r="D21" s="2">
        <v>1</v>
      </c>
      <c r="F21" s="11">
        <v>3.4722222222222224E-2</v>
      </c>
      <c r="G21" s="2">
        <v>1</v>
      </c>
      <c r="I21" s="11">
        <v>3.4722222222222224E-2</v>
      </c>
      <c r="J21" s="2">
        <v>1</v>
      </c>
      <c r="L21" s="11">
        <v>3.4722222222222224E-2</v>
      </c>
      <c r="M21" s="2">
        <v>1</v>
      </c>
      <c r="O21" s="19">
        <v>3.472222222222222E-3</v>
      </c>
      <c r="P21" s="2">
        <v>1</v>
      </c>
    </row>
    <row r="22" spans="1:16" ht="11.4" customHeight="1" x14ac:dyDescent="0.2">
      <c r="A22" s="12" t="s">
        <v>17</v>
      </c>
      <c r="B22" s="5">
        <v>43154</v>
      </c>
      <c r="C22" s="6">
        <f>SUM(C18:C21)</f>
        <v>337.90972222222211</v>
      </c>
      <c r="D22" s="7">
        <f>SUM(D18:D21)</f>
        <v>7044</v>
      </c>
      <c r="E22" s="3"/>
      <c r="F22" s="6">
        <f>SUM(F18:F21)</f>
        <v>328.12916666666655</v>
      </c>
      <c r="G22" s="7">
        <f>SUM(G18:G21)</f>
        <v>6817</v>
      </c>
      <c r="I22" s="6">
        <f>SUM(I18:I21)</f>
        <v>329.61805555555549</v>
      </c>
      <c r="J22" s="7">
        <f>SUM(J18:J21)</f>
        <v>6883</v>
      </c>
      <c r="L22" s="6">
        <f>SUM(L18:L21)</f>
        <v>320.63333333333327</v>
      </c>
      <c r="M22" s="7">
        <f>SUM(M18:M21)</f>
        <v>6647</v>
      </c>
      <c r="O22" s="6">
        <f>SUM(O18:O21)</f>
        <v>215.51736111111128</v>
      </c>
      <c r="P22" s="7">
        <f>SUM(P18:P21)</f>
        <v>394</v>
      </c>
    </row>
    <row r="23" spans="1:16" ht="11.4" customHeight="1" x14ac:dyDescent="0.2">
      <c r="A23" s="9">
        <v>8</v>
      </c>
      <c r="B23" s="10">
        <v>43157</v>
      </c>
      <c r="C23" s="11">
        <v>0.125</v>
      </c>
      <c r="D23" s="2">
        <v>1</v>
      </c>
      <c r="F23" s="11">
        <v>0.125</v>
      </c>
      <c r="G23" s="2">
        <v>1</v>
      </c>
      <c r="I23" s="11">
        <v>0.125</v>
      </c>
      <c r="J23" s="2">
        <v>1</v>
      </c>
      <c r="L23" s="11">
        <v>0.125</v>
      </c>
      <c r="M23" s="2">
        <v>1</v>
      </c>
      <c r="O23" s="19">
        <v>3.472222222222222E-3</v>
      </c>
      <c r="P23" s="2">
        <v>1</v>
      </c>
    </row>
    <row r="24" spans="1:16" ht="11.4" customHeight="1" x14ac:dyDescent="0.2">
      <c r="A24" s="9">
        <v>8</v>
      </c>
      <c r="B24" s="10">
        <v>43157</v>
      </c>
      <c r="C24" s="11">
        <v>0.11805555555555557</v>
      </c>
      <c r="D24" s="2">
        <v>1</v>
      </c>
      <c r="F24" s="11">
        <v>0.11805555555555557</v>
      </c>
      <c r="G24" s="2">
        <v>1</v>
      </c>
      <c r="I24" s="11">
        <v>0.11805555555555557</v>
      </c>
      <c r="J24" s="2">
        <v>1</v>
      </c>
      <c r="L24" s="11">
        <v>0.11805555555555557</v>
      </c>
      <c r="M24" s="2">
        <v>1</v>
      </c>
      <c r="O24" s="19">
        <v>3.472222222222222E-3</v>
      </c>
      <c r="P24" s="2">
        <v>1</v>
      </c>
    </row>
    <row r="25" spans="1:16" ht="11.4" customHeight="1" x14ac:dyDescent="0.2">
      <c r="A25" s="9">
        <v>8</v>
      </c>
      <c r="B25" s="10">
        <v>43157</v>
      </c>
      <c r="C25" s="11">
        <v>0.1423611111111111</v>
      </c>
      <c r="D25" s="2">
        <v>1</v>
      </c>
      <c r="F25" s="11">
        <v>0.1423611111111111</v>
      </c>
      <c r="G25" s="2">
        <v>1</v>
      </c>
      <c r="I25" s="11">
        <v>0.1423611111111111</v>
      </c>
      <c r="J25" s="2">
        <v>1</v>
      </c>
      <c r="L25" s="11">
        <v>0.1423611111111111</v>
      </c>
      <c r="M25" s="2">
        <v>1</v>
      </c>
      <c r="O25" s="19">
        <v>3.472222222222222E-3</v>
      </c>
      <c r="P25" s="2">
        <v>1</v>
      </c>
    </row>
    <row r="26" spans="1:16" ht="11.4" customHeight="1" x14ac:dyDescent="0.2">
      <c r="A26" s="12" t="s">
        <v>17</v>
      </c>
      <c r="B26" s="5">
        <v>43157</v>
      </c>
      <c r="C26" s="6">
        <f>SUM(C22:C25)</f>
        <v>338.29513888888874</v>
      </c>
      <c r="D26" s="7">
        <f>SUM(D22:D25)</f>
        <v>7047</v>
      </c>
      <c r="E26" s="3"/>
      <c r="F26" s="6">
        <f>SUM(F22:F25)</f>
        <v>328.51458333333318</v>
      </c>
      <c r="G26" s="7">
        <f>SUM(G22:G25)</f>
        <v>6820</v>
      </c>
      <c r="I26" s="6">
        <f>SUM(I22:I25)</f>
        <v>330.00347222222211</v>
      </c>
      <c r="J26" s="7">
        <f>SUM(J22:J25)</f>
        <v>6886</v>
      </c>
      <c r="L26" s="6">
        <f>SUM(L22:L25)</f>
        <v>321.0187499999999</v>
      </c>
      <c r="M26" s="7">
        <f>SUM(M22:M25)</f>
        <v>6650</v>
      </c>
      <c r="O26" s="6">
        <f>SUM(O22:O25)</f>
        <v>215.52777777777797</v>
      </c>
      <c r="P26" s="7">
        <f>SUM(P22:P25)</f>
        <v>397</v>
      </c>
    </row>
    <row r="27" spans="1:16" ht="11.4" customHeight="1" x14ac:dyDescent="0.2">
      <c r="A27" s="9">
        <v>9</v>
      </c>
      <c r="B27" s="10">
        <v>43163</v>
      </c>
      <c r="C27" s="11">
        <v>9.7222222222222224E-2</v>
      </c>
      <c r="D27" s="2">
        <v>1</v>
      </c>
      <c r="F27" s="11">
        <v>9.7222222222222224E-2</v>
      </c>
      <c r="G27" s="2">
        <v>1</v>
      </c>
      <c r="I27" s="11">
        <v>9.7222222222222224E-2</v>
      </c>
      <c r="J27" s="2">
        <v>1</v>
      </c>
      <c r="L27" s="11">
        <v>9.7222222222222224E-2</v>
      </c>
      <c r="M27" s="2">
        <v>1</v>
      </c>
      <c r="O27" s="19">
        <v>3.472222222222222E-3</v>
      </c>
      <c r="P27" s="2">
        <v>1</v>
      </c>
    </row>
    <row r="28" spans="1:16" ht="11.4" customHeight="1" x14ac:dyDescent="0.2">
      <c r="A28" s="12" t="s">
        <v>17</v>
      </c>
      <c r="B28" s="5">
        <v>43163</v>
      </c>
      <c r="C28" s="6">
        <f>SUM(C26:C27)</f>
        <v>338.39236111111097</v>
      </c>
      <c r="D28" s="7">
        <f>SUM(D26:D27)</f>
        <v>7048</v>
      </c>
      <c r="E28" s="3"/>
      <c r="F28" s="6">
        <f>SUM(F26:F27)</f>
        <v>328.61180555555541</v>
      </c>
      <c r="G28" s="7">
        <f>SUM(G26:G27)</f>
        <v>6821</v>
      </c>
      <c r="I28" s="6">
        <f>SUM(I26:I27)</f>
        <v>330.10069444444434</v>
      </c>
      <c r="J28" s="7">
        <f>SUM(J26:J27)</f>
        <v>6887</v>
      </c>
      <c r="L28" s="6">
        <f>SUM(L26:L27)</f>
        <v>321.11597222222213</v>
      </c>
      <c r="M28" s="7">
        <f>SUM(M26:M27)</f>
        <v>6651</v>
      </c>
      <c r="O28" s="6">
        <f>SUM(O26:O27)</f>
        <v>215.5312500000002</v>
      </c>
      <c r="P28" s="7">
        <f>SUM(P26:P27)</f>
        <v>398</v>
      </c>
    </row>
    <row r="29" spans="1:16" x14ac:dyDescent="0.2">
      <c r="E29" s="3"/>
    </row>
    <row r="31" spans="1:16" s="30" customFormat="1" x14ac:dyDescent="0.2">
      <c r="A31" s="29" t="s">
        <v>25</v>
      </c>
      <c r="C31" s="31">
        <f>C28-'2017'!C5</f>
        <v>3.0555555555554292</v>
      </c>
      <c r="D31" s="32">
        <f>D28-'2017'!D5</f>
        <v>35</v>
      </c>
      <c r="E31" s="31"/>
      <c r="F31" s="31">
        <f>F28-'2017'!F5</f>
        <v>3.0520833333332007</v>
      </c>
      <c r="G31" s="32">
        <f>G28-'2017'!G5</f>
        <v>35</v>
      </c>
      <c r="H31" s="31"/>
      <c r="I31" s="31">
        <f>I28-'2017'!I5</f>
        <v>3.0520833333332007</v>
      </c>
      <c r="J31" s="32">
        <f>J28-'2017'!J5</f>
        <v>35</v>
      </c>
      <c r="K31" s="31"/>
      <c r="L31" s="31">
        <f>L28-'2017'!L5</f>
        <v>3.0520833333332575</v>
      </c>
      <c r="M31" s="32">
        <f>M28-'2017'!M5</f>
        <v>35</v>
      </c>
      <c r="N31" s="31"/>
      <c r="O31" s="31">
        <f>O28-'2017'!O5</f>
        <v>0.11458333333354176</v>
      </c>
      <c r="P31" s="32">
        <f>P28-'2017'!P5</f>
        <v>33</v>
      </c>
    </row>
  </sheetData>
  <pageMargins left="0.23622047244094491" right="0.23622047244094491" top="0.74803149606299213" bottom="0.74803149606299213" header="0.31496062992125984" footer="0.31496062992125984"/>
  <pageSetup paperSize="9" orientation="landscape" verticalDpi="1200" r:id="rId1"/>
  <headerFooter>
    <oddHeader>&amp;L&amp;G</oddHeader>
    <oddFooter>&amp;L&amp;Z&amp;F&amp;C&amp;P/&amp;N&amp;R&amp;D&amp;T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2017</vt:lpstr>
      <vt:lpstr>2018</vt:lpstr>
      <vt:lpstr>'2017'!Print_Area</vt:lpstr>
      <vt:lpstr>'2018'!Print_Area</vt:lpstr>
      <vt:lpstr>'2017'!Zone_d_impression</vt:lpstr>
      <vt:lpstr>'2018'!Zone_d_impression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EL JAAFARI</dc:creator>
  <cp:lastModifiedBy>Amina EL JAAFARI</cp:lastModifiedBy>
  <cp:lastPrinted>2018-04-18T21:49:43Z</cp:lastPrinted>
  <dcterms:created xsi:type="dcterms:W3CDTF">2018-03-30T12:18:29Z</dcterms:created>
  <dcterms:modified xsi:type="dcterms:W3CDTF">2018-04-18T21:49:56Z</dcterms:modified>
</cp:coreProperties>
</file>