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lr\OneDrive\Code\biosteam\biosteam\units\"/>
    </mc:Choice>
  </mc:AlternateContent>
  <xr:revisionPtr revIDLastSave="167" documentId="13_ncr:1_{372411A3-9778-4D30-8869-82C10C152C53}" xr6:coauthVersionLast="36" xr6:coauthVersionMax="36" xr10:uidLastSave="{EBDD3A30-D0B8-4142-932A-F124C1E37C70}"/>
  <bookViews>
    <workbookView xWindow="0" yWindow="0" windowWidth="10598" windowHeight="6808" xr2:uid="{3188A448-B3F0-4EEE-A6DF-294BE8E476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0" i="1" l="1"/>
  <c r="U10" i="1"/>
  <c r="Q10" i="1"/>
  <c r="B6" i="1" l="1"/>
  <c r="C6" i="1"/>
  <c r="D6" i="1"/>
  <c r="E6" i="1"/>
  <c r="F6" i="1"/>
  <c r="H6" i="1"/>
  <c r="I6" i="1"/>
  <c r="J6" i="1"/>
  <c r="K6" i="1"/>
  <c r="L6" i="1"/>
  <c r="M6" i="1"/>
  <c r="N6" i="1"/>
  <c r="O6" i="1"/>
  <c r="P6" i="1"/>
  <c r="G6" i="1"/>
  <c r="O10" i="1" l="1"/>
  <c r="G10" i="1"/>
</calcChain>
</file>

<file path=xl/sharedStrings.xml><?xml version="1.0" encoding="utf-8"?>
<sst xmlns="http://schemas.openxmlformats.org/spreadsheetml/2006/main" count="94" uniqueCount="40">
  <si>
    <t>CEPCI</t>
  </si>
  <si>
    <t>Cost (USD)</t>
  </si>
  <si>
    <t>Exponent</t>
  </si>
  <si>
    <t>Electricity (kW)</t>
  </si>
  <si>
    <t>Unit</t>
  </si>
  <si>
    <t>Pretreatment reactor system</t>
  </si>
  <si>
    <t>Flow rate</t>
  </si>
  <si>
    <t>kg/hr</t>
  </si>
  <si>
    <t>Tank</t>
  </si>
  <si>
    <t>Units</t>
  </si>
  <si>
    <t>Size</t>
  </si>
  <si>
    <t>Basis</t>
  </si>
  <si>
    <t>System</t>
  </si>
  <si>
    <t>Installation factor</t>
  </si>
  <si>
    <t>Feed stock handling</t>
  </si>
  <si>
    <t>Mixer</t>
  </si>
  <si>
    <t>Agitator</t>
  </si>
  <si>
    <t>Pump</t>
  </si>
  <si>
    <t>Oligomer conversion tank 208</t>
  </si>
  <si>
    <t>Sulfuric acid tank 201</t>
  </si>
  <si>
    <t>Dry flow rate</t>
  </si>
  <si>
    <t>Ammonia addition tank 209</t>
  </si>
  <si>
    <t>Blowdown discharge pump 203</t>
  </si>
  <si>
    <t>hp2kW</t>
  </si>
  <si>
    <t>Splitter-Flash 204</t>
  </si>
  <si>
    <t>Mixer-Sulfuric acid mixer</t>
  </si>
  <si>
    <t>Mixer-Ammonia mixer 210</t>
  </si>
  <si>
    <t>Item</t>
  </si>
  <si>
    <t>Upper bound</t>
  </si>
  <si>
    <t>Ammonia reacidification tank 224</t>
  </si>
  <si>
    <t>Heat Exchanger</t>
  </si>
  <si>
    <t>HXutility-Pretreatment waste heater</t>
  </si>
  <si>
    <t>Duty</t>
  </si>
  <si>
    <t>Gcal/hr</t>
  </si>
  <si>
    <t>HXutility-Waste Vapor Condenser</t>
  </si>
  <si>
    <t>Hydrolyzate Pump 209</t>
  </si>
  <si>
    <t>Reacidified Hydrolyzate Pump 239</t>
  </si>
  <si>
    <t>Hydrolyzate Solid-Liquid Separator</t>
  </si>
  <si>
    <t>Separator</t>
  </si>
  <si>
    <t>Note Ethanol Fermentor disregarded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</si>
</sst>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/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2" fontId="0" fillId="0" borderId="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5454-ED67-4995-A34B-027179FB496E}">
  <dimension ref="A1:X27"/>
  <sheetViews>
    <sheetView tabSelected="1" workbookViewId="0">
      <pane xSplit="1" topLeftCell="W1" activePane="topRight" state="frozen"/>
      <selection pane="topRight" activeCell="X1" sqref="X1:X11"/>
    </sheetView>
  </sheetViews>
  <sheetFormatPr defaultRowHeight="14.4" x14ac:dyDescent="0.3"/>
  <cols>
    <col min="1" max="1" width="14.59765625" bestFit="1" customWidth="1"/>
    <col min="2" max="2" width="16.3984375" style="2" bestFit="1" customWidth="1"/>
    <col min="3" max="3" width="17.796875" style="2" bestFit="1" customWidth="1"/>
    <col min="4" max="4" width="16.19921875" style="2" customWidth="1"/>
    <col min="5" max="5" width="19.796875" style="2" bestFit="1" customWidth="1"/>
    <col min="6" max="6" width="23.59765625" style="2" bestFit="1" customWidth="1"/>
    <col min="7" max="7" width="25.8984375" style="2" bestFit="1" customWidth="1"/>
    <col min="8" max="8" width="11.09765625" style="2" bestFit="1" customWidth="1"/>
    <col min="9" max="9" width="13.796875" style="2" bestFit="1" customWidth="1"/>
    <col min="10" max="10" width="11.09765625" style="2" bestFit="1" customWidth="1"/>
    <col min="11" max="11" width="21.8984375" style="2" bestFit="1" customWidth="1"/>
    <col min="12" max="13" width="11.09765625" style="2" bestFit="1" customWidth="1"/>
    <col min="14" max="14" width="19.296875" style="2" bestFit="1" customWidth="1"/>
    <col min="15" max="15" width="11.09765625" style="2" bestFit="1" customWidth="1"/>
    <col min="16" max="16" width="24" style="2" customWidth="1"/>
    <col min="17" max="17" width="24.296875" style="2" bestFit="1" customWidth="1"/>
    <col min="18" max="18" width="11.09765625" style="2" bestFit="1" customWidth="1"/>
    <col min="19" max="19" width="29.19921875" style="2" bestFit="1" customWidth="1"/>
    <col min="20" max="20" width="27.19921875" bestFit="1" customWidth="1"/>
    <col min="21" max="21" width="18.796875" bestFit="1" customWidth="1"/>
    <col min="22" max="22" width="27.69921875" bestFit="1" customWidth="1"/>
    <col min="23" max="23" width="28" bestFit="1" customWidth="1"/>
    <col min="24" max="24" width="23" bestFit="1" customWidth="1"/>
  </cols>
  <sheetData>
    <row r="1" spans="1:24" s="3" customFormat="1" x14ac:dyDescent="0.3">
      <c r="A1" s="14" t="s">
        <v>4</v>
      </c>
      <c r="B1" s="6" t="s">
        <v>14</v>
      </c>
      <c r="C1" s="7" t="s">
        <v>19</v>
      </c>
      <c r="D1" s="7"/>
      <c r="E1" s="6" t="s">
        <v>25</v>
      </c>
      <c r="F1" s="6" t="s">
        <v>5</v>
      </c>
      <c r="G1" s="6" t="s">
        <v>22</v>
      </c>
      <c r="H1" s="7" t="s">
        <v>24</v>
      </c>
      <c r="I1" s="7"/>
      <c r="J1" s="7"/>
      <c r="K1" s="7" t="s">
        <v>18</v>
      </c>
      <c r="L1" s="7"/>
      <c r="M1" s="7"/>
      <c r="N1" s="7" t="s">
        <v>21</v>
      </c>
      <c r="O1" s="7"/>
      <c r="P1" s="5" t="s">
        <v>26</v>
      </c>
      <c r="Q1" s="7" t="s">
        <v>29</v>
      </c>
      <c r="R1" s="7"/>
      <c r="S1" s="6" t="s">
        <v>31</v>
      </c>
      <c r="T1" s="6" t="s">
        <v>34</v>
      </c>
      <c r="U1" s="6" t="s">
        <v>35</v>
      </c>
      <c r="V1" s="6" t="s">
        <v>36</v>
      </c>
      <c r="W1" s="4" t="s">
        <v>37</v>
      </c>
      <c r="X1" s="4"/>
    </row>
    <row r="2" spans="1:24" s="3" customFormat="1" x14ac:dyDescent="0.3">
      <c r="A2" s="14" t="s">
        <v>27</v>
      </c>
      <c r="B2" s="6" t="s">
        <v>12</v>
      </c>
      <c r="C2" s="6" t="s">
        <v>8</v>
      </c>
      <c r="D2" s="6" t="s">
        <v>17</v>
      </c>
      <c r="E2" s="6" t="s">
        <v>15</v>
      </c>
      <c r="F2" s="6" t="s">
        <v>12</v>
      </c>
      <c r="G2" s="4" t="s">
        <v>17</v>
      </c>
      <c r="H2" s="6" t="s">
        <v>8</v>
      </c>
      <c r="I2" s="6" t="s">
        <v>17</v>
      </c>
      <c r="J2" s="6" t="s">
        <v>16</v>
      </c>
      <c r="K2" s="6" t="s">
        <v>8</v>
      </c>
      <c r="L2" s="6" t="s">
        <v>17</v>
      </c>
      <c r="M2" s="6" t="s">
        <v>16</v>
      </c>
      <c r="N2" s="6" t="s">
        <v>8</v>
      </c>
      <c r="O2" s="6" t="s">
        <v>16</v>
      </c>
      <c r="P2" s="6" t="s">
        <v>15</v>
      </c>
      <c r="Q2" s="4" t="s">
        <v>16</v>
      </c>
      <c r="R2" s="6" t="s">
        <v>8</v>
      </c>
      <c r="S2" s="6" t="s">
        <v>30</v>
      </c>
      <c r="T2" s="6" t="s">
        <v>30</v>
      </c>
      <c r="U2" s="4" t="s">
        <v>17</v>
      </c>
      <c r="V2" s="4" t="s">
        <v>17</v>
      </c>
      <c r="W2" s="4" t="s">
        <v>38</v>
      </c>
      <c r="X2" s="4"/>
    </row>
    <row r="3" spans="1:24" s="3" customFormat="1" x14ac:dyDescent="0.3">
      <c r="A3" s="14" t="s">
        <v>11</v>
      </c>
      <c r="B3" s="6" t="s">
        <v>6</v>
      </c>
      <c r="C3" s="6" t="s">
        <v>6</v>
      </c>
      <c r="D3" s="6" t="s">
        <v>6</v>
      </c>
      <c r="E3" s="6" t="s">
        <v>6</v>
      </c>
      <c r="F3" s="6" t="s">
        <v>20</v>
      </c>
      <c r="G3" s="6" t="s">
        <v>6</v>
      </c>
      <c r="H3" s="6" t="s">
        <v>6</v>
      </c>
      <c r="I3" s="6" t="s">
        <v>6</v>
      </c>
      <c r="J3" s="6" t="s">
        <v>6</v>
      </c>
      <c r="K3" s="6" t="s">
        <v>6</v>
      </c>
      <c r="L3" s="6" t="s">
        <v>6</v>
      </c>
      <c r="M3" s="6" t="s">
        <v>6</v>
      </c>
      <c r="N3" s="6" t="s">
        <v>6</v>
      </c>
      <c r="O3" s="6" t="s">
        <v>6</v>
      </c>
      <c r="P3" s="6" t="s">
        <v>6</v>
      </c>
      <c r="Q3" s="4" t="s">
        <v>6</v>
      </c>
      <c r="R3" s="4" t="s">
        <v>6</v>
      </c>
      <c r="S3" s="6" t="s">
        <v>32</v>
      </c>
      <c r="T3" s="6" t="s">
        <v>32</v>
      </c>
      <c r="U3" s="4" t="s">
        <v>6</v>
      </c>
      <c r="V3" s="4" t="s">
        <v>6</v>
      </c>
      <c r="W3" s="4" t="s">
        <v>6</v>
      </c>
      <c r="X3" s="4"/>
    </row>
    <row r="4" spans="1:24" s="3" customFormat="1" x14ac:dyDescent="0.3">
      <c r="A4" s="14" t="s">
        <v>9</v>
      </c>
      <c r="B4" s="6" t="s">
        <v>7</v>
      </c>
      <c r="C4" s="6" t="s">
        <v>7</v>
      </c>
      <c r="D4" s="6" t="s">
        <v>7</v>
      </c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33</v>
      </c>
      <c r="T4" s="6" t="s">
        <v>33</v>
      </c>
      <c r="U4" s="4" t="s">
        <v>7</v>
      </c>
      <c r="V4" s="4" t="s">
        <v>7</v>
      </c>
      <c r="W4" s="4" t="s">
        <v>7</v>
      </c>
      <c r="X4" s="4"/>
    </row>
    <row r="5" spans="1:24" s="3" customFormat="1" x14ac:dyDescent="0.3">
      <c r="A5" s="14" t="s">
        <v>10</v>
      </c>
      <c r="B5" s="6">
        <v>94697</v>
      </c>
      <c r="C5" s="11">
        <v>1981</v>
      </c>
      <c r="D5" s="11">
        <v>3720</v>
      </c>
      <c r="E5" s="11">
        <v>136260</v>
      </c>
      <c r="F5" s="11">
        <v>83333</v>
      </c>
      <c r="G5" s="11">
        <v>292407</v>
      </c>
      <c r="H5" s="11">
        <v>252891</v>
      </c>
      <c r="I5" s="11">
        <v>252891</v>
      </c>
      <c r="J5" s="11">
        <v>252891</v>
      </c>
      <c r="K5" s="11">
        <v>264116</v>
      </c>
      <c r="L5" s="11">
        <v>264116</v>
      </c>
      <c r="M5" s="11">
        <v>264116</v>
      </c>
      <c r="N5" s="11">
        <v>410369</v>
      </c>
      <c r="O5" s="11">
        <v>410369</v>
      </c>
      <c r="P5" s="12">
        <v>157478</v>
      </c>
      <c r="Q5" s="11">
        <v>410846</v>
      </c>
      <c r="R5" s="11">
        <v>410369</v>
      </c>
      <c r="S5" s="11">
        <v>-8</v>
      </c>
      <c r="T5" s="12">
        <v>2</v>
      </c>
      <c r="U5" s="12">
        <v>402194</v>
      </c>
      <c r="V5" s="12">
        <v>402195</v>
      </c>
      <c r="W5" s="12">
        <v>39000</v>
      </c>
    </row>
    <row r="6" spans="1:24" s="3" customFormat="1" x14ac:dyDescent="0.3">
      <c r="A6" s="14" t="s">
        <v>28</v>
      </c>
      <c r="B6" s="6" t="b">
        <f>FALSE</f>
        <v>0</v>
      </c>
      <c r="C6" s="6" t="b">
        <f>FALSE</f>
        <v>0</v>
      </c>
      <c r="D6" s="6" t="b">
        <f>FALSE</f>
        <v>0</v>
      </c>
      <c r="E6" s="6" t="b">
        <f>FALSE</f>
        <v>0</v>
      </c>
      <c r="F6" s="6" t="b">
        <f>FALSE</f>
        <v>0</v>
      </c>
      <c r="G6" s="6" t="b">
        <f>FALSE</f>
        <v>0</v>
      </c>
      <c r="H6" s="6" t="b">
        <f>FALSE</f>
        <v>0</v>
      </c>
      <c r="I6" s="6" t="b">
        <f>FALSE</f>
        <v>0</v>
      </c>
      <c r="J6" s="6" t="b">
        <f>FALSE</f>
        <v>0</v>
      </c>
      <c r="K6" s="6" t="b">
        <f>FALSE</f>
        <v>0</v>
      </c>
      <c r="L6" s="6" t="b">
        <f>FALSE</f>
        <v>0</v>
      </c>
      <c r="M6" s="6" t="b">
        <f>FALSE</f>
        <v>0</v>
      </c>
      <c r="N6" s="6" t="b">
        <f>FALSE</f>
        <v>0</v>
      </c>
      <c r="O6" s="6" t="b">
        <f>FALSE</f>
        <v>0</v>
      </c>
      <c r="P6" s="6" t="b">
        <f>FALSE</f>
        <v>0</v>
      </c>
      <c r="Q6" s="6" t="b">
        <v>0</v>
      </c>
      <c r="R6" s="6" t="b">
        <v>0</v>
      </c>
      <c r="S6" s="6" t="b">
        <v>0</v>
      </c>
      <c r="T6" s="4" t="b">
        <v>0</v>
      </c>
      <c r="U6" s="4" t="b">
        <v>0</v>
      </c>
      <c r="V6" s="4" t="b">
        <v>0</v>
      </c>
      <c r="W6" s="4" t="b">
        <v>0</v>
      </c>
      <c r="X6" s="4"/>
    </row>
    <row r="7" spans="1:24" s="3" customFormat="1" x14ac:dyDescent="0.3">
      <c r="A7" s="14" t="s">
        <v>0</v>
      </c>
      <c r="B7" s="6">
        <v>522</v>
      </c>
      <c r="C7" s="6">
        <v>551</v>
      </c>
      <c r="D7" s="6">
        <v>522</v>
      </c>
      <c r="E7" s="6">
        <v>522</v>
      </c>
      <c r="F7" s="6">
        <v>522</v>
      </c>
      <c r="G7" s="6">
        <v>551</v>
      </c>
      <c r="H7" s="6">
        <v>522</v>
      </c>
      <c r="I7" s="6">
        <v>522</v>
      </c>
      <c r="J7" s="6">
        <v>522</v>
      </c>
      <c r="K7" s="6">
        <v>522</v>
      </c>
      <c r="L7" s="6">
        <v>551</v>
      </c>
      <c r="M7" s="6">
        <v>522</v>
      </c>
      <c r="N7" s="6">
        <v>522</v>
      </c>
      <c r="O7" s="6">
        <v>522</v>
      </c>
      <c r="P7" s="4">
        <v>522</v>
      </c>
      <c r="Q7" s="6">
        <v>522</v>
      </c>
      <c r="R7" s="6">
        <v>522</v>
      </c>
      <c r="S7" s="6">
        <v>551</v>
      </c>
      <c r="T7" s="4">
        <v>522</v>
      </c>
      <c r="U7" s="4">
        <v>522</v>
      </c>
      <c r="V7" s="4">
        <v>522</v>
      </c>
      <c r="W7" s="4">
        <v>522</v>
      </c>
      <c r="X7" s="4"/>
    </row>
    <row r="8" spans="1:24" s="10" customFormat="1" x14ac:dyDescent="0.3">
      <c r="A8" s="15" t="s">
        <v>1</v>
      </c>
      <c r="B8" s="8">
        <v>13329690</v>
      </c>
      <c r="C8" s="8">
        <v>6210</v>
      </c>
      <c r="D8" s="8">
        <v>8000</v>
      </c>
      <c r="E8" s="8">
        <v>6000</v>
      </c>
      <c r="F8" s="8">
        <v>19812400</v>
      </c>
      <c r="G8" s="8">
        <v>25365</v>
      </c>
      <c r="H8" s="8">
        <v>511000</v>
      </c>
      <c r="I8" s="8">
        <v>30000</v>
      </c>
      <c r="J8" s="8">
        <v>90000</v>
      </c>
      <c r="K8" s="8">
        <v>203000</v>
      </c>
      <c r="L8" s="8"/>
      <c r="M8" s="8">
        <v>90000</v>
      </c>
      <c r="N8" s="8">
        <v>236000</v>
      </c>
      <c r="O8" s="8">
        <v>21900</v>
      </c>
      <c r="P8" s="9">
        <v>5000</v>
      </c>
      <c r="Q8" s="8">
        <v>0</v>
      </c>
      <c r="R8" s="8">
        <v>0</v>
      </c>
      <c r="S8" s="8">
        <v>92000</v>
      </c>
      <c r="T8" s="8">
        <v>34000</v>
      </c>
      <c r="U8" s="4">
        <v>22500</v>
      </c>
      <c r="V8" s="4">
        <v>0</v>
      </c>
      <c r="W8" s="8">
        <v>35000000</v>
      </c>
      <c r="X8" s="8"/>
    </row>
    <row r="9" spans="1:24" s="3" customFormat="1" x14ac:dyDescent="0.3">
      <c r="A9" s="14" t="s">
        <v>2</v>
      </c>
      <c r="B9" s="6">
        <v>0.6</v>
      </c>
      <c r="C9" s="6">
        <v>0.7</v>
      </c>
      <c r="D9" s="6">
        <v>0.8</v>
      </c>
      <c r="E9" s="6">
        <v>0.5</v>
      </c>
      <c r="F9" s="6">
        <v>0.6</v>
      </c>
      <c r="G9" s="6">
        <v>0.8</v>
      </c>
      <c r="H9" s="6">
        <v>0.7</v>
      </c>
      <c r="I9" s="6">
        <v>0.8</v>
      </c>
      <c r="J9" s="6">
        <v>0.5</v>
      </c>
      <c r="K9" s="6">
        <v>0.7</v>
      </c>
      <c r="L9" s="6">
        <v>0.8</v>
      </c>
      <c r="M9" s="6">
        <v>0.5</v>
      </c>
      <c r="N9" s="6">
        <v>0.7</v>
      </c>
      <c r="O9" s="6">
        <v>0.5</v>
      </c>
      <c r="P9" s="4">
        <v>0.5</v>
      </c>
      <c r="Q9" s="6">
        <v>0.5</v>
      </c>
      <c r="R9" s="6">
        <v>0.7</v>
      </c>
      <c r="S9" s="6">
        <v>0.7</v>
      </c>
      <c r="T9" s="4">
        <v>0.7</v>
      </c>
      <c r="U9" s="4">
        <v>0.8</v>
      </c>
      <c r="V9" s="4">
        <v>0.8</v>
      </c>
      <c r="W9" s="6">
        <v>0.7</v>
      </c>
    </row>
    <row r="10" spans="1:24" s="13" customFormat="1" x14ac:dyDescent="0.3">
      <c r="A10" s="16" t="s">
        <v>3</v>
      </c>
      <c r="B10" s="11">
        <v>511.32100000000003</v>
      </c>
      <c r="C10" s="11">
        <v>0</v>
      </c>
      <c r="D10" s="11">
        <v>1</v>
      </c>
      <c r="E10" s="11">
        <v>0</v>
      </c>
      <c r="F10" s="11">
        <v>5290</v>
      </c>
      <c r="G10" s="11">
        <f>125*Sheet2!B1</f>
        <v>93.212500000000006</v>
      </c>
      <c r="H10" s="11">
        <v>0</v>
      </c>
      <c r="I10" s="11">
        <v>55.9</v>
      </c>
      <c r="J10" s="11">
        <v>170</v>
      </c>
      <c r="K10" s="11">
        <v>0</v>
      </c>
      <c r="L10" s="11">
        <v>55.9</v>
      </c>
      <c r="M10" s="11">
        <v>170</v>
      </c>
      <c r="N10" s="11">
        <v>0</v>
      </c>
      <c r="O10" s="11">
        <f>10*Sheet2!B1</f>
        <v>7.4570000000000007</v>
      </c>
      <c r="P10" s="12">
        <v>0</v>
      </c>
      <c r="Q10" s="11">
        <f>20*Sheet2!B1</f>
        <v>14.914000000000001</v>
      </c>
      <c r="R10" s="11">
        <v>0</v>
      </c>
      <c r="S10" s="11">
        <v>0</v>
      </c>
      <c r="T10" s="11">
        <v>0</v>
      </c>
      <c r="U10" s="4">
        <f>100*Sheet2!B$1</f>
        <v>74.570000000000007</v>
      </c>
      <c r="V10" s="4">
        <f>60*Sheet2!B$1</f>
        <v>44.742000000000004</v>
      </c>
      <c r="W10" s="11">
        <v>0</v>
      </c>
    </row>
    <row r="11" spans="1:24" s="3" customFormat="1" x14ac:dyDescent="0.3">
      <c r="A11" s="14" t="s">
        <v>13</v>
      </c>
      <c r="B11" s="6">
        <v>1.7</v>
      </c>
      <c r="C11" s="6">
        <v>2</v>
      </c>
      <c r="D11" s="6">
        <v>2.2999999999999998</v>
      </c>
      <c r="E11" s="6">
        <v>1</v>
      </c>
      <c r="F11" s="6">
        <v>2.2000000000000002</v>
      </c>
      <c r="G11" s="6">
        <v>2.2999999999999998</v>
      </c>
      <c r="H11" s="6">
        <v>2</v>
      </c>
      <c r="I11" s="6">
        <v>1.7</v>
      </c>
      <c r="J11" s="6">
        <v>1.5</v>
      </c>
      <c r="K11" s="6">
        <v>2</v>
      </c>
      <c r="L11" s="6">
        <v>1.7</v>
      </c>
      <c r="M11" s="6">
        <v>1.5</v>
      </c>
      <c r="N11" s="6">
        <v>2</v>
      </c>
      <c r="O11" s="6">
        <v>1.5</v>
      </c>
      <c r="P11" s="4">
        <v>1</v>
      </c>
      <c r="Q11" s="6">
        <v>1.5</v>
      </c>
      <c r="R11" s="6">
        <v>2</v>
      </c>
      <c r="S11" s="6">
        <v>2.2000000000000002</v>
      </c>
      <c r="T11" s="4">
        <v>2.2000000000000002</v>
      </c>
      <c r="U11" s="4">
        <v>2.2999999999999998</v>
      </c>
      <c r="V11" s="4">
        <v>2.2999999999999998</v>
      </c>
      <c r="W11" s="6">
        <v>1.7</v>
      </c>
    </row>
    <row r="12" spans="1:24" x14ac:dyDescent="0.3">
      <c r="A12" s="3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</sheetData>
  <mergeCells count="5">
    <mergeCell ref="K1:M1"/>
    <mergeCell ref="C1:D1"/>
    <mergeCell ref="N1:O1"/>
    <mergeCell ref="H1:J1"/>
    <mergeCell ref="Q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9C87-29AC-47E4-838E-3354F2B04916}">
  <dimension ref="A1:B3"/>
  <sheetViews>
    <sheetView workbookViewId="0">
      <selection activeCell="A4" sqref="A4"/>
    </sheetView>
  </sheetViews>
  <sheetFormatPr defaultRowHeight="14.4" x14ac:dyDescent="0.3"/>
  <sheetData>
    <row r="1" spans="1:2" x14ac:dyDescent="0.3">
      <c r="A1" t="s">
        <v>23</v>
      </c>
      <c r="B1">
        <v>0.74570000000000003</v>
      </c>
    </row>
    <row r="3" spans="1:2" x14ac:dyDescent="0.3">
      <c r="A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 Cortes</dc:creator>
  <cp:lastModifiedBy>Yoel Cortes</cp:lastModifiedBy>
  <dcterms:created xsi:type="dcterms:W3CDTF">2019-06-16T06:42:29Z</dcterms:created>
  <dcterms:modified xsi:type="dcterms:W3CDTF">2019-06-27T03:31:36Z</dcterms:modified>
</cp:coreProperties>
</file>