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br0302/Documents/App/Documents/"/>
    </mc:Choice>
  </mc:AlternateContent>
  <bookViews>
    <workbookView xWindow="600" yWindow="460" windowWidth="37800" windowHeight="23540" tabRatio="500" activeTab="3"/>
  </bookViews>
  <sheets>
    <sheet name="Overview" sheetId="1" r:id="rId1"/>
    <sheet name="Launch" sheetId="6" r:id="rId2"/>
    <sheet name="Login" sheetId="5" r:id="rId3"/>
    <sheet name="Home" sheetId="2" r:id="rId4"/>
    <sheet name="Search" sheetId="7" r:id="rId5"/>
    <sheet name="Results" sheetId="10" r:id="rId6"/>
    <sheet name="Settings" sheetId="3" r:id="rId7"/>
    <sheet name="ContactUs" sheetId="9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7" l="1"/>
  <c r="H4" i="5"/>
  <c r="H4" i="2"/>
  <c r="I4" i="5"/>
  <c r="J4" i="5"/>
  <c r="M4" i="10"/>
  <c r="L4" i="10"/>
  <c r="K4" i="10"/>
  <c r="I4" i="10"/>
  <c r="H4" i="10"/>
  <c r="J4" i="10"/>
  <c r="K4" i="5"/>
  <c r="K4" i="2"/>
  <c r="I4" i="7"/>
  <c r="J4" i="7"/>
  <c r="I4" i="2"/>
  <c r="J4" i="2"/>
  <c r="K4" i="9"/>
  <c r="J4" i="9"/>
  <c r="L4" i="9"/>
  <c r="H4" i="9"/>
  <c r="G4" i="9"/>
  <c r="I4" i="9"/>
  <c r="M4" i="3"/>
  <c r="L4" i="3"/>
  <c r="K4" i="3"/>
  <c r="I4" i="3"/>
  <c r="H4" i="3"/>
  <c r="J4" i="3"/>
  <c r="I4" i="6"/>
  <c r="H4" i="6"/>
  <c r="J4" i="6"/>
  <c r="M4" i="7"/>
  <c r="M4" i="2"/>
  <c r="M4" i="5"/>
  <c r="M4" i="6"/>
  <c r="L4" i="7"/>
  <c r="L4" i="2"/>
  <c r="L4" i="5"/>
  <c r="L4" i="6"/>
  <c r="K4" i="6"/>
  <c r="K4" i="7"/>
  <c r="D8" i="1"/>
  <c r="H7" i="1"/>
  <c r="D10" i="1"/>
  <c r="H10" i="1"/>
  <c r="G10" i="1"/>
  <c r="F10" i="1"/>
  <c r="C10" i="1"/>
  <c r="B10" i="1"/>
  <c r="H6" i="1"/>
  <c r="D5" i="1"/>
  <c r="D6" i="1"/>
  <c r="D7" i="1"/>
  <c r="C6" i="1"/>
  <c r="C7" i="1"/>
  <c r="C9" i="1"/>
  <c r="H9" i="1"/>
  <c r="G9" i="1"/>
  <c r="G8" i="1"/>
  <c r="G7" i="1"/>
  <c r="G6" i="1"/>
  <c r="G5" i="1"/>
  <c r="B9" i="1"/>
  <c r="B7" i="1"/>
  <c r="B5" i="1"/>
  <c r="H5" i="1"/>
  <c r="D9" i="1"/>
  <c r="C5" i="1"/>
  <c r="C8" i="1"/>
  <c r="H8" i="1"/>
  <c r="F9" i="1"/>
  <c r="F8" i="1"/>
  <c r="F7" i="1"/>
  <c r="F6" i="1"/>
  <c r="F5" i="1"/>
  <c r="B8" i="1"/>
  <c r="B6" i="1"/>
  <c r="F4" i="1"/>
  <c r="E10" i="1"/>
  <c r="C4" i="1"/>
  <c r="E9" i="1"/>
  <c r="B4" i="1"/>
  <c r="G4" i="1"/>
  <c r="E8" i="1"/>
  <c r="E7" i="1"/>
  <c r="E6" i="1"/>
  <c r="D4" i="1"/>
  <c r="E5" i="1"/>
  <c r="H4" i="1"/>
  <c r="E4" i="1"/>
</calcChain>
</file>

<file path=xl/sharedStrings.xml><?xml version="1.0" encoding="utf-8"?>
<sst xmlns="http://schemas.openxmlformats.org/spreadsheetml/2006/main" count="940" uniqueCount="419">
  <si>
    <t>Sheet</t>
  </si>
  <si>
    <t>Total Tests</t>
  </si>
  <si>
    <t xml:space="preserve">Total Tests Run </t>
  </si>
  <si>
    <t>Total  Passed</t>
  </si>
  <si>
    <t>% Passed</t>
  </si>
  <si>
    <t>Total  Fail</t>
  </si>
  <si>
    <t xml:space="preserve">Total  in Other </t>
  </si>
  <si>
    <t>Total  Run %</t>
  </si>
  <si>
    <t>TOTAL</t>
  </si>
  <si>
    <t>Test Number</t>
  </si>
  <si>
    <t>Test Description</t>
  </si>
  <si>
    <t>Expected Results</t>
  </si>
  <si>
    <t>Notes</t>
  </si>
  <si>
    <t>Pass/Fail</t>
  </si>
  <si>
    <r>
      <t xml:space="preserve">Please make sure that </t>
    </r>
    <r>
      <rPr>
        <b/>
        <sz val="11"/>
        <color theme="0"/>
        <rFont val="Calibri"/>
        <family val="2"/>
        <scheme val="minor"/>
      </rPr>
      <t>ALL</t>
    </r>
    <r>
      <rPr>
        <sz val="11"/>
        <color theme="0"/>
        <rFont val="Calibri"/>
        <family val="2"/>
        <scheme val="minor"/>
      </rPr>
      <t xml:space="preserve"> settings have the effect on the customer storefront you are expecting</t>
    </r>
  </si>
  <si>
    <t>A</t>
  </si>
  <si>
    <t>B</t>
  </si>
  <si>
    <t>Transition between the pages</t>
  </si>
  <si>
    <t>correctly layouted out on device</t>
  </si>
  <si>
    <t>Correctly  displayed</t>
  </si>
  <si>
    <t>App closes</t>
  </si>
  <si>
    <t>Transitions to Correct page</t>
  </si>
  <si>
    <t>Transitions to Home page</t>
  </si>
  <si>
    <t>Enables page transition</t>
  </si>
  <si>
    <t xml:space="preserve">Invalid Username &amp; valid password </t>
  </si>
  <si>
    <t xml:space="preserve">Valid Username &amp; Invalid password </t>
  </si>
  <si>
    <t>Valid Username  &amp; Password</t>
  </si>
  <si>
    <t>Entered username and empty password textfields</t>
  </si>
  <si>
    <t>Empty username and entered password textfields</t>
  </si>
  <si>
    <t>Empty username and password textfields</t>
  </si>
  <si>
    <t>Username and password fields injection</t>
  </si>
  <si>
    <t>Select Username textfield</t>
  </si>
  <si>
    <t>Enables entry of text into username field</t>
  </si>
  <si>
    <t>Select password textfield</t>
  </si>
  <si>
    <t>Enables entry of text into password field</t>
  </si>
  <si>
    <t>Pressing Login Button</t>
  </si>
  <si>
    <t>validates username and password fields</t>
  </si>
  <si>
    <t>Enables entry to password field</t>
  </si>
  <si>
    <t>Validates username and password fields</t>
  </si>
  <si>
    <t>In correct positions</t>
  </si>
  <si>
    <t>Multiple devices</t>
  </si>
  <si>
    <t>Network Connection</t>
  </si>
  <si>
    <t>Succesful</t>
  </si>
  <si>
    <t>Displays user data in app</t>
  </si>
  <si>
    <t>Failed</t>
  </si>
  <si>
    <t>GUI</t>
  </si>
  <si>
    <t>Page Format</t>
  </si>
  <si>
    <t>Slide-out Menu</t>
  </si>
  <si>
    <t>Slide Menu Appears</t>
  </si>
  <si>
    <t>Button press</t>
  </si>
  <si>
    <t>Menu Appears</t>
  </si>
  <si>
    <t>Slide Gesture</t>
  </si>
  <si>
    <t xml:space="preserve">Transitions to Login View </t>
  </si>
  <si>
    <t>Keeps on Home view</t>
  </si>
  <si>
    <t>Sign out tab button</t>
  </si>
  <si>
    <t xml:space="preserve">Transitions to settings View </t>
  </si>
  <si>
    <t>Contact Us tab Button</t>
  </si>
  <si>
    <t>Home tab Button</t>
  </si>
  <si>
    <t>Settings tab Button</t>
  </si>
  <si>
    <t xml:space="preserve">Transitions to contact us View </t>
  </si>
  <si>
    <t>Correct data displayed</t>
  </si>
  <si>
    <t>Search Icon</t>
  </si>
  <si>
    <t>Correct displayed</t>
  </si>
  <si>
    <t>Search bar</t>
  </si>
  <si>
    <t>Segemented Control</t>
  </si>
  <si>
    <t xml:space="preserve">Displays correct options </t>
  </si>
  <si>
    <t>Search Feature GUI</t>
  </si>
  <si>
    <t>Home View Test</t>
  </si>
  <si>
    <t>Login View Tests</t>
  </si>
  <si>
    <t>Launch View Tests</t>
  </si>
  <si>
    <t>Launch</t>
  </si>
  <si>
    <t>Login</t>
  </si>
  <si>
    <t>Transitions to Login Page</t>
  </si>
  <si>
    <t>Display Activity Indicator</t>
  </si>
  <si>
    <t>Displays when Login button is pressed and animates</t>
  </si>
  <si>
    <t>Hides Activity Indicator</t>
  </si>
  <si>
    <t>When login request is acquired</t>
  </si>
  <si>
    <t>login successful</t>
  </si>
  <si>
    <t>login failed</t>
  </si>
  <si>
    <t>Network failure</t>
  </si>
  <si>
    <t xml:space="preserve">Displays in textfield </t>
  </si>
  <si>
    <t>when textfield is clicked</t>
  </si>
  <si>
    <t>Hide placeholder text</t>
  </si>
  <si>
    <t>Placeholder textfields text</t>
  </si>
  <si>
    <t>appears</t>
  </si>
  <si>
    <t>Appears when text is entered into field</t>
  </si>
  <si>
    <t>disappears</t>
  </si>
  <si>
    <t>No text in field</t>
  </si>
  <si>
    <t>when pressed</t>
  </si>
  <si>
    <t>Clear button on textfields</t>
  </si>
  <si>
    <t>Clears field of text</t>
  </si>
  <si>
    <t>Password field</t>
  </si>
  <si>
    <t>when text is entered</t>
  </si>
  <si>
    <t>masks characters</t>
  </si>
  <si>
    <t>after reselecting and attempting to delete a character</t>
  </si>
  <si>
    <t>Should delete all characters in field</t>
  </si>
  <si>
    <t>Search Button</t>
  </si>
  <si>
    <t>When pressed</t>
  </si>
  <si>
    <t>When enter is pressed</t>
  </si>
  <si>
    <t>when selected</t>
  </si>
  <si>
    <t>Search View Tests</t>
  </si>
  <si>
    <t>View Format</t>
  </si>
  <si>
    <t>Correctly displayed</t>
  </si>
  <si>
    <t>Home</t>
  </si>
  <si>
    <t>Search</t>
  </si>
  <si>
    <t>Settings</t>
  </si>
  <si>
    <t>Contact Us</t>
  </si>
  <si>
    <t>Scroll</t>
  </si>
  <si>
    <t>Smooth without fault</t>
  </si>
  <si>
    <t>Timeout</t>
  </si>
  <si>
    <t>after 1 minute</t>
  </si>
  <si>
    <t>Opens View</t>
  </si>
  <si>
    <t>Search tab Button</t>
  </si>
  <si>
    <t xml:space="preserve">Transitions to Search View </t>
  </si>
  <si>
    <t>Displays Alert Diagloue</t>
  </si>
  <si>
    <t>Alert Diagloue: Yes</t>
  </si>
  <si>
    <t>Alert Diagloue: No</t>
  </si>
  <si>
    <t>Stays in current view</t>
  </si>
  <si>
    <t>repress button</t>
  </si>
  <si>
    <t>C</t>
  </si>
  <si>
    <t>Settings View Test</t>
  </si>
  <si>
    <t>Display correctly</t>
  </si>
  <si>
    <t>Pressed</t>
  </si>
  <si>
    <t>Displays refund count for total</t>
  </si>
  <si>
    <t>Display authorised count for total</t>
  </si>
  <si>
    <t>ContactUs View Test</t>
  </si>
  <si>
    <t>Scaling is correct</t>
  </si>
  <si>
    <t>Visually is correct</t>
  </si>
  <si>
    <t xml:space="preserve"> </t>
  </si>
  <si>
    <t>Press Filter By</t>
  </si>
  <si>
    <t>Press Sort By</t>
  </si>
  <si>
    <t>Dropdown menus</t>
  </si>
  <si>
    <t>updates parent menu</t>
  </si>
  <si>
    <t>set date in picker</t>
  </si>
  <si>
    <t>select sub menu</t>
  </si>
  <si>
    <t>updates sub-menu with tic</t>
  </si>
  <si>
    <t>re-select sub menu</t>
  </si>
  <si>
    <t>untics the sub-menu</t>
  </si>
  <si>
    <t>collapse after tic sub menus</t>
  </si>
  <si>
    <t>updates parent menu with tic'd menus</t>
  </si>
  <si>
    <t>pressed when keyboard open</t>
  </si>
  <si>
    <t>closes keyboard</t>
  </si>
  <si>
    <t xml:space="preserve">clears button </t>
  </si>
  <si>
    <t>clears options</t>
  </si>
  <si>
    <t>opens result view with results</t>
  </si>
  <si>
    <t>No Options</t>
  </si>
  <si>
    <t>Reference No.</t>
  </si>
  <si>
    <t>paritial completed</t>
  </si>
  <si>
    <t>full  completed</t>
  </si>
  <si>
    <t>DateFrom Date To</t>
  </si>
  <si>
    <t>D</t>
  </si>
  <si>
    <t>Sort GUI</t>
  </si>
  <si>
    <t>Search GUI</t>
  </si>
  <si>
    <t>Filters GUI</t>
  </si>
  <si>
    <t>doesn't perform search and flags error</t>
  </si>
  <si>
    <t>From Date</t>
  </si>
  <si>
    <t xml:space="preserve">selected </t>
  </si>
  <si>
    <t>opens dropdown with picker</t>
  </si>
  <si>
    <t>choosing date</t>
  </si>
  <si>
    <t>changes date</t>
  </si>
  <si>
    <t>press set</t>
  </si>
  <si>
    <t>collapses and sets the date on the parent cell</t>
  </si>
  <si>
    <t>To Date</t>
  </si>
  <si>
    <t>Account Type</t>
  </si>
  <si>
    <t>tic appears</t>
  </si>
  <si>
    <t>tic disappears</t>
  </si>
  <si>
    <t>collapses and sets parent value</t>
  </si>
  <si>
    <t>Currency Type</t>
  </si>
  <si>
    <t>Payment Type</t>
  </si>
  <si>
    <t>Request Type</t>
  </si>
  <si>
    <t xml:space="preserve">re-selected </t>
  </si>
  <si>
    <t>collapses dropdown with picker</t>
  </si>
  <si>
    <t>Date</t>
  </si>
  <si>
    <t>Filters and sorts</t>
  </si>
  <si>
    <t>perfroms search</t>
  </si>
  <si>
    <t>E</t>
  </si>
  <si>
    <t>Search Results GUI</t>
  </si>
  <si>
    <t>Smoothly through results</t>
  </si>
  <si>
    <t>Select result row</t>
  </si>
  <si>
    <t>Opens New view with more details</t>
  </si>
  <si>
    <t>Results</t>
  </si>
  <si>
    <t>Correct Data is displayed</t>
  </si>
  <si>
    <t>transaction referenece no.</t>
  </si>
  <si>
    <t>entered fully</t>
  </si>
  <si>
    <t>only the one entry result displayed</t>
  </si>
  <si>
    <t>entered partially</t>
  </si>
  <si>
    <t>simialar entries results are displayed</t>
  </si>
  <si>
    <t>no results</t>
  </si>
  <si>
    <t>Sort</t>
  </si>
  <si>
    <t>two Selected</t>
  </si>
  <si>
    <t>sorts results by one then the other ascending</t>
  </si>
  <si>
    <t>three selected</t>
  </si>
  <si>
    <t>sorts results by one then another then another ascending</t>
  </si>
  <si>
    <t>four selected</t>
  </si>
  <si>
    <t>sorts results by one then another.. ascending</t>
  </si>
  <si>
    <t>all selected</t>
  </si>
  <si>
    <t>sorts results by all, ascending</t>
  </si>
  <si>
    <t>Filters</t>
  </si>
  <si>
    <t>date range selected</t>
  </si>
  <si>
    <t>shows all entries within that date range</t>
  </si>
  <si>
    <t>all rows containing the deselected, not within results</t>
  </si>
  <si>
    <t>Tap specific result</t>
  </si>
  <si>
    <t>Opens detailed view</t>
  </si>
  <si>
    <t>Table Format</t>
  </si>
  <si>
    <t>Correctly Displayed</t>
  </si>
  <si>
    <t>Data</t>
  </si>
  <si>
    <t>Correct</t>
  </si>
  <si>
    <t>Tap Back</t>
  </si>
  <si>
    <t>Takes to loaded result view</t>
  </si>
  <si>
    <t>Takes to Search view</t>
  </si>
  <si>
    <t xml:space="preserve">Orientation </t>
  </si>
  <si>
    <t>Any</t>
  </si>
  <si>
    <t>Landscape</t>
  </si>
  <si>
    <t>Scrollable</t>
  </si>
  <si>
    <t>Enabled</t>
  </si>
  <si>
    <t>Alert appears</t>
  </si>
  <si>
    <t>alert appears</t>
  </si>
  <si>
    <t xml:space="preserve">Cancel Pressed </t>
  </si>
  <si>
    <t>Display</t>
  </si>
  <si>
    <t>Displays All transactions</t>
  </si>
  <si>
    <t>Displays Auth transactions</t>
  </si>
  <si>
    <t>Displays Refund transactions</t>
  </si>
  <si>
    <t>opens breakdown of that bar</t>
  </si>
  <si>
    <t>Navigation Bar Title</t>
  </si>
  <si>
    <t>Auth bar was pressed</t>
  </si>
  <si>
    <t>Refund bar was pressed</t>
  </si>
  <si>
    <t>displays 'Auth' in title</t>
  </si>
  <si>
    <t>displays 'Refund' in title</t>
  </si>
  <si>
    <t>Segmented Control</t>
  </si>
  <si>
    <t>Displays Account Type Labels</t>
  </si>
  <si>
    <t>Displays Currency Type Labels</t>
  </si>
  <si>
    <t>Displays payment Type Labels</t>
  </si>
  <si>
    <t>Correct counts displayed</t>
  </si>
  <si>
    <t>Dismiss Button</t>
  </si>
  <si>
    <t>Closes View</t>
  </si>
  <si>
    <t>Bar Chart</t>
  </si>
  <si>
    <t>All</t>
  </si>
  <si>
    <t>Auth</t>
  </si>
  <si>
    <t>Refund</t>
  </si>
  <si>
    <t>All: Tap bar</t>
  </si>
  <si>
    <t>Auth: Tap bar</t>
  </si>
  <si>
    <t>Refund: Tap bar</t>
  </si>
  <si>
    <t>Left</t>
  </si>
  <si>
    <t>Right</t>
  </si>
  <si>
    <t>Do nothing</t>
  </si>
  <si>
    <t>Display Line Chart</t>
  </si>
  <si>
    <t>Display bar Chart</t>
  </si>
  <si>
    <t>Line Chart</t>
  </si>
  <si>
    <t>Bar Chart Bar Breakdown</t>
  </si>
  <si>
    <t>F</t>
  </si>
  <si>
    <t xml:space="preserve">Details Results </t>
  </si>
  <si>
    <t>Sort Validate Search</t>
  </si>
  <si>
    <t>Filter Validate Search</t>
  </si>
  <si>
    <t>non-existent</t>
  </si>
  <si>
    <t>Searchbar Validate  Search</t>
  </si>
  <si>
    <t>Number</t>
  </si>
  <si>
    <t>Email</t>
  </si>
  <si>
    <t>iPad</t>
  </si>
  <si>
    <t>Opens popover with Copy button</t>
  </si>
  <si>
    <t>Opens alert sheet with Copy button and Cancel button</t>
  </si>
  <si>
    <t>Opens alert sheet with Call button, Copy button and Cancel button</t>
  </si>
  <si>
    <t>Press 'Cancel' button</t>
  </si>
  <si>
    <t>Closes Alert sheet</t>
  </si>
  <si>
    <t>Press outside the popover</t>
  </si>
  <si>
    <t>Closes popover</t>
  </si>
  <si>
    <t>Press 'Copy' button</t>
  </si>
  <si>
    <t>Copies number to clipboard</t>
  </si>
  <si>
    <t>Press 'Call' button</t>
  </si>
  <si>
    <t xml:space="preserve">Begins to call </t>
  </si>
  <si>
    <t>Call ended</t>
  </si>
  <si>
    <t>Returns to app</t>
  </si>
  <si>
    <t>Opens popover with 'Send Email' button and Copy button</t>
  </si>
  <si>
    <t>Opens alert sheet with 'Send Email' button, Copy button and Cancel button</t>
  </si>
  <si>
    <t>Opens email with selected email</t>
  </si>
  <si>
    <t>On iPad</t>
  </si>
  <si>
    <t>On iDevice</t>
  </si>
  <si>
    <t xml:space="preserve">Pressed </t>
  </si>
  <si>
    <t>On iPhone</t>
  </si>
  <si>
    <t xml:space="preserve">while something is wrong </t>
  </si>
  <si>
    <t>failed</t>
  </si>
  <si>
    <t>save draft</t>
  </si>
  <si>
    <t>don’t save draft</t>
  </si>
  <si>
    <t>Copies email to clipboard</t>
  </si>
  <si>
    <t>Labels and view contents</t>
  </si>
  <si>
    <t>Press  'Send Email'</t>
  </si>
  <si>
    <t>Email sent</t>
  </si>
  <si>
    <t>Cancel Pressed within email</t>
  </si>
  <si>
    <t xml:space="preserve">Popover </t>
  </si>
  <si>
    <t>Anchored to correct selected item</t>
  </si>
  <si>
    <t>iDevice</t>
  </si>
  <si>
    <t>Side Gesture</t>
  </si>
  <si>
    <t>Empty Table</t>
  </si>
  <si>
    <t>filled in a correct order</t>
  </si>
  <si>
    <t>doesn't perform search and displays alert</t>
  </si>
  <si>
    <t>filled in a incorrect order</t>
  </si>
  <si>
    <t>press set and no options selected</t>
  </si>
  <si>
    <t>collapses, sets parent value and alert appears</t>
  </si>
  <si>
    <t>filled in a incorrect order with trans ref</t>
  </si>
  <si>
    <t>"Need Help?" Button</t>
  </si>
  <si>
    <t>Tap Button</t>
  </si>
  <si>
    <t>Open Contact Us View with back button</t>
  </si>
  <si>
    <t>Open Login again</t>
  </si>
  <si>
    <t xml:space="preserve">Login </t>
  </si>
  <si>
    <t xml:space="preserve">Menu Button works </t>
  </si>
  <si>
    <t>Go into contact us page and tap menu button</t>
  </si>
  <si>
    <t>Log Out</t>
  </si>
  <si>
    <t>displays and goes back to login</t>
  </si>
  <si>
    <t xml:space="preserve">Tap "Need Help?" button again and press back </t>
  </si>
  <si>
    <t xml:space="preserve">Press 'Log Out' Again </t>
  </si>
  <si>
    <t>sent and returns to contact us page</t>
  </si>
  <si>
    <t>Closes diagloue and returns to contact us page</t>
  </si>
  <si>
    <t>saves draft to mail app dafts, closes dialgoue and returns to contact us page</t>
  </si>
  <si>
    <t>No options from these sections are selected</t>
  </si>
  <si>
    <t>Missing toDate</t>
  </si>
  <si>
    <t>Missing toDate with trans ref</t>
  </si>
  <si>
    <t>Missing FromDate</t>
  </si>
  <si>
    <t>Missing fromDate with trans ref</t>
  </si>
  <si>
    <t>Date dropdowns menus</t>
  </si>
  <si>
    <t>re-select row</t>
  </si>
  <si>
    <t>select row</t>
  </si>
  <si>
    <t xml:space="preserve">Error Code </t>
  </si>
  <si>
    <t>Settled Status</t>
  </si>
  <si>
    <t>Warning pop-up for invalid username or password appears</t>
  </si>
  <si>
    <t>Warning pop-up for empty fields appears</t>
  </si>
  <si>
    <t>Warning pop-up for empty username field appears</t>
  </si>
  <si>
    <t>Warning pop-up for empty password field appears</t>
  </si>
  <si>
    <t xml:space="preserve">Doesn't execute injection code </t>
  </si>
  <si>
    <t>Warning pop-up for network failure appears</t>
  </si>
  <si>
    <t>Pressing Next while in Username textfield</t>
  </si>
  <si>
    <t>Pressing Go while in password textfield</t>
  </si>
  <si>
    <t>Enter Credentials</t>
  </si>
  <si>
    <t>Enables entry of text and segmented control appears</t>
  </si>
  <si>
    <t xml:space="preserve">Search Bar </t>
  </si>
  <si>
    <t>Trans Ref selected</t>
  </si>
  <si>
    <t>perfroms search based on trans ref</t>
  </si>
  <si>
    <t>Amount selected</t>
  </si>
  <si>
    <t>perfroms search based on amount</t>
  </si>
  <si>
    <t>Settled Amount</t>
  </si>
  <si>
    <t>perfroms search based on settled amount</t>
  </si>
  <si>
    <t>when deselected</t>
  </si>
  <si>
    <t>Keyboard and segmented control disappears</t>
  </si>
  <si>
    <t>press parent cell and no options selected</t>
  </si>
  <si>
    <t>press parent cell</t>
  </si>
  <si>
    <t xml:space="preserve">Column name </t>
  </si>
  <si>
    <t>selected</t>
  </si>
  <si>
    <t xml:space="preserve">Asecending </t>
  </si>
  <si>
    <t>Descending</t>
  </si>
  <si>
    <t>re-selected</t>
  </si>
  <si>
    <t>one selected</t>
  </si>
  <si>
    <t>sorts results  ascending</t>
  </si>
  <si>
    <t xml:space="preserve"> one item deselected</t>
  </si>
  <si>
    <t>two item deselected</t>
  </si>
  <si>
    <t>three item deselected</t>
  </si>
  <si>
    <t>four item deselected</t>
  </si>
  <si>
    <t>Displays transaction count by  total button</t>
  </si>
  <si>
    <t>Displays transaction count by  past 24 hours button</t>
  </si>
  <si>
    <t>Displays refund count for past 24 hours</t>
  </si>
  <si>
    <t>Display authorised count for past 24 hours</t>
  </si>
  <si>
    <t>Displays transaction count by  past 6 days button</t>
  </si>
  <si>
    <t>Displays refund count for past 6 days</t>
  </si>
  <si>
    <t>Display authorised count for past 6 days</t>
  </si>
  <si>
    <t>Displays refund count for past 30 days</t>
  </si>
  <si>
    <t>Display authorised count for past 30 days</t>
  </si>
  <si>
    <t>Displays transaction count by  past 30 days button</t>
  </si>
  <si>
    <t xml:space="preserve">Transcation Count  </t>
  </si>
  <si>
    <t>For Each Segmented Control</t>
  </si>
  <si>
    <t>Decline</t>
  </si>
  <si>
    <t>Displays Decline transactions</t>
  </si>
  <si>
    <t>Decline Tap bar</t>
  </si>
  <si>
    <t>Bar Graph</t>
  </si>
  <si>
    <t>Auth dot was pressed</t>
  </si>
  <si>
    <t>Refund dot was pressed</t>
  </si>
  <si>
    <t>decline dot was pressed</t>
  </si>
  <si>
    <t>displays 'Decline' in title</t>
  </si>
  <si>
    <t>Decline bar was pressed</t>
  </si>
  <si>
    <t>Line Graph</t>
  </si>
  <si>
    <t>Line Chart Dot Breakdown</t>
  </si>
  <si>
    <t>displays 'Auth' in title and auth breakdown is shown first</t>
  </si>
  <si>
    <t>displays 'Refund' in title and auth breakdown is shown first</t>
  </si>
  <si>
    <t>displays 'Decline' in title and auth breakdown is shown first</t>
  </si>
  <si>
    <t>Nothing</t>
  </si>
  <si>
    <t>Shown Next dot type breakdown</t>
  </si>
  <si>
    <t>Shown Last dot type breakdown</t>
  </si>
  <si>
    <t xml:space="preserve">Opens action sheet </t>
  </si>
  <si>
    <t>Action Sheet</t>
  </si>
  <si>
    <t>Press  6 Days</t>
  </si>
  <si>
    <t>Shows Past 6 days of data on  both graphs</t>
  </si>
  <si>
    <t>Press  12 Days</t>
  </si>
  <si>
    <t>Shows Past 12 days of data on  both graphs</t>
  </si>
  <si>
    <t>Press  30 Days</t>
  </si>
  <si>
    <t>Press  60 Days</t>
  </si>
  <si>
    <t>Shows Past 30 days of data on  both graphs</t>
  </si>
  <si>
    <t>Shows Past 60 days of data on  both graphs</t>
  </si>
  <si>
    <t>Update Graphs</t>
  </si>
  <si>
    <t>Bar Graph Displayed</t>
  </si>
  <si>
    <t>Line Graph Displayed</t>
  </si>
  <si>
    <t xml:space="preserve">Slides from right-to-left  </t>
  </si>
  <si>
    <t xml:space="preserve">Slides from left-to-right  </t>
  </si>
  <si>
    <t>Press Past 6 Days header</t>
  </si>
  <si>
    <t>G</t>
  </si>
  <si>
    <t>Press Currency Type Header</t>
  </si>
  <si>
    <t>Displays a different currency and update currency header</t>
  </si>
  <si>
    <t>Show's previous currency and update currency header</t>
  </si>
  <si>
    <t>Opens action sheet  with currency options</t>
  </si>
  <si>
    <t>Currency Type Header</t>
  </si>
  <si>
    <t>Press option</t>
  </si>
  <si>
    <t>Shows that currency view</t>
  </si>
  <si>
    <t>not implemented</t>
  </si>
  <si>
    <t>Keyboard appears</t>
  </si>
  <si>
    <t>on iPhone</t>
  </si>
  <si>
    <t>texfields, button and label move up</t>
  </si>
  <si>
    <t>not hooked to database</t>
  </si>
  <si>
    <t>Pressed, on iPhone</t>
  </si>
  <si>
    <t>Press Save icon</t>
  </si>
  <si>
    <t>Opens action sheet</t>
  </si>
  <si>
    <t>Save to camera roll</t>
  </si>
  <si>
    <t>saved</t>
  </si>
  <si>
    <t>send in email</t>
  </si>
  <si>
    <t>email appears with current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</si>
</sst>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E71B5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86C6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A5A5A5"/>
      </patternFill>
    </fill>
    <fill>
      <patternFill patternType="solid">
        <fgColor theme="6"/>
      </patternFill>
    </fill>
  </fills>
  <borders count="14">
    <border>
      <left/>
      <right/>
      <top/>
      <bottom/>
      <diagonal/>
    </border>
    <border>
      <left style="medium">
        <color theme="1" tint="0.24994659260841701"/>
      </left>
      <right style="medium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 style="medium">
        <color theme="1" tint="0.24994659260841701"/>
      </left>
      <right style="medium">
        <color theme="1" tint="0.24994659260841701"/>
      </right>
      <top/>
      <bottom/>
      <diagonal/>
    </border>
    <border>
      <left style="medium">
        <color theme="1" tint="0.24994659260841701"/>
      </left>
      <right/>
      <top/>
      <bottom/>
      <diagonal/>
    </border>
    <border>
      <left/>
      <right style="medium">
        <color theme="1" tint="0.24994659260841701"/>
      </right>
      <top/>
      <bottom/>
      <diagonal/>
    </border>
    <border>
      <left style="dashed">
        <color theme="1" tint="0.24994659260841701"/>
      </left>
      <right style="medium">
        <color theme="1" tint="0.2499465926084170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5" fillId="10" borderId="13" applyNumberFormat="0" applyAlignment="0" applyProtection="0"/>
    <xf numFmtId="0" fontId="6" fillId="11" borderId="0" applyNumberFormat="0" applyBorder="0" applyAlignment="0" applyProtection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10" fontId="2" fillId="3" borderId="2" xfId="0" applyNumberFormat="1" applyFont="1" applyFill="1" applyBorder="1"/>
    <xf numFmtId="10" fontId="2" fillId="3" borderId="0" xfId="0" applyNumberFormat="1" applyFont="1" applyFill="1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5" borderId="3" xfId="0" applyFill="1" applyBorder="1"/>
    <xf numFmtId="0" fontId="0" fillId="5" borderId="4" xfId="0" applyFill="1" applyBorder="1"/>
    <xf numFmtId="0" fontId="0" fillId="5" borderId="6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3" xfId="0" applyFill="1" applyBorder="1" applyAlignment="1">
      <alignment horizontal="center"/>
    </xf>
    <xf numFmtId="0" fontId="0" fillId="4" borderId="3" xfId="0" applyFill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4" xfId="0" applyFill="1" applyBorder="1" applyAlignment="1">
      <alignment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0" fillId="6" borderId="7" xfId="0" applyFill="1" applyBorder="1"/>
    <xf numFmtId="0" fontId="0" fillId="6" borderId="10" xfId="0" applyFill="1" applyBorder="1"/>
    <xf numFmtId="0" fontId="0" fillId="0" borderId="11" xfId="0" applyBorder="1"/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10" borderId="13" xfId="1"/>
    <xf numFmtId="10" fontId="5" fillId="10" borderId="13" xfId="1" applyNumberFormat="1"/>
    <xf numFmtId="0" fontId="6" fillId="11" borderId="13" xfId="2" applyBorder="1"/>
    <xf numFmtId="10" fontId="6" fillId="11" borderId="13" xfId="2" applyNumberFormat="1" applyBorder="1"/>
    <xf numFmtId="0" fontId="1" fillId="2" borderId="3" xfId="0" applyFont="1" applyFill="1" applyBorder="1" applyAlignment="1">
      <alignment horizontal="center" vertical="center"/>
    </xf>
    <xf numFmtId="10" fontId="0" fillId="0" borderId="0" xfId="0" applyNumberFormat="1"/>
    <xf numFmtId="0" fontId="0" fillId="5" borderId="4" xfId="0" quotePrefix="1" applyFill="1" applyBorder="1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0" xfId="0" applyAlignment="1"/>
    <xf numFmtId="0" fontId="7" fillId="0" borderId="6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3">
    <cellStyle name="Accent3" xfId="2" builtinId="37"/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workbookViewId="0">
      <selection activeCell="J18" sqref="J18"/>
    </sheetView>
  </sheetViews>
  <sheetFormatPr baseColWidth="10" defaultColWidth="11" defaultRowHeight="16" x14ac:dyDescent="0.2"/>
  <cols>
    <col min="11" max="11" width="7.83203125" customWidth="1"/>
  </cols>
  <sheetData>
    <row r="2" spans="1:14" ht="17" thickBot="1" x14ac:dyDescent="0.25"/>
    <row r="3" spans="1:14" ht="31" thickBot="1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14" ht="17" thickBot="1" x14ac:dyDescent="0.25">
      <c r="A4" s="3" t="s">
        <v>8</v>
      </c>
      <c r="B4" s="3">
        <f ca="1">SUM(B5:B9)</f>
        <v>217</v>
      </c>
      <c r="C4" s="3">
        <f ca="1">SUM(C5:C9)</f>
        <v>217</v>
      </c>
      <c r="D4" s="3">
        <f ca="1">SUM(D5:D9)</f>
        <v>211</v>
      </c>
      <c r="E4" s="4">
        <f ca="1">D4/C4</f>
        <v>0.97235023041474655</v>
      </c>
      <c r="F4" s="3">
        <f ca="1">SUM(F5:F9)</f>
        <v>0</v>
      </c>
      <c r="G4" s="3">
        <f ca="1">SUM(G5:G9)</f>
        <v>6</v>
      </c>
      <c r="H4" s="5">
        <f ca="1">C4/B4</f>
        <v>1</v>
      </c>
    </row>
    <row r="5" spans="1:14" ht="17" thickBot="1" x14ac:dyDescent="0.25">
      <c r="A5" t="s">
        <v>70</v>
      </c>
      <c r="B5">
        <f ca="1">INDIRECT("Launch" &amp;"!$H$4")</f>
        <v>3</v>
      </c>
      <c r="C5">
        <f ca="1">INDIRECT("Launch" &amp;"!$I$4")</f>
        <v>3</v>
      </c>
      <c r="D5">
        <f ca="1">INDIRECT("Launch" &amp;"!$K$4")</f>
        <v>2</v>
      </c>
      <c r="E5" s="48">
        <f t="shared" ref="E5:E9" ca="1" si="0">D5/C5</f>
        <v>0.66666666666666663</v>
      </c>
      <c r="F5">
        <f ca="1">INDIRECT("Launch" &amp;"!$L$4")</f>
        <v>0</v>
      </c>
      <c r="G5">
        <f ca="1">INDIRECT("Launch" &amp;"!$M$4")</f>
        <v>1</v>
      </c>
      <c r="H5" s="48">
        <f ca="1">INDIRECT("Launch"&amp;"!$J$4")</f>
        <v>1</v>
      </c>
    </row>
    <row r="6" spans="1:14" ht="18" thickTop="1" thickBot="1" x14ac:dyDescent="0.25">
      <c r="A6" s="43" t="s">
        <v>71</v>
      </c>
      <c r="B6" s="43">
        <f ca="1">INDIRECT("Login" &amp;"!$H$4")</f>
        <v>32</v>
      </c>
      <c r="C6" s="43">
        <f ca="1">INDIRECT("Login" &amp;"!$I$4")</f>
        <v>32</v>
      </c>
      <c r="D6" s="43">
        <f ca="1">INDIRECT("Login" &amp;"!$K$4")</f>
        <v>27</v>
      </c>
      <c r="E6" s="44">
        <f t="shared" ca="1" si="0"/>
        <v>0.84375</v>
      </c>
      <c r="F6" s="43">
        <f ca="1">INDIRECT("Login" &amp;"!$L$4")</f>
        <v>0</v>
      </c>
      <c r="G6" s="43">
        <f ca="1">INDIRECT("Login" &amp;"!$M$4")</f>
        <v>5</v>
      </c>
      <c r="H6" s="44">
        <f ca="1">INDIRECT("Login"&amp;"!$J$4")</f>
        <v>1</v>
      </c>
    </row>
    <row r="7" spans="1:14" ht="18" thickTop="1" thickBot="1" x14ac:dyDescent="0.25">
      <c r="A7" t="s">
        <v>103</v>
      </c>
      <c r="B7">
        <f ca="1">INDIRECT("Home" &amp;"!$H$4")</f>
        <v>82</v>
      </c>
      <c r="C7">
        <f ca="1">INDIRECT("Home" &amp;"!$I$4")</f>
        <v>82</v>
      </c>
      <c r="D7">
        <f ca="1">INDIRECT("Home" &amp;"!$K$4")</f>
        <v>82</v>
      </c>
      <c r="E7">
        <f t="shared" ca="1" si="0"/>
        <v>1</v>
      </c>
      <c r="F7">
        <f ca="1">INDIRECT("Home" &amp;"!$L$4")</f>
        <v>0</v>
      </c>
      <c r="G7">
        <f ca="1">INDIRECT("Home" &amp;"!$M$4")</f>
        <v>0</v>
      </c>
      <c r="H7" s="48">
        <f ca="1">INDIRECT("Home"&amp;"!$J$4")</f>
        <v>1</v>
      </c>
    </row>
    <row r="8" spans="1:14" ht="18" thickTop="1" thickBot="1" x14ac:dyDescent="0.25">
      <c r="A8" s="45" t="s">
        <v>104</v>
      </c>
      <c r="B8" s="45">
        <f ca="1">INDIRECT("Search" &amp;"!$H$4")</f>
        <v>90</v>
      </c>
      <c r="C8" s="45">
        <f ca="1">INDIRECT("Search" &amp;"!$I$4")</f>
        <v>90</v>
      </c>
      <c r="D8" s="45">
        <f ca="1">INDIRECT("Search" &amp;"!$k$4")</f>
        <v>90</v>
      </c>
      <c r="E8" s="46">
        <f t="shared" ca="1" si="0"/>
        <v>1</v>
      </c>
      <c r="F8" s="45">
        <f ca="1">INDIRECT("Search" &amp;"!$L$4")</f>
        <v>0</v>
      </c>
      <c r="G8" s="45">
        <f ca="1">INDIRECT("Search" &amp;"!$M$4")</f>
        <v>0</v>
      </c>
      <c r="H8" s="46">
        <f ca="1">INDIRECT("Search"&amp;"!$J$4")</f>
        <v>1</v>
      </c>
    </row>
    <row r="9" spans="1:14" ht="18" thickTop="1" thickBot="1" x14ac:dyDescent="0.25">
      <c r="A9" t="s">
        <v>105</v>
      </c>
      <c r="B9">
        <f ca="1">INDIRECT("Settings" &amp;"!$H$4")</f>
        <v>10</v>
      </c>
      <c r="C9">
        <f ca="1">INDIRECT("Settings" &amp;"!$I$4")</f>
        <v>10</v>
      </c>
      <c r="D9">
        <f ca="1">INDIRECT("Settings" &amp;"!$K$4")</f>
        <v>10</v>
      </c>
      <c r="E9">
        <f t="shared" ca="1" si="0"/>
        <v>1</v>
      </c>
      <c r="F9">
        <f ca="1">INDIRECT("Settings" &amp;"!$L$4")</f>
        <v>0</v>
      </c>
      <c r="G9">
        <f ca="1">INDIRECT("Settings" &amp;"!$M$4")</f>
        <v>0</v>
      </c>
      <c r="H9" s="48">
        <f ca="1">INDIRECT("Settings"&amp;"!$J$4")</f>
        <v>1</v>
      </c>
    </row>
    <row r="10" spans="1:14" ht="18" thickTop="1" thickBot="1" x14ac:dyDescent="0.25">
      <c r="A10" s="43" t="s">
        <v>106</v>
      </c>
      <c r="B10" s="43">
        <f ca="1">INDIRECT("ContactUs" &amp;"!$G$4")</f>
        <v>31</v>
      </c>
      <c r="C10" s="43">
        <f ca="1">INDIRECT("ContactUs" &amp;"!$H$4")</f>
        <v>31</v>
      </c>
      <c r="D10" s="43">
        <f ca="1">INDIRECT("ContactUs"&amp;"!$J$4")</f>
        <v>31</v>
      </c>
      <c r="E10" s="44">
        <f t="shared" ref="E10" ca="1" si="1">D10/C10</f>
        <v>1</v>
      </c>
      <c r="F10" s="43">
        <f ca="1">INDIRECT("ContactUs"&amp;"!$K$5")</f>
        <v>0</v>
      </c>
      <c r="G10" s="43">
        <f ca="1">INDIRECT("ContactUs"&amp;"!$L$5")</f>
        <v>0</v>
      </c>
      <c r="H10" s="44">
        <f ca="1">INDIRECT("ContactUs"&amp;"!$i$4")</f>
        <v>1</v>
      </c>
    </row>
    <row r="11" spans="1:14" ht="17" thickTop="1" x14ac:dyDescent="0.2">
      <c r="N11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F7" sqref="F7"/>
    </sheetView>
  </sheetViews>
  <sheetFormatPr baseColWidth="10" defaultColWidth="11" defaultRowHeight="16" x14ac:dyDescent="0.2"/>
  <cols>
    <col min="2" max="2" width="26.5" customWidth="1"/>
    <col min="3" max="3" width="27.33203125" bestFit="1" customWidth="1"/>
    <col min="4" max="4" width="44.33203125" customWidth="1"/>
  </cols>
  <sheetData>
    <row r="1" spans="1:13" ht="22" thickBot="1" x14ac:dyDescent="0.3">
      <c r="B1" s="6" t="s">
        <v>69</v>
      </c>
    </row>
    <row r="2" spans="1:13" ht="31" thickBot="1" x14ac:dyDescent="0.25">
      <c r="A2" s="9" t="s">
        <v>9</v>
      </c>
      <c r="B2" s="55" t="s">
        <v>10</v>
      </c>
      <c r="C2" s="55"/>
      <c r="D2" s="9" t="s">
        <v>11</v>
      </c>
      <c r="E2" s="10" t="s">
        <v>12</v>
      </c>
      <c r="F2" s="10" t="s">
        <v>13</v>
      </c>
      <c r="H2" s="26" t="s">
        <v>1</v>
      </c>
      <c r="I2" s="26" t="s">
        <v>2</v>
      </c>
      <c r="J2" s="26" t="s">
        <v>7</v>
      </c>
      <c r="K2" s="26" t="s">
        <v>3</v>
      </c>
      <c r="L2" s="26" t="s">
        <v>5</v>
      </c>
      <c r="M2" s="27" t="s">
        <v>6</v>
      </c>
    </row>
    <row r="3" spans="1:13" x14ac:dyDescent="0.2">
      <c r="A3" s="11"/>
      <c r="B3" s="56" t="s">
        <v>14</v>
      </c>
      <c r="C3" s="57"/>
      <c r="D3" s="57"/>
      <c r="E3" s="58"/>
      <c r="F3" s="12"/>
      <c r="H3" s="28"/>
      <c r="I3" s="28"/>
      <c r="J3" s="28"/>
      <c r="K3" s="28"/>
      <c r="L3" s="28"/>
      <c r="M3" s="29"/>
    </row>
    <row r="4" spans="1:13" ht="17" thickBot="1" x14ac:dyDescent="0.25">
      <c r="A4" s="17" t="s">
        <v>15</v>
      </c>
      <c r="B4" s="14"/>
      <c r="C4" s="15"/>
      <c r="D4" s="16"/>
      <c r="E4" s="13"/>
      <c r="F4" s="17"/>
      <c r="H4" s="30">
        <f>COUNT(A5:A42)</f>
        <v>3</v>
      </c>
      <c r="I4" s="31">
        <f>COUNT(F4:F313)</f>
        <v>3</v>
      </c>
      <c r="J4" s="32">
        <f>I4 / H4</f>
        <v>1</v>
      </c>
      <c r="K4" s="33">
        <f>COUNTIF(F4:F313,1)</f>
        <v>2</v>
      </c>
      <c r="L4" s="34">
        <f>COUNTIF(F4:F313,-1)</f>
        <v>0</v>
      </c>
      <c r="M4" s="35">
        <f>COUNTIF(F4:F313,0)</f>
        <v>1</v>
      </c>
    </row>
    <row r="5" spans="1:13" x14ac:dyDescent="0.2">
      <c r="A5" s="18">
        <v>1</v>
      </c>
      <c r="B5" s="19" t="s">
        <v>17</v>
      </c>
      <c r="C5" s="20"/>
      <c r="D5" s="21" t="s">
        <v>72</v>
      </c>
      <c r="E5" s="22"/>
      <c r="F5" s="23">
        <v>1</v>
      </c>
    </row>
    <row r="6" spans="1:13" x14ac:dyDescent="0.2">
      <c r="A6" s="18">
        <v>2</v>
      </c>
      <c r="B6" s="19" t="s">
        <v>101</v>
      </c>
      <c r="C6" s="20"/>
      <c r="D6" s="21" t="s">
        <v>102</v>
      </c>
      <c r="E6" s="22"/>
      <c r="F6" s="23">
        <v>1</v>
      </c>
    </row>
    <row r="7" spans="1:13" x14ac:dyDescent="0.2">
      <c r="A7" s="18">
        <v>3</v>
      </c>
      <c r="B7" s="19" t="s">
        <v>109</v>
      </c>
      <c r="C7" s="20" t="s">
        <v>110</v>
      </c>
      <c r="D7" s="24" t="s">
        <v>20</v>
      </c>
      <c r="E7" s="22"/>
      <c r="F7" s="23">
        <v>0</v>
      </c>
    </row>
  </sheetData>
  <mergeCells count="2">
    <mergeCell ref="B2:C2"/>
    <mergeCell ref="B3:E3"/>
  </mergeCells>
  <conditionalFormatting sqref="F2:F7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E37" sqref="E37"/>
    </sheetView>
  </sheetViews>
  <sheetFormatPr baseColWidth="10" defaultColWidth="11" defaultRowHeight="16" x14ac:dyDescent="0.2"/>
  <cols>
    <col min="2" max="2" width="44.5" customWidth="1"/>
    <col min="3" max="3" width="48.5" customWidth="1"/>
    <col min="4" max="4" width="52.1640625" customWidth="1"/>
    <col min="5" max="5" width="22.1640625" style="50" customWidth="1"/>
    <col min="6" max="6" width="17.6640625" bestFit="1" customWidth="1"/>
  </cols>
  <sheetData>
    <row r="1" spans="1:13" ht="22" thickBot="1" x14ac:dyDescent="0.3">
      <c r="B1" s="6" t="s">
        <v>68</v>
      </c>
    </row>
    <row r="2" spans="1:13" ht="31" thickBot="1" x14ac:dyDescent="0.25">
      <c r="A2" s="9" t="s">
        <v>9</v>
      </c>
      <c r="B2" s="55" t="s">
        <v>10</v>
      </c>
      <c r="C2" s="55"/>
      <c r="D2" s="9" t="s">
        <v>11</v>
      </c>
      <c r="E2" s="9" t="s">
        <v>12</v>
      </c>
      <c r="F2" s="10" t="s">
        <v>13</v>
      </c>
      <c r="H2" s="26" t="s">
        <v>1</v>
      </c>
      <c r="I2" s="26" t="s">
        <v>2</v>
      </c>
      <c r="J2" s="26" t="s">
        <v>7</v>
      </c>
      <c r="K2" s="26" t="s">
        <v>3</v>
      </c>
      <c r="L2" s="26" t="s">
        <v>5</v>
      </c>
      <c r="M2" s="27" t="s">
        <v>6</v>
      </c>
    </row>
    <row r="3" spans="1:13" x14ac:dyDescent="0.2">
      <c r="A3" s="11"/>
      <c r="B3" s="56" t="s">
        <v>14</v>
      </c>
      <c r="C3" s="57"/>
      <c r="D3" s="57"/>
      <c r="E3" s="58"/>
      <c r="F3" s="12"/>
      <c r="H3" s="28"/>
      <c r="I3" s="28"/>
      <c r="J3" s="28"/>
      <c r="K3" s="28"/>
      <c r="L3" s="28"/>
      <c r="M3" s="29"/>
    </row>
    <row r="4" spans="1:13" ht="17" thickBot="1" x14ac:dyDescent="0.25">
      <c r="A4" s="17" t="s">
        <v>15</v>
      </c>
      <c r="B4" s="14" t="s">
        <v>45</v>
      </c>
      <c r="C4" s="15"/>
      <c r="D4" s="16"/>
      <c r="E4" s="16"/>
      <c r="F4" s="17"/>
      <c r="H4" s="30">
        <f>COUNT(A5:A63)</f>
        <v>32</v>
      </c>
      <c r="I4" s="31">
        <f>COUNT(F4:F334)</f>
        <v>32</v>
      </c>
      <c r="J4" s="32">
        <f>I4 / H4</f>
        <v>1</v>
      </c>
      <c r="K4" s="33">
        <f>COUNTIF(F4:F334,1)</f>
        <v>27</v>
      </c>
      <c r="L4" s="34">
        <f>COUNTIF(F4:F334,-1)</f>
        <v>0</v>
      </c>
      <c r="M4" s="35">
        <f>COUNTIF(F4:F334,0)</f>
        <v>5</v>
      </c>
    </row>
    <row r="5" spans="1:13" x14ac:dyDescent="0.2">
      <c r="A5" s="18">
        <v>1</v>
      </c>
      <c r="B5" s="19" t="s">
        <v>21</v>
      </c>
      <c r="C5" s="20"/>
      <c r="D5" s="21" t="s">
        <v>22</v>
      </c>
      <c r="E5" s="21"/>
      <c r="F5" s="23">
        <v>1</v>
      </c>
    </row>
    <row r="6" spans="1:13" x14ac:dyDescent="0.2">
      <c r="A6" s="18">
        <v>2</v>
      </c>
      <c r="B6" s="19" t="s">
        <v>35</v>
      </c>
      <c r="C6" s="20"/>
      <c r="D6" s="21" t="s">
        <v>36</v>
      </c>
      <c r="E6" s="21"/>
      <c r="F6" s="23">
        <v>1</v>
      </c>
    </row>
    <row r="7" spans="1:13" x14ac:dyDescent="0.2">
      <c r="A7" s="18">
        <v>3</v>
      </c>
      <c r="B7" s="19" t="s">
        <v>31</v>
      </c>
      <c r="C7" s="20"/>
      <c r="D7" s="21" t="s">
        <v>32</v>
      </c>
      <c r="E7" s="21"/>
      <c r="F7" s="23">
        <v>1</v>
      </c>
    </row>
    <row r="8" spans="1:13" x14ac:dyDescent="0.2">
      <c r="A8" s="18">
        <v>4</v>
      </c>
      <c r="B8" s="19" t="s">
        <v>33</v>
      </c>
      <c r="C8" s="20"/>
      <c r="D8" s="21" t="s">
        <v>34</v>
      </c>
      <c r="E8" s="21"/>
      <c r="F8" s="23">
        <v>1</v>
      </c>
    </row>
    <row r="9" spans="1:13" x14ac:dyDescent="0.2">
      <c r="A9" s="18">
        <v>5</v>
      </c>
      <c r="B9" s="19" t="s">
        <v>328</v>
      </c>
      <c r="C9" s="20"/>
      <c r="D9" s="21" t="s">
        <v>37</v>
      </c>
      <c r="E9" s="21"/>
      <c r="F9" s="23">
        <v>1</v>
      </c>
    </row>
    <row r="10" spans="1:13" x14ac:dyDescent="0.2">
      <c r="A10" s="18">
        <v>6</v>
      </c>
      <c r="B10" s="19" t="s">
        <v>329</v>
      </c>
      <c r="C10" s="20"/>
      <c r="D10" s="21" t="s">
        <v>38</v>
      </c>
      <c r="E10" s="21"/>
      <c r="F10" s="23">
        <v>1</v>
      </c>
    </row>
    <row r="11" spans="1:13" x14ac:dyDescent="0.2">
      <c r="A11" s="18">
        <v>7</v>
      </c>
      <c r="B11" s="19" t="s">
        <v>46</v>
      </c>
      <c r="C11" s="20" t="s">
        <v>40</v>
      </c>
      <c r="D11" s="21" t="s">
        <v>39</v>
      </c>
      <c r="E11" s="21"/>
      <c r="F11" s="23">
        <v>1</v>
      </c>
    </row>
    <row r="12" spans="1:13" x14ac:dyDescent="0.2">
      <c r="A12" s="18">
        <v>8</v>
      </c>
      <c r="B12" s="19" t="s">
        <v>73</v>
      </c>
      <c r="C12" s="20"/>
      <c r="D12" s="21" t="s">
        <v>74</v>
      </c>
      <c r="E12" s="21" t="s">
        <v>407</v>
      </c>
      <c r="F12" s="37">
        <v>0</v>
      </c>
    </row>
    <row r="13" spans="1:13" x14ac:dyDescent="0.2">
      <c r="A13" s="18">
        <v>9</v>
      </c>
      <c r="B13" s="19" t="s">
        <v>75</v>
      </c>
      <c r="C13" s="20" t="s">
        <v>77</v>
      </c>
      <c r="D13" s="21" t="s">
        <v>76</v>
      </c>
      <c r="E13" s="21" t="s">
        <v>407</v>
      </c>
      <c r="F13" s="37">
        <v>0</v>
      </c>
    </row>
    <row r="14" spans="1:13" x14ac:dyDescent="0.2">
      <c r="A14" s="18">
        <v>10</v>
      </c>
      <c r="B14" s="19" t="s">
        <v>75</v>
      </c>
      <c r="C14" s="20" t="s">
        <v>78</v>
      </c>
      <c r="D14" s="21" t="s">
        <v>76</v>
      </c>
      <c r="E14" s="21" t="s">
        <v>407</v>
      </c>
      <c r="F14" s="37">
        <v>0</v>
      </c>
    </row>
    <row r="15" spans="1:13" x14ac:dyDescent="0.2">
      <c r="A15" s="18">
        <v>11</v>
      </c>
      <c r="B15" s="19" t="s">
        <v>75</v>
      </c>
      <c r="C15" s="20" t="s">
        <v>79</v>
      </c>
      <c r="D15" s="21" t="s">
        <v>76</v>
      </c>
      <c r="E15" s="21" t="s">
        <v>407</v>
      </c>
      <c r="F15" s="37">
        <v>0</v>
      </c>
    </row>
    <row r="16" spans="1:13" x14ac:dyDescent="0.2">
      <c r="A16" s="18">
        <v>12</v>
      </c>
      <c r="B16" s="19" t="s">
        <v>83</v>
      </c>
      <c r="C16" s="20"/>
      <c r="D16" s="21" t="s">
        <v>80</v>
      </c>
      <c r="E16" s="21"/>
      <c r="F16" s="37">
        <v>1</v>
      </c>
    </row>
    <row r="17" spans="1:6" x14ac:dyDescent="0.2">
      <c r="A17" s="18">
        <v>13</v>
      </c>
      <c r="B17" s="19" t="s">
        <v>83</v>
      </c>
      <c r="C17" s="20" t="s">
        <v>81</v>
      </c>
      <c r="D17" s="21" t="s">
        <v>82</v>
      </c>
      <c r="E17" s="21"/>
      <c r="F17" s="37">
        <v>1</v>
      </c>
    </row>
    <row r="18" spans="1:6" x14ac:dyDescent="0.2">
      <c r="A18" s="18">
        <v>14</v>
      </c>
      <c r="B18" s="19" t="s">
        <v>89</v>
      </c>
      <c r="C18" s="20" t="s">
        <v>84</v>
      </c>
      <c r="D18" s="21" t="s">
        <v>85</v>
      </c>
      <c r="E18" s="21"/>
      <c r="F18" s="37">
        <v>1</v>
      </c>
    </row>
    <row r="19" spans="1:6" x14ac:dyDescent="0.2">
      <c r="A19" s="18">
        <v>15</v>
      </c>
      <c r="B19" s="19" t="s">
        <v>89</v>
      </c>
      <c r="C19" s="20" t="s">
        <v>86</v>
      </c>
      <c r="D19" s="21" t="s">
        <v>87</v>
      </c>
      <c r="E19" s="21"/>
      <c r="F19" s="37">
        <v>1</v>
      </c>
    </row>
    <row r="20" spans="1:6" x14ac:dyDescent="0.2">
      <c r="A20" s="18">
        <v>16</v>
      </c>
      <c r="B20" s="19" t="s">
        <v>89</v>
      </c>
      <c r="C20" s="20" t="s">
        <v>88</v>
      </c>
      <c r="D20" s="21" t="s">
        <v>90</v>
      </c>
      <c r="E20" s="21"/>
      <c r="F20" s="37">
        <v>1</v>
      </c>
    </row>
    <row r="21" spans="1:6" x14ac:dyDescent="0.2">
      <c r="A21" s="18">
        <v>17</v>
      </c>
      <c r="B21" s="19" t="s">
        <v>91</v>
      </c>
      <c r="C21" s="20" t="s">
        <v>92</v>
      </c>
      <c r="D21" s="21" t="s">
        <v>93</v>
      </c>
      <c r="E21" s="21"/>
      <c r="F21" s="37">
        <v>1</v>
      </c>
    </row>
    <row r="22" spans="1:6" x14ac:dyDescent="0.2">
      <c r="A22" s="18">
        <v>18</v>
      </c>
      <c r="B22" s="19" t="s">
        <v>91</v>
      </c>
      <c r="C22" s="20" t="s">
        <v>94</v>
      </c>
      <c r="D22" s="21" t="s">
        <v>95</v>
      </c>
      <c r="E22" s="21"/>
      <c r="F22" s="37">
        <v>1</v>
      </c>
    </row>
    <row r="23" spans="1:6" x14ac:dyDescent="0.2">
      <c r="A23" s="18">
        <v>19</v>
      </c>
      <c r="B23" s="19" t="s">
        <v>408</v>
      </c>
      <c r="C23" s="20" t="s">
        <v>409</v>
      </c>
      <c r="D23" s="21" t="s">
        <v>410</v>
      </c>
      <c r="E23" s="21"/>
      <c r="F23" s="37">
        <v>1</v>
      </c>
    </row>
    <row r="24" spans="1:6" x14ac:dyDescent="0.2">
      <c r="A24" s="17" t="s">
        <v>16</v>
      </c>
      <c r="B24" s="49" t="s">
        <v>298</v>
      </c>
      <c r="C24" s="15"/>
      <c r="D24" s="16"/>
      <c r="E24" s="16"/>
      <c r="F24" s="17"/>
    </row>
    <row r="25" spans="1:6" x14ac:dyDescent="0.2">
      <c r="A25" s="18">
        <v>20</v>
      </c>
      <c r="B25" s="19" t="s">
        <v>299</v>
      </c>
      <c r="C25" s="20"/>
      <c r="D25" s="21" t="s">
        <v>300</v>
      </c>
      <c r="E25" s="21"/>
      <c r="F25" s="23">
        <v>1</v>
      </c>
    </row>
    <row r="26" spans="1:6" x14ac:dyDescent="0.2">
      <c r="A26" s="18">
        <v>21</v>
      </c>
      <c r="B26" s="19" t="s">
        <v>207</v>
      </c>
      <c r="C26" s="20"/>
      <c r="D26" s="21" t="s">
        <v>301</v>
      </c>
      <c r="E26" s="21"/>
      <c r="F26" s="23">
        <v>1</v>
      </c>
    </row>
    <row r="27" spans="1:6" x14ac:dyDescent="0.2">
      <c r="A27" s="18">
        <v>22</v>
      </c>
      <c r="B27" s="19" t="s">
        <v>302</v>
      </c>
      <c r="C27" s="20" t="s">
        <v>304</v>
      </c>
      <c r="D27" s="21" t="s">
        <v>303</v>
      </c>
      <c r="E27" s="21"/>
      <c r="F27" s="23">
        <v>1</v>
      </c>
    </row>
    <row r="28" spans="1:6" x14ac:dyDescent="0.2">
      <c r="A28" s="18">
        <v>23</v>
      </c>
      <c r="B28" s="19" t="s">
        <v>305</v>
      </c>
      <c r="C28" s="20" t="s">
        <v>307</v>
      </c>
      <c r="D28" s="21" t="s">
        <v>306</v>
      </c>
      <c r="E28" s="21"/>
      <c r="F28" s="23">
        <v>1</v>
      </c>
    </row>
    <row r="29" spans="1:6" x14ac:dyDescent="0.2">
      <c r="A29" s="17" t="s">
        <v>119</v>
      </c>
      <c r="B29" s="14" t="s">
        <v>330</v>
      </c>
      <c r="C29" s="15"/>
      <c r="D29" s="16"/>
      <c r="E29" s="16"/>
      <c r="F29" s="17"/>
    </row>
    <row r="30" spans="1:6" x14ac:dyDescent="0.2">
      <c r="A30" s="18">
        <v>25</v>
      </c>
      <c r="B30" s="19" t="s">
        <v>26</v>
      </c>
      <c r="C30" s="20"/>
      <c r="D30" s="21" t="s">
        <v>23</v>
      </c>
      <c r="E30" s="21"/>
      <c r="F30" s="23">
        <v>1</v>
      </c>
    </row>
    <row r="31" spans="1:6" x14ac:dyDescent="0.2">
      <c r="A31" s="18">
        <v>25</v>
      </c>
      <c r="B31" s="19" t="s">
        <v>25</v>
      </c>
      <c r="C31" s="20"/>
      <c r="D31" s="21" t="s">
        <v>322</v>
      </c>
      <c r="E31" s="21"/>
      <c r="F31" s="23">
        <v>1</v>
      </c>
    </row>
    <row r="32" spans="1:6" x14ac:dyDescent="0.2">
      <c r="A32" s="18">
        <v>26</v>
      </c>
      <c r="B32" s="19" t="s">
        <v>24</v>
      </c>
      <c r="C32" s="20"/>
      <c r="D32" s="21" t="s">
        <v>322</v>
      </c>
      <c r="E32" s="21"/>
      <c r="F32" s="23">
        <v>1</v>
      </c>
    </row>
    <row r="33" spans="1:6" x14ac:dyDescent="0.2">
      <c r="A33" s="18">
        <v>27</v>
      </c>
      <c r="B33" s="19" t="s">
        <v>29</v>
      </c>
      <c r="C33" s="20"/>
      <c r="D33" s="21" t="s">
        <v>323</v>
      </c>
      <c r="E33" s="21"/>
      <c r="F33" s="23">
        <v>1</v>
      </c>
    </row>
    <row r="34" spans="1:6" x14ac:dyDescent="0.2">
      <c r="A34" s="18">
        <v>28</v>
      </c>
      <c r="B34" s="19" t="s">
        <v>28</v>
      </c>
      <c r="C34" s="20"/>
      <c r="D34" s="21" t="s">
        <v>324</v>
      </c>
      <c r="E34" s="21"/>
      <c r="F34" s="23">
        <v>1</v>
      </c>
    </row>
    <row r="35" spans="1:6" x14ac:dyDescent="0.2">
      <c r="A35" s="18">
        <v>29</v>
      </c>
      <c r="B35" s="19" t="s">
        <v>27</v>
      </c>
      <c r="C35" s="20"/>
      <c r="D35" s="21" t="s">
        <v>325</v>
      </c>
      <c r="E35" s="21"/>
      <c r="F35" s="23">
        <v>1</v>
      </c>
    </row>
    <row r="36" spans="1:6" x14ac:dyDescent="0.2">
      <c r="A36" s="18">
        <v>30</v>
      </c>
      <c r="B36" s="19" t="s">
        <v>30</v>
      </c>
      <c r="C36" s="20"/>
      <c r="D36" s="21" t="s">
        <v>326</v>
      </c>
      <c r="E36" s="21" t="s">
        <v>411</v>
      </c>
      <c r="F36" s="23">
        <v>0</v>
      </c>
    </row>
    <row r="37" spans="1:6" x14ac:dyDescent="0.2">
      <c r="A37" s="18">
        <v>31</v>
      </c>
      <c r="B37" s="19" t="s">
        <v>41</v>
      </c>
      <c r="C37" s="20" t="s">
        <v>42</v>
      </c>
      <c r="D37" s="21" t="s">
        <v>43</v>
      </c>
      <c r="E37" s="21"/>
      <c r="F37" s="23">
        <v>1</v>
      </c>
    </row>
    <row r="38" spans="1:6" x14ac:dyDescent="0.2">
      <c r="A38" s="18">
        <v>38</v>
      </c>
      <c r="B38" s="40" t="s">
        <v>41</v>
      </c>
      <c r="C38" s="41" t="s">
        <v>44</v>
      </c>
      <c r="D38" s="42" t="s">
        <v>327</v>
      </c>
      <c r="E38" s="21"/>
      <c r="F38" s="23">
        <v>1</v>
      </c>
    </row>
  </sheetData>
  <mergeCells count="2">
    <mergeCell ref="B2:C2"/>
    <mergeCell ref="B3:E3"/>
  </mergeCells>
  <conditionalFormatting sqref="F36">
    <cfRule type="colorScale" priority="3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:F5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0">
    <cfRule type="colorScale" priority="4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1">
    <cfRule type="colorScale" priority="4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5">
    <cfRule type="colorScale" priority="3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3">
    <cfRule type="colorScale" priority="4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2">
    <cfRule type="colorScale" priority="4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9">
    <cfRule type="colorScale" priority="3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">
    <cfRule type="colorScale" priority="3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0">
    <cfRule type="colorScale" priority="3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1">
    <cfRule type="colorScale" priority="3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7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8">
    <cfRule type="colorScale" priority="2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2">
    <cfRule type="colorScale" priority="1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3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5">
    <cfRule type="colorScale" priority="1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6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7">
    <cfRule type="colorScale" priority="1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8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9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0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1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2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5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8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6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7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3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topLeftCell="A40" workbookViewId="0">
      <selection activeCell="B92" sqref="B92"/>
    </sheetView>
  </sheetViews>
  <sheetFormatPr baseColWidth="10" defaultColWidth="11" defaultRowHeight="16" x14ac:dyDescent="0.2"/>
  <cols>
    <col min="2" max="2" width="44.1640625" customWidth="1"/>
    <col min="3" max="3" width="33.33203125" customWidth="1"/>
    <col min="4" max="4" width="50.83203125" customWidth="1"/>
    <col min="5" max="5" width="25.5" style="50" bestFit="1" customWidth="1"/>
  </cols>
  <sheetData>
    <row r="1" spans="1:13" ht="22" thickBot="1" x14ac:dyDescent="0.3">
      <c r="B1" s="6" t="s">
        <v>67</v>
      </c>
      <c r="C1" s="7"/>
      <c r="D1" s="7"/>
      <c r="E1" s="7"/>
      <c r="F1" s="8"/>
    </row>
    <row r="2" spans="1:13" ht="31" thickBot="1" x14ac:dyDescent="0.25">
      <c r="A2" s="9" t="s">
        <v>9</v>
      </c>
      <c r="B2" s="55" t="s">
        <v>10</v>
      </c>
      <c r="C2" s="55"/>
      <c r="D2" s="9" t="s">
        <v>11</v>
      </c>
      <c r="E2" s="9" t="s">
        <v>12</v>
      </c>
      <c r="F2" s="10" t="s">
        <v>13</v>
      </c>
      <c r="H2" s="26" t="s">
        <v>1</v>
      </c>
      <c r="I2" s="26" t="s">
        <v>2</v>
      </c>
      <c r="J2" s="26" t="s">
        <v>7</v>
      </c>
      <c r="K2" s="26" t="s">
        <v>3</v>
      </c>
      <c r="L2" s="26" t="s">
        <v>5</v>
      </c>
      <c r="M2" s="27" t="s">
        <v>6</v>
      </c>
    </row>
    <row r="3" spans="1:13" x14ac:dyDescent="0.2">
      <c r="A3" s="11"/>
      <c r="B3" s="56" t="s">
        <v>14</v>
      </c>
      <c r="C3" s="57"/>
      <c r="D3" s="57"/>
      <c r="E3" s="58"/>
      <c r="F3" s="12"/>
      <c r="H3" s="28"/>
      <c r="I3" s="28"/>
      <c r="J3" s="28"/>
      <c r="K3" s="28"/>
      <c r="L3" s="28"/>
      <c r="M3" s="29"/>
    </row>
    <row r="4" spans="1:13" ht="17" thickBot="1" x14ac:dyDescent="0.25">
      <c r="A4" s="13" t="s">
        <v>15</v>
      </c>
      <c r="B4" s="14" t="s">
        <v>45</v>
      </c>
      <c r="C4" s="15"/>
      <c r="D4" s="16"/>
      <c r="E4" s="16"/>
      <c r="F4" s="17"/>
      <c r="H4" s="30">
        <f>COUNT(A5:A94)</f>
        <v>82</v>
      </c>
      <c r="I4" s="31">
        <f>COUNT(F4:F352)</f>
        <v>82</v>
      </c>
      <c r="J4" s="32">
        <f>I4 / H4</f>
        <v>1</v>
      </c>
      <c r="K4" s="33">
        <f>COUNTIF(F4:F352,1)</f>
        <v>82</v>
      </c>
      <c r="L4" s="34">
        <f>COUNTIF(F4:F352,-1)</f>
        <v>0</v>
      </c>
      <c r="M4" s="35">
        <f>COUNTIF(F4:F352,0)</f>
        <v>0</v>
      </c>
    </row>
    <row r="5" spans="1:13" x14ac:dyDescent="0.2">
      <c r="A5" s="18">
        <v>1</v>
      </c>
      <c r="B5" s="19" t="s">
        <v>46</v>
      </c>
      <c r="C5" s="20" t="s">
        <v>18</v>
      </c>
      <c r="D5" s="21" t="s">
        <v>19</v>
      </c>
      <c r="E5" s="21"/>
      <c r="F5" s="23">
        <v>1</v>
      </c>
    </row>
    <row r="6" spans="1:13" x14ac:dyDescent="0.2">
      <c r="A6" s="18">
        <v>2</v>
      </c>
      <c r="B6" s="25" t="s">
        <v>61</v>
      </c>
      <c r="C6" s="20"/>
      <c r="D6" s="24" t="s">
        <v>111</v>
      </c>
      <c r="E6" s="21"/>
      <c r="F6" s="23">
        <v>1</v>
      </c>
    </row>
    <row r="7" spans="1:13" x14ac:dyDescent="0.2">
      <c r="A7" s="13" t="s">
        <v>16</v>
      </c>
      <c r="B7" s="14" t="s">
        <v>235</v>
      </c>
      <c r="C7" s="15"/>
      <c r="D7" s="16"/>
      <c r="E7" s="16"/>
      <c r="F7" s="17"/>
    </row>
    <row r="8" spans="1:13" x14ac:dyDescent="0.2">
      <c r="A8" s="18">
        <v>3</v>
      </c>
      <c r="B8" s="25" t="s">
        <v>218</v>
      </c>
      <c r="C8" s="20"/>
      <c r="D8" s="24" t="s">
        <v>60</v>
      </c>
      <c r="E8" s="21"/>
      <c r="F8" s="23">
        <v>1</v>
      </c>
    </row>
    <row r="9" spans="1:13" x14ac:dyDescent="0.2">
      <c r="A9" s="18">
        <v>4</v>
      </c>
      <c r="B9" s="25" t="s">
        <v>218</v>
      </c>
      <c r="C9" s="20"/>
      <c r="D9" s="24" t="s">
        <v>126</v>
      </c>
      <c r="E9" s="21"/>
      <c r="F9" s="23">
        <v>1</v>
      </c>
    </row>
    <row r="10" spans="1:13" x14ac:dyDescent="0.2">
      <c r="A10" s="18">
        <v>5</v>
      </c>
      <c r="B10" s="25" t="s">
        <v>218</v>
      </c>
      <c r="C10" s="20"/>
      <c r="D10" s="24" t="s">
        <v>127</v>
      </c>
      <c r="E10" s="21"/>
      <c r="F10" s="23">
        <v>1</v>
      </c>
    </row>
    <row r="11" spans="1:13" x14ac:dyDescent="0.2">
      <c r="A11" s="18">
        <v>6</v>
      </c>
      <c r="B11" s="25" t="s">
        <v>228</v>
      </c>
      <c r="C11" s="20" t="s">
        <v>236</v>
      </c>
      <c r="D11" s="24" t="s">
        <v>219</v>
      </c>
      <c r="E11" s="21"/>
      <c r="F11" s="23">
        <v>1</v>
      </c>
    </row>
    <row r="12" spans="1:13" x14ac:dyDescent="0.2">
      <c r="A12" s="18">
        <v>7</v>
      </c>
      <c r="B12" s="25" t="s">
        <v>228</v>
      </c>
      <c r="C12" s="20" t="s">
        <v>237</v>
      </c>
      <c r="D12" s="24" t="s">
        <v>220</v>
      </c>
      <c r="E12" s="21"/>
      <c r="F12" s="23">
        <v>1</v>
      </c>
    </row>
    <row r="13" spans="1:13" x14ac:dyDescent="0.2">
      <c r="A13" s="18">
        <v>8</v>
      </c>
      <c r="B13" s="25" t="s">
        <v>228</v>
      </c>
      <c r="C13" s="20" t="s">
        <v>238</v>
      </c>
      <c r="D13" s="24" t="s">
        <v>221</v>
      </c>
      <c r="E13" s="21"/>
      <c r="F13" s="23">
        <v>1</v>
      </c>
    </row>
    <row r="14" spans="1:13" x14ac:dyDescent="0.2">
      <c r="A14" s="18">
        <v>9</v>
      </c>
      <c r="B14" s="25" t="s">
        <v>228</v>
      </c>
      <c r="C14" s="20" t="s">
        <v>366</v>
      </c>
      <c r="D14" s="24" t="s">
        <v>367</v>
      </c>
      <c r="E14" s="21"/>
      <c r="F14" s="23">
        <v>1</v>
      </c>
    </row>
    <row r="15" spans="1:13" x14ac:dyDescent="0.2">
      <c r="A15" s="18">
        <v>10</v>
      </c>
      <c r="B15" s="25" t="s">
        <v>228</v>
      </c>
      <c r="C15" s="20" t="s">
        <v>239</v>
      </c>
      <c r="D15" s="24" t="s">
        <v>222</v>
      </c>
      <c r="E15" s="21"/>
      <c r="F15" s="23">
        <v>1</v>
      </c>
      <c r="J15" t="s">
        <v>128</v>
      </c>
    </row>
    <row r="16" spans="1:13" x14ac:dyDescent="0.2">
      <c r="A16" s="18">
        <v>11</v>
      </c>
      <c r="B16" s="25" t="s">
        <v>228</v>
      </c>
      <c r="C16" s="20" t="s">
        <v>240</v>
      </c>
      <c r="D16" s="24" t="s">
        <v>222</v>
      </c>
      <c r="E16" s="21"/>
      <c r="F16" s="23">
        <v>1</v>
      </c>
    </row>
    <row r="17" spans="1:6" x14ac:dyDescent="0.2">
      <c r="A17" s="18">
        <v>12</v>
      </c>
      <c r="B17" s="25" t="s">
        <v>228</v>
      </c>
      <c r="C17" s="20" t="s">
        <v>241</v>
      </c>
      <c r="D17" s="24" t="s">
        <v>222</v>
      </c>
      <c r="E17" s="21"/>
      <c r="F17" s="23">
        <v>1</v>
      </c>
    </row>
    <row r="18" spans="1:6" x14ac:dyDescent="0.2">
      <c r="A18" s="18">
        <v>13</v>
      </c>
      <c r="B18" s="25" t="s">
        <v>228</v>
      </c>
      <c r="C18" s="20" t="s">
        <v>368</v>
      </c>
      <c r="D18" s="24" t="s">
        <v>222</v>
      </c>
      <c r="E18" s="21"/>
      <c r="F18" s="23">
        <v>1</v>
      </c>
    </row>
    <row r="19" spans="1:6" x14ac:dyDescent="0.2">
      <c r="A19" s="18">
        <v>14</v>
      </c>
      <c r="B19" s="25" t="s">
        <v>51</v>
      </c>
      <c r="C19" s="20" t="s">
        <v>242</v>
      </c>
      <c r="D19" s="24" t="s">
        <v>244</v>
      </c>
      <c r="E19" s="21"/>
      <c r="F19" s="23">
        <v>1</v>
      </c>
    </row>
    <row r="20" spans="1:6" x14ac:dyDescent="0.2">
      <c r="A20" s="18">
        <v>15</v>
      </c>
      <c r="B20" s="25" t="s">
        <v>290</v>
      </c>
      <c r="C20" s="20" t="s">
        <v>243</v>
      </c>
      <c r="D20" s="24" t="s">
        <v>245</v>
      </c>
      <c r="E20" s="21"/>
      <c r="F20" s="23">
        <v>1</v>
      </c>
    </row>
    <row r="21" spans="1:6" x14ac:dyDescent="0.2">
      <c r="A21" s="18">
        <v>16</v>
      </c>
      <c r="B21" s="25" t="s">
        <v>413</v>
      </c>
      <c r="C21" s="20"/>
      <c r="D21" s="24" t="s">
        <v>414</v>
      </c>
      <c r="E21" s="21"/>
      <c r="F21" s="23">
        <v>1</v>
      </c>
    </row>
    <row r="22" spans="1:6" x14ac:dyDescent="0.2">
      <c r="A22" s="18">
        <v>17</v>
      </c>
      <c r="B22" s="25" t="s">
        <v>384</v>
      </c>
      <c r="C22" s="20" t="s">
        <v>415</v>
      </c>
      <c r="D22" s="24" t="s">
        <v>416</v>
      </c>
      <c r="E22" s="21"/>
      <c r="F22" s="23">
        <v>1</v>
      </c>
    </row>
    <row r="23" spans="1:6" x14ac:dyDescent="0.2">
      <c r="A23" s="18">
        <v>18</v>
      </c>
      <c r="B23" s="25" t="s">
        <v>384</v>
      </c>
      <c r="C23" s="20" t="s">
        <v>417</v>
      </c>
      <c r="D23" s="24" t="s">
        <v>418</v>
      </c>
      <c r="E23" s="21"/>
      <c r="F23" s="23">
        <v>1</v>
      </c>
    </row>
    <row r="24" spans="1:6" x14ac:dyDescent="0.2">
      <c r="A24" s="13" t="s">
        <v>119</v>
      </c>
      <c r="B24" s="14" t="s">
        <v>248</v>
      </c>
      <c r="C24" s="15" t="s">
        <v>369</v>
      </c>
      <c r="D24" s="16"/>
      <c r="E24" s="16"/>
      <c r="F24" s="17"/>
    </row>
    <row r="25" spans="1:6" x14ac:dyDescent="0.2">
      <c r="A25" s="18">
        <v>19</v>
      </c>
      <c r="B25" s="19" t="s">
        <v>223</v>
      </c>
      <c r="C25" s="20" t="s">
        <v>224</v>
      </c>
      <c r="D25" s="21" t="s">
        <v>377</v>
      </c>
      <c r="E25" s="21"/>
      <c r="F25" s="23">
        <v>1</v>
      </c>
    </row>
    <row r="26" spans="1:6" x14ac:dyDescent="0.2">
      <c r="A26" s="18">
        <v>20</v>
      </c>
      <c r="B26" s="19" t="s">
        <v>223</v>
      </c>
      <c r="C26" s="20" t="s">
        <v>225</v>
      </c>
      <c r="D26" s="21" t="s">
        <v>378</v>
      </c>
      <c r="E26" s="21"/>
      <c r="F26" s="23">
        <v>1</v>
      </c>
    </row>
    <row r="27" spans="1:6" x14ac:dyDescent="0.2">
      <c r="A27" s="18">
        <v>21</v>
      </c>
      <c r="B27" s="19" t="s">
        <v>223</v>
      </c>
      <c r="C27" s="20" t="s">
        <v>374</v>
      </c>
      <c r="D27" s="21" t="s">
        <v>379</v>
      </c>
      <c r="E27" s="21"/>
      <c r="F27" s="23">
        <v>1</v>
      </c>
    </row>
    <row r="28" spans="1:6" x14ac:dyDescent="0.2">
      <c r="A28" s="18">
        <v>22</v>
      </c>
      <c r="B28" s="19" t="s">
        <v>228</v>
      </c>
      <c r="C28" s="20" t="s">
        <v>163</v>
      </c>
      <c r="D28" s="21" t="s">
        <v>229</v>
      </c>
      <c r="E28" s="21"/>
      <c r="F28" s="23">
        <v>1</v>
      </c>
    </row>
    <row r="29" spans="1:6" x14ac:dyDescent="0.2">
      <c r="A29" s="18">
        <v>23</v>
      </c>
      <c r="B29" s="19" t="s">
        <v>228</v>
      </c>
      <c r="C29" s="20" t="s">
        <v>167</v>
      </c>
      <c r="D29" s="21" t="s">
        <v>230</v>
      </c>
      <c r="E29" s="21"/>
      <c r="F29" s="23">
        <v>1</v>
      </c>
    </row>
    <row r="30" spans="1:6" ht="16" customHeight="1" x14ac:dyDescent="0.2">
      <c r="A30" s="18">
        <v>24</v>
      </c>
      <c r="B30" s="19" t="s">
        <v>228</v>
      </c>
      <c r="C30" s="20" t="s">
        <v>168</v>
      </c>
      <c r="D30" s="21" t="s">
        <v>231</v>
      </c>
      <c r="E30" s="21"/>
      <c r="F30" s="23">
        <v>1</v>
      </c>
    </row>
    <row r="31" spans="1:6" x14ac:dyDescent="0.2">
      <c r="A31" s="18">
        <v>25</v>
      </c>
      <c r="B31" s="19" t="s">
        <v>228</v>
      </c>
      <c r="C31" s="20" t="s">
        <v>163</v>
      </c>
      <c r="D31" s="21" t="s">
        <v>232</v>
      </c>
      <c r="E31" s="21"/>
      <c r="F31" s="23">
        <v>1</v>
      </c>
    </row>
    <row r="32" spans="1:6" x14ac:dyDescent="0.2">
      <c r="A32" s="18">
        <v>26</v>
      </c>
      <c r="B32" s="19" t="s">
        <v>228</v>
      </c>
      <c r="C32" s="20" t="s">
        <v>167</v>
      </c>
      <c r="D32" s="21" t="s">
        <v>232</v>
      </c>
      <c r="E32" s="21"/>
      <c r="F32" s="23">
        <v>1</v>
      </c>
    </row>
    <row r="33" spans="1:6" x14ac:dyDescent="0.2">
      <c r="A33" s="18">
        <v>27</v>
      </c>
      <c r="B33" s="19" t="s">
        <v>228</v>
      </c>
      <c r="C33" s="20" t="s">
        <v>168</v>
      </c>
      <c r="D33" s="21" t="s">
        <v>232</v>
      </c>
      <c r="E33" s="21"/>
      <c r="F33" s="23">
        <v>1</v>
      </c>
    </row>
    <row r="34" spans="1:6" x14ac:dyDescent="0.2">
      <c r="A34" s="18">
        <v>28</v>
      </c>
      <c r="B34" s="19" t="s">
        <v>233</v>
      </c>
      <c r="C34" s="20" t="s">
        <v>122</v>
      </c>
      <c r="D34" s="21" t="s">
        <v>234</v>
      </c>
      <c r="E34" s="21"/>
      <c r="F34" s="23">
        <v>1</v>
      </c>
    </row>
    <row r="35" spans="1:6" x14ac:dyDescent="0.2">
      <c r="A35" s="18">
        <v>29</v>
      </c>
      <c r="B35" s="19" t="s">
        <v>51</v>
      </c>
      <c r="C35" s="20" t="s">
        <v>242</v>
      </c>
      <c r="D35" s="21" t="s">
        <v>380</v>
      </c>
      <c r="E35" s="21"/>
      <c r="F35" s="23">
        <v>1</v>
      </c>
    </row>
    <row r="36" spans="1:6" x14ac:dyDescent="0.2">
      <c r="A36" s="18">
        <v>30</v>
      </c>
      <c r="B36" s="19" t="s">
        <v>51</v>
      </c>
      <c r="C36" s="20" t="s">
        <v>243</v>
      </c>
      <c r="D36" s="21" t="s">
        <v>381</v>
      </c>
      <c r="E36" s="21"/>
      <c r="F36" s="23">
        <v>1</v>
      </c>
    </row>
    <row r="37" spans="1:6" x14ac:dyDescent="0.2">
      <c r="A37" s="18">
        <v>31</v>
      </c>
      <c r="B37" s="19" t="s">
        <v>51</v>
      </c>
      <c r="C37" s="20" t="s">
        <v>243</v>
      </c>
      <c r="D37" s="21" t="s">
        <v>382</v>
      </c>
      <c r="E37" s="21"/>
      <c r="F37" s="23">
        <v>1</v>
      </c>
    </row>
    <row r="38" spans="1:6" x14ac:dyDescent="0.2">
      <c r="A38" s="13" t="s">
        <v>150</v>
      </c>
      <c r="B38" s="14" t="s">
        <v>247</v>
      </c>
      <c r="C38" s="15"/>
      <c r="D38" s="16"/>
      <c r="E38" s="16"/>
      <c r="F38" s="17"/>
    </row>
    <row r="39" spans="1:6" x14ac:dyDescent="0.2">
      <c r="A39" s="18">
        <v>32</v>
      </c>
      <c r="B39" s="25" t="s">
        <v>218</v>
      </c>
      <c r="C39" s="20"/>
      <c r="D39" s="24" t="s">
        <v>60</v>
      </c>
      <c r="E39" s="21"/>
      <c r="F39" s="23">
        <v>1</v>
      </c>
    </row>
    <row r="40" spans="1:6" x14ac:dyDescent="0.2">
      <c r="A40" s="18">
        <v>33</v>
      </c>
      <c r="B40" s="25" t="s">
        <v>218</v>
      </c>
      <c r="C40" s="20"/>
      <c r="D40" s="24" t="s">
        <v>126</v>
      </c>
      <c r="E40" s="21"/>
      <c r="F40" s="23">
        <v>1</v>
      </c>
    </row>
    <row r="41" spans="1:6" x14ac:dyDescent="0.2">
      <c r="A41" s="18">
        <v>34</v>
      </c>
      <c r="B41" s="25" t="s">
        <v>218</v>
      </c>
      <c r="C41" s="20"/>
      <c r="D41" s="24" t="s">
        <v>127</v>
      </c>
      <c r="E41" s="21"/>
      <c r="F41" s="23">
        <v>1</v>
      </c>
    </row>
    <row r="42" spans="1:6" x14ac:dyDescent="0.2">
      <c r="A42" s="18">
        <v>35</v>
      </c>
      <c r="B42" s="25" t="s">
        <v>51</v>
      </c>
      <c r="C42" s="20" t="s">
        <v>242</v>
      </c>
      <c r="D42" s="24" t="s">
        <v>246</v>
      </c>
      <c r="E42" s="21"/>
      <c r="F42" s="23">
        <v>1</v>
      </c>
    </row>
    <row r="43" spans="1:6" x14ac:dyDescent="0.2">
      <c r="A43" s="18">
        <v>36</v>
      </c>
      <c r="B43" s="25" t="s">
        <v>290</v>
      </c>
      <c r="C43" s="20" t="s">
        <v>243</v>
      </c>
      <c r="D43" s="24" t="s">
        <v>244</v>
      </c>
      <c r="E43" s="21"/>
      <c r="F43" s="23">
        <v>1</v>
      </c>
    </row>
    <row r="44" spans="1:6" x14ac:dyDescent="0.2">
      <c r="A44" s="13" t="s">
        <v>119</v>
      </c>
      <c r="B44" s="14" t="s">
        <v>376</v>
      </c>
      <c r="C44" s="15" t="s">
        <v>375</v>
      </c>
      <c r="D44" s="16"/>
      <c r="E44" s="16"/>
      <c r="F44" s="17"/>
    </row>
    <row r="45" spans="1:6" x14ac:dyDescent="0.2">
      <c r="A45" s="18">
        <v>37</v>
      </c>
      <c r="B45" s="19" t="s">
        <v>223</v>
      </c>
      <c r="C45" s="20" t="s">
        <v>370</v>
      </c>
      <c r="D45" s="21" t="s">
        <v>226</v>
      </c>
      <c r="E45" s="21"/>
      <c r="F45" s="23">
        <v>1</v>
      </c>
    </row>
    <row r="46" spans="1:6" x14ac:dyDescent="0.2">
      <c r="A46" s="18">
        <v>38</v>
      </c>
      <c r="B46" s="19" t="s">
        <v>223</v>
      </c>
      <c r="C46" s="20" t="s">
        <v>371</v>
      </c>
      <c r="D46" s="21" t="s">
        <v>227</v>
      </c>
      <c r="E46" s="21"/>
      <c r="F46" s="23">
        <v>1</v>
      </c>
    </row>
    <row r="47" spans="1:6" x14ac:dyDescent="0.2">
      <c r="A47" s="18">
        <v>39</v>
      </c>
      <c r="B47" s="19" t="s">
        <v>223</v>
      </c>
      <c r="C47" s="20" t="s">
        <v>372</v>
      </c>
      <c r="D47" s="21" t="s">
        <v>373</v>
      </c>
      <c r="E47" s="21"/>
      <c r="F47" s="23">
        <v>1</v>
      </c>
    </row>
    <row r="48" spans="1:6" x14ac:dyDescent="0.2">
      <c r="A48" s="18">
        <v>40</v>
      </c>
      <c r="B48" s="19" t="s">
        <v>228</v>
      </c>
      <c r="C48" s="20" t="s">
        <v>163</v>
      </c>
      <c r="D48" s="21" t="s">
        <v>229</v>
      </c>
      <c r="E48" s="21"/>
      <c r="F48" s="23">
        <v>1</v>
      </c>
    </row>
    <row r="49" spans="1:6" x14ac:dyDescent="0.2">
      <c r="A49" s="18">
        <v>41</v>
      </c>
      <c r="B49" s="19" t="s">
        <v>228</v>
      </c>
      <c r="C49" s="20" t="s">
        <v>167</v>
      </c>
      <c r="D49" s="21" t="s">
        <v>230</v>
      </c>
      <c r="E49" s="21"/>
      <c r="F49" s="23">
        <v>1</v>
      </c>
    </row>
    <row r="50" spans="1:6" x14ac:dyDescent="0.2">
      <c r="A50" s="18">
        <v>42</v>
      </c>
      <c r="B50" s="19" t="s">
        <v>228</v>
      </c>
      <c r="C50" s="20" t="s">
        <v>168</v>
      </c>
      <c r="D50" s="21" t="s">
        <v>231</v>
      </c>
      <c r="E50" s="21"/>
      <c r="F50" s="23">
        <v>1</v>
      </c>
    </row>
    <row r="51" spans="1:6" x14ac:dyDescent="0.2">
      <c r="A51" s="18">
        <v>43</v>
      </c>
      <c r="B51" s="19" t="s">
        <v>228</v>
      </c>
      <c r="C51" s="20" t="s">
        <v>163</v>
      </c>
      <c r="D51" s="21" t="s">
        <v>232</v>
      </c>
      <c r="E51" s="21"/>
      <c r="F51" s="23">
        <v>1</v>
      </c>
    </row>
    <row r="52" spans="1:6" x14ac:dyDescent="0.2">
      <c r="A52" s="18">
        <v>44</v>
      </c>
      <c r="B52" s="19" t="s">
        <v>228</v>
      </c>
      <c r="C52" s="20" t="s">
        <v>167</v>
      </c>
      <c r="D52" s="21" t="s">
        <v>232</v>
      </c>
      <c r="E52" s="21"/>
      <c r="F52" s="23">
        <v>1</v>
      </c>
    </row>
    <row r="53" spans="1:6" x14ac:dyDescent="0.2">
      <c r="A53" s="18">
        <v>45</v>
      </c>
      <c r="B53" s="19" t="s">
        <v>228</v>
      </c>
      <c r="C53" s="20" t="s">
        <v>168</v>
      </c>
      <c r="D53" s="21" t="s">
        <v>232</v>
      </c>
      <c r="E53" s="21"/>
      <c r="F53" s="23">
        <v>1</v>
      </c>
    </row>
    <row r="54" spans="1:6" x14ac:dyDescent="0.2">
      <c r="A54" s="18">
        <v>46</v>
      </c>
      <c r="B54" s="19" t="s">
        <v>233</v>
      </c>
      <c r="C54" s="20" t="s">
        <v>412</v>
      </c>
      <c r="D54" s="21" t="s">
        <v>234</v>
      </c>
      <c r="E54" s="21"/>
      <c r="F54" s="23">
        <v>1</v>
      </c>
    </row>
    <row r="55" spans="1:6" x14ac:dyDescent="0.2">
      <c r="A55" s="13" t="s">
        <v>150</v>
      </c>
      <c r="B55" s="14" t="s">
        <v>393</v>
      </c>
      <c r="C55" s="15" t="s">
        <v>394</v>
      </c>
      <c r="D55" s="16" t="s">
        <v>128</v>
      </c>
      <c r="E55" s="16"/>
      <c r="F55" s="17"/>
    </row>
    <row r="56" spans="1:6" x14ac:dyDescent="0.2">
      <c r="A56" s="18">
        <v>47</v>
      </c>
      <c r="B56" s="25" t="s">
        <v>398</v>
      </c>
      <c r="C56" s="20"/>
      <c r="D56" s="20" t="s">
        <v>383</v>
      </c>
      <c r="E56" s="21"/>
      <c r="F56" s="23">
        <v>1</v>
      </c>
    </row>
    <row r="57" spans="1:6" x14ac:dyDescent="0.2">
      <c r="A57" s="18">
        <v>48</v>
      </c>
      <c r="B57" s="25" t="s">
        <v>384</v>
      </c>
      <c r="C57" s="20" t="s">
        <v>385</v>
      </c>
      <c r="D57" s="24" t="s">
        <v>386</v>
      </c>
      <c r="E57" s="21"/>
      <c r="F57" s="23">
        <v>1</v>
      </c>
    </row>
    <row r="58" spans="1:6" x14ac:dyDescent="0.2">
      <c r="A58" s="18">
        <v>49</v>
      </c>
      <c r="B58" s="25" t="s">
        <v>384</v>
      </c>
      <c r="C58" s="20" t="s">
        <v>387</v>
      </c>
      <c r="D58" s="24" t="s">
        <v>388</v>
      </c>
      <c r="E58" s="21"/>
      <c r="F58" s="23">
        <v>1</v>
      </c>
    </row>
    <row r="59" spans="1:6" x14ac:dyDescent="0.2">
      <c r="A59" s="18">
        <v>50</v>
      </c>
      <c r="B59" s="25" t="s">
        <v>384</v>
      </c>
      <c r="C59" s="20" t="s">
        <v>389</v>
      </c>
      <c r="D59" s="24" t="s">
        <v>391</v>
      </c>
      <c r="E59" s="21"/>
      <c r="F59" s="23">
        <v>1</v>
      </c>
    </row>
    <row r="60" spans="1:6" x14ac:dyDescent="0.2">
      <c r="A60" s="18">
        <v>51</v>
      </c>
      <c r="B60" s="25" t="s">
        <v>384</v>
      </c>
      <c r="C60" s="20" t="s">
        <v>390</v>
      </c>
      <c r="D60" s="24" t="s">
        <v>392</v>
      </c>
      <c r="E60" s="21"/>
      <c r="F60" s="23">
        <v>1</v>
      </c>
    </row>
    <row r="61" spans="1:6" x14ac:dyDescent="0.2">
      <c r="A61" s="13" t="s">
        <v>175</v>
      </c>
      <c r="B61" s="14" t="s">
        <v>393</v>
      </c>
      <c r="C61" s="15" t="s">
        <v>395</v>
      </c>
      <c r="D61" s="16"/>
      <c r="E61" s="16"/>
      <c r="F61" s="17"/>
    </row>
    <row r="62" spans="1:6" x14ac:dyDescent="0.2">
      <c r="A62" s="18">
        <v>52</v>
      </c>
      <c r="B62" s="25" t="s">
        <v>398</v>
      </c>
      <c r="C62" s="20"/>
      <c r="D62" s="20" t="s">
        <v>383</v>
      </c>
      <c r="E62" s="21"/>
      <c r="F62" s="23">
        <v>1</v>
      </c>
    </row>
    <row r="63" spans="1:6" x14ac:dyDescent="0.2">
      <c r="A63" s="18">
        <v>53</v>
      </c>
      <c r="B63" s="25" t="s">
        <v>384</v>
      </c>
      <c r="C63" s="20" t="s">
        <v>385</v>
      </c>
      <c r="D63" s="24" t="s">
        <v>386</v>
      </c>
      <c r="E63" s="21"/>
      <c r="F63" s="23">
        <v>1</v>
      </c>
    </row>
    <row r="64" spans="1:6" x14ac:dyDescent="0.2">
      <c r="A64" s="18">
        <v>54</v>
      </c>
      <c r="B64" s="25" t="s">
        <v>384</v>
      </c>
      <c r="C64" s="20" t="s">
        <v>387</v>
      </c>
      <c r="D64" s="24" t="s">
        <v>388</v>
      </c>
      <c r="E64" s="21"/>
      <c r="F64" s="23">
        <v>1</v>
      </c>
    </row>
    <row r="65" spans="1:6" x14ac:dyDescent="0.2">
      <c r="A65" s="18">
        <v>55</v>
      </c>
      <c r="B65" s="25" t="s">
        <v>384</v>
      </c>
      <c r="C65" s="20" t="s">
        <v>389</v>
      </c>
      <c r="D65" s="24" t="s">
        <v>391</v>
      </c>
      <c r="E65" s="21"/>
      <c r="F65" s="23">
        <v>1</v>
      </c>
    </row>
    <row r="66" spans="1:6" x14ac:dyDescent="0.2">
      <c r="A66" s="18">
        <v>56</v>
      </c>
      <c r="B66" s="25" t="s">
        <v>384</v>
      </c>
      <c r="C66" s="20" t="s">
        <v>390</v>
      </c>
      <c r="D66" s="24" t="s">
        <v>392</v>
      </c>
      <c r="E66" s="21"/>
      <c r="F66" s="23">
        <v>1</v>
      </c>
    </row>
    <row r="67" spans="1:6" x14ac:dyDescent="0.2">
      <c r="A67" s="13" t="s">
        <v>249</v>
      </c>
      <c r="B67" s="14" t="s">
        <v>364</v>
      </c>
      <c r="C67" s="15" t="s">
        <v>365</v>
      </c>
      <c r="D67" s="16"/>
      <c r="E67" s="16"/>
      <c r="F67" s="17"/>
    </row>
    <row r="68" spans="1:6" x14ac:dyDescent="0.2">
      <c r="A68" s="18">
        <v>57</v>
      </c>
      <c r="B68" s="19" t="s">
        <v>354</v>
      </c>
      <c r="C68" s="20"/>
      <c r="D68" s="21" t="s">
        <v>60</v>
      </c>
      <c r="E68" s="21"/>
      <c r="F68" s="23">
        <v>1</v>
      </c>
    </row>
    <row r="69" spans="1:6" x14ac:dyDescent="0.2">
      <c r="A69" s="18">
        <v>58</v>
      </c>
      <c r="B69" s="19" t="s">
        <v>123</v>
      </c>
      <c r="C69" s="20"/>
      <c r="D69" s="21" t="s">
        <v>60</v>
      </c>
      <c r="E69" s="21"/>
      <c r="F69" s="23">
        <v>1</v>
      </c>
    </row>
    <row r="70" spans="1:6" x14ac:dyDescent="0.2">
      <c r="A70" s="18">
        <v>59</v>
      </c>
      <c r="B70" s="19" t="s">
        <v>124</v>
      </c>
      <c r="C70" s="20"/>
      <c r="D70" s="21" t="s">
        <v>60</v>
      </c>
      <c r="E70" s="21"/>
      <c r="F70" s="23">
        <v>1</v>
      </c>
    </row>
    <row r="71" spans="1:6" x14ac:dyDescent="0.2">
      <c r="A71" s="18">
        <v>60</v>
      </c>
      <c r="B71" s="19" t="s">
        <v>355</v>
      </c>
      <c r="C71" s="20"/>
      <c r="D71" s="21" t="s">
        <v>60</v>
      </c>
      <c r="E71" s="21"/>
      <c r="F71" s="23">
        <v>1</v>
      </c>
    </row>
    <row r="72" spans="1:6" x14ac:dyDescent="0.2">
      <c r="A72" s="18">
        <v>61</v>
      </c>
      <c r="B72" s="19" t="s">
        <v>356</v>
      </c>
      <c r="C72" s="20"/>
      <c r="D72" s="21" t="s">
        <v>60</v>
      </c>
      <c r="E72" s="21"/>
      <c r="F72" s="23">
        <v>1</v>
      </c>
    </row>
    <row r="73" spans="1:6" x14ac:dyDescent="0.2">
      <c r="A73" s="18">
        <v>62</v>
      </c>
      <c r="B73" s="19" t="s">
        <v>357</v>
      </c>
      <c r="C73" s="20"/>
      <c r="D73" s="21" t="s">
        <v>60</v>
      </c>
      <c r="E73" s="21"/>
      <c r="F73" s="23">
        <v>1</v>
      </c>
    </row>
    <row r="74" spans="1:6" x14ac:dyDescent="0.2">
      <c r="A74" s="18">
        <v>63</v>
      </c>
      <c r="B74" s="19" t="s">
        <v>358</v>
      </c>
      <c r="C74" s="20"/>
      <c r="D74" s="21" t="s">
        <v>60</v>
      </c>
      <c r="E74" s="21"/>
      <c r="F74" s="23">
        <v>1</v>
      </c>
    </row>
    <row r="75" spans="1:6" x14ac:dyDescent="0.2">
      <c r="A75" s="18">
        <v>64</v>
      </c>
      <c r="B75" s="19" t="s">
        <v>359</v>
      </c>
      <c r="C75" s="20"/>
      <c r="D75" s="21" t="s">
        <v>60</v>
      </c>
      <c r="E75" s="21"/>
      <c r="F75" s="23">
        <v>1</v>
      </c>
    </row>
    <row r="76" spans="1:6" x14ac:dyDescent="0.2">
      <c r="A76" s="18">
        <v>65</v>
      </c>
      <c r="B76" s="19" t="s">
        <v>360</v>
      </c>
      <c r="C76" s="20"/>
      <c r="D76" s="21" t="s">
        <v>60</v>
      </c>
      <c r="E76" s="21"/>
      <c r="F76" s="23">
        <v>1</v>
      </c>
    </row>
    <row r="77" spans="1:6" x14ac:dyDescent="0.2">
      <c r="A77" s="18">
        <v>66</v>
      </c>
      <c r="B77" s="19" t="s">
        <v>363</v>
      </c>
      <c r="C77" s="20"/>
      <c r="D77" s="21" t="s">
        <v>60</v>
      </c>
      <c r="E77" s="21"/>
      <c r="F77" s="23">
        <v>1</v>
      </c>
    </row>
    <row r="78" spans="1:6" x14ac:dyDescent="0.2">
      <c r="A78" s="18">
        <v>67</v>
      </c>
      <c r="B78" s="19" t="s">
        <v>361</v>
      </c>
      <c r="C78" s="20"/>
      <c r="D78" s="21" t="s">
        <v>60</v>
      </c>
      <c r="E78" s="21"/>
      <c r="F78" s="23">
        <v>1</v>
      </c>
    </row>
    <row r="79" spans="1:6" x14ac:dyDescent="0.2">
      <c r="A79" s="18">
        <v>68</v>
      </c>
      <c r="B79" s="19" t="s">
        <v>362</v>
      </c>
      <c r="C79" s="20"/>
      <c r="D79" s="21" t="s">
        <v>60</v>
      </c>
      <c r="E79" s="21"/>
      <c r="F79" s="23">
        <v>1</v>
      </c>
    </row>
    <row r="80" spans="1:6" x14ac:dyDescent="0.2">
      <c r="A80" s="18">
        <v>69</v>
      </c>
      <c r="B80" s="19" t="s">
        <v>396</v>
      </c>
      <c r="C80" s="20"/>
      <c r="D80" s="21" t="s">
        <v>401</v>
      </c>
      <c r="E80" s="21"/>
      <c r="F80" s="23">
        <v>1</v>
      </c>
    </row>
    <row r="81" spans="1:6" x14ac:dyDescent="0.2">
      <c r="A81" s="18">
        <v>70</v>
      </c>
      <c r="B81" s="19" t="s">
        <v>397</v>
      </c>
      <c r="C81" s="20"/>
      <c r="D81" s="21" t="s">
        <v>402</v>
      </c>
      <c r="E81" s="21"/>
      <c r="F81" s="23">
        <v>1</v>
      </c>
    </row>
    <row r="82" spans="1:6" x14ac:dyDescent="0.2">
      <c r="A82" s="18">
        <v>71</v>
      </c>
      <c r="B82" s="19" t="s">
        <v>400</v>
      </c>
      <c r="C82" s="20"/>
      <c r="D82" s="21" t="s">
        <v>403</v>
      </c>
      <c r="E82" s="21"/>
      <c r="F82" s="23">
        <v>1</v>
      </c>
    </row>
    <row r="83" spans="1:6" x14ac:dyDescent="0.2">
      <c r="A83" s="18">
        <v>72</v>
      </c>
      <c r="B83" s="19" t="s">
        <v>404</v>
      </c>
      <c r="C83" s="20" t="s">
        <v>405</v>
      </c>
      <c r="D83" s="21" t="s">
        <v>406</v>
      </c>
      <c r="E83" s="21"/>
      <c r="F83" s="23">
        <v>1</v>
      </c>
    </row>
    <row r="84" spans="1:6" x14ac:dyDescent="0.2">
      <c r="A84" s="13" t="s">
        <v>399</v>
      </c>
      <c r="B84" s="14" t="s">
        <v>47</v>
      </c>
      <c r="C84" s="15"/>
      <c r="D84" s="16"/>
      <c r="E84" s="16"/>
      <c r="F84" s="17"/>
    </row>
    <row r="85" spans="1:6" x14ac:dyDescent="0.2">
      <c r="A85" s="18">
        <v>73</v>
      </c>
      <c r="B85" s="19" t="s">
        <v>48</v>
      </c>
      <c r="C85" s="20" t="s">
        <v>49</v>
      </c>
      <c r="D85" s="21" t="s">
        <v>50</v>
      </c>
      <c r="E85" s="21"/>
      <c r="F85" s="23">
        <v>1</v>
      </c>
    </row>
    <row r="86" spans="1:6" x14ac:dyDescent="0.2">
      <c r="A86" s="18">
        <v>74</v>
      </c>
      <c r="B86" s="19" t="s">
        <v>48</v>
      </c>
      <c r="C86" s="20" t="s">
        <v>51</v>
      </c>
      <c r="D86" s="21" t="s">
        <v>50</v>
      </c>
      <c r="E86" s="21"/>
      <c r="F86" s="23">
        <v>1</v>
      </c>
    </row>
    <row r="87" spans="1:6" x14ac:dyDescent="0.2">
      <c r="A87" s="18">
        <v>75</v>
      </c>
      <c r="B87" s="19" t="s">
        <v>54</v>
      </c>
      <c r="C87" s="20" t="s">
        <v>49</v>
      </c>
      <c r="D87" s="24" t="s">
        <v>114</v>
      </c>
      <c r="E87" s="21"/>
      <c r="F87" s="23">
        <v>1</v>
      </c>
    </row>
    <row r="88" spans="1:6" x14ac:dyDescent="0.2">
      <c r="A88" s="18">
        <v>76</v>
      </c>
      <c r="B88" s="19" t="s">
        <v>57</v>
      </c>
      <c r="C88" s="20" t="s">
        <v>49</v>
      </c>
      <c r="D88" s="24" t="s">
        <v>53</v>
      </c>
      <c r="E88" s="21"/>
      <c r="F88" s="23">
        <v>1</v>
      </c>
    </row>
    <row r="89" spans="1:6" x14ac:dyDescent="0.2">
      <c r="A89" s="18">
        <v>77</v>
      </c>
      <c r="B89" s="19" t="s">
        <v>58</v>
      </c>
      <c r="C89" s="20" t="s">
        <v>49</v>
      </c>
      <c r="D89" s="24" t="s">
        <v>55</v>
      </c>
      <c r="E89" s="21"/>
      <c r="F89" s="23">
        <v>1</v>
      </c>
    </row>
    <row r="90" spans="1:6" x14ac:dyDescent="0.2">
      <c r="A90" s="18">
        <v>78</v>
      </c>
      <c r="B90" s="19" t="s">
        <v>56</v>
      </c>
      <c r="C90" s="20" t="s">
        <v>49</v>
      </c>
      <c r="D90" s="24" t="s">
        <v>59</v>
      </c>
      <c r="E90" s="21"/>
      <c r="F90" s="23">
        <v>1</v>
      </c>
    </row>
    <row r="91" spans="1:6" x14ac:dyDescent="0.2">
      <c r="A91" s="18">
        <v>79</v>
      </c>
      <c r="B91" s="25" t="s">
        <v>112</v>
      </c>
      <c r="C91" s="20" t="s">
        <v>49</v>
      </c>
      <c r="D91" s="24" t="s">
        <v>113</v>
      </c>
      <c r="E91" s="21"/>
      <c r="F91" s="23">
        <v>1</v>
      </c>
    </row>
    <row r="92" spans="1:6" x14ac:dyDescent="0.2">
      <c r="A92" s="18">
        <v>80</v>
      </c>
      <c r="B92" s="25" t="s">
        <v>54</v>
      </c>
      <c r="C92" s="20" t="s">
        <v>115</v>
      </c>
      <c r="D92" s="24" t="s">
        <v>52</v>
      </c>
      <c r="E92" s="21"/>
      <c r="F92" s="23">
        <v>1</v>
      </c>
    </row>
    <row r="93" spans="1:6" x14ac:dyDescent="0.2">
      <c r="A93" s="18">
        <v>81</v>
      </c>
      <c r="B93" s="25" t="s">
        <v>54</v>
      </c>
      <c r="C93" s="20" t="s">
        <v>116</v>
      </c>
      <c r="D93" s="24" t="s">
        <v>117</v>
      </c>
      <c r="E93" s="21"/>
      <c r="F93" s="23">
        <v>1</v>
      </c>
    </row>
    <row r="94" spans="1:6" x14ac:dyDescent="0.2">
      <c r="A94" s="18">
        <v>82</v>
      </c>
      <c r="B94" s="25" t="s">
        <v>54</v>
      </c>
      <c r="C94" s="20" t="s">
        <v>118</v>
      </c>
      <c r="D94" s="24" t="s">
        <v>114</v>
      </c>
      <c r="E94" s="21"/>
      <c r="F94" s="23">
        <v>1</v>
      </c>
    </row>
  </sheetData>
  <mergeCells count="2">
    <mergeCell ref="B2:C2"/>
    <mergeCell ref="B3:E3"/>
  </mergeCells>
  <conditionalFormatting sqref="F1:F4">
    <cfRule type="colorScale" priority="10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8:F70">
    <cfRule type="colorScale" priority="10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1">
    <cfRule type="colorScale" priority="10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9">
    <cfRule type="colorScale" priority="9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">
    <cfRule type="colorScale" priority="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4">
    <cfRule type="colorScale" priority="9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5:F87">
    <cfRule type="colorScale" priority="9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8">
    <cfRule type="colorScale" priority="9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0">
    <cfRule type="colorScale" priority="9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">
    <cfRule type="colorScale" priority="9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">
    <cfRule type="colorScale" priority="9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1">
    <cfRule type="colorScale" priority="8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2">
    <cfRule type="colorScale" priority="7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3">
    <cfRule type="colorScale" priority="7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4">
    <cfRule type="colorScale" priority="7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2:F73">
    <cfRule type="colorScale" priority="7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8:F79">
    <cfRule type="colorScale" priority="7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4:F76">
    <cfRule type="colorScale" priority="7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7">
    <cfRule type="colorScale" priority="7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">
    <cfRule type="colorScale" priority="7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0">
    <cfRule type="colorScale" priority="7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1">
    <cfRule type="colorScale" priority="6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2">
    <cfRule type="colorScale" priority="6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3">
    <cfRule type="colorScale" priority="6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5">
    <cfRule type="colorScale" priority="6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6">
    <cfRule type="colorScale" priority="6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7">
    <cfRule type="colorScale" priority="6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">
    <cfRule type="colorScale" priority="6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7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9">
    <cfRule type="colorScale" priority="5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0">
    <cfRule type="colorScale" priority="5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1">
    <cfRule type="colorScale" priority="5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8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2">
    <cfRule type="colorScale" priority="5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3">
    <cfRule type="colorScale" priority="5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9">
    <cfRule type="colorScale" priority="5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0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4">
    <cfRule type="colorScale" priority="5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5">
    <cfRule type="colorScale" priority="4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6">
    <cfRule type="colorScale" priority="4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8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9">
    <cfRule type="colorScale" priority="4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0">
    <cfRule type="colorScale" priority="4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1">
    <cfRule type="colorScale" priority="4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2">
    <cfRule type="colorScale" priority="4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3">
    <cfRule type="colorScale" priority="4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4">
    <cfRule type="colorScale" priority="4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8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4">
    <cfRule type="colorScale" priority="3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5">
    <cfRule type="colorScale" priority="3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6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8">
    <cfRule type="colorScale" priority="3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9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0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1">
    <cfRule type="colorScale" priority="3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2">
    <cfRule type="colorScale" priority="3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3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4">
    <cfRule type="colorScale" priority="2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7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7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5">
    <cfRule type="colorScale" priority="2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6">
    <cfRule type="colorScale" priority="2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7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5">
    <cfRule type="colorScale" priority="2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6">
    <cfRule type="colorScale" priority="2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8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9">
    <cfRule type="colorScale" priority="1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0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1">
    <cfRule type="colorScale" priority="1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2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3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4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5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6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0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2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3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1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2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3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9" workbookViewId="0">
      <selection activeCell="D94" sqref="D94"/>
    </sheetView>
  </sheetViews>
  <sheetFormatPr baseColWidth="10" defaultColWidth="11" defaultRowHeight="16" x14ac:dyDescent="0.2"/>
  <cols>
    <col min="2" max="2" width="26.1640625" customWidth="1"/>
    <col min="3" max="3" width="36.83203125" bestFit="1" customWidth="1"/>
    <col min="4" max="4" width="44.1640625" bestFit="1" customWidth="1"/>
    <col min="5" max="5" width="19" style="50" customWidth="1"/>
  </cols>
  <sheetData>
    <row r="1" spans="1:13" ht="22" thickBot="1" x14ac:dyDescent="0.3">
      <c r="B1" s="6" t="s">
        <v>100</v>
      </c>
      <c r="C1" s="7"/>
      <c r="D1" s="7"/>
      <c r="E1" s="7"/>
      <c r="F1" s="8"/>
    </row>
    <row r="2" spans="1:13" ht="31" thickBot="1" x14ac:dyDescent="0.25">
      <c r="A2" s="9" t="s">
        <v>9</v>
      </c>
      <c r="B2" s="55" t="s">
        <v>10</v>
      </c>
      <c r="C2" s="55"/>
      <c r="D2" s="9" t="s">
        <v>11</v>
      </c>
      <c r="E2" s="9" t="s">
        <v>12</v>
      </c>
      <c r="F2" s="10" t="s">
        <v>13</v>
      </c>
      <c r="H2" s="26" t="s">
        <v>1</v>
      </c>
      <c r="I2" s="26" t="s">
        <v>2</v>
      </c>
      <c r="J2" s="26" t="s">
        <v>7</v>
      </c>
      <c r="K2" s="26" t="s">
        <v>3</v>
      </c>
      <c r="L2" s="26" t="s">
        <v>5</v>
      </c>
      <c r="M2" s="27" t="s">
        <v>6</v>
      </c>
    </row>
    <row r="3" spans="1:13" x14ac:dyDescent="0.2">
      <c r="A3" s="11"/>
      <c r="B3" s="56" t="s">
        <v>14</v>
      </c>
      <c r="C3" s="57"/>
      <c r="D3" s="57"/>
      <c r="E3" s="58"/>
      <c r="F3" s="12"/>
      <c r="H3" s="28"/>
      <c r="I3" s="28"/>
      <c r="J3" s="28"/>
      <c r="K3" s="28"/>
      <c r="L3" s="28"/>
      <c r="M3" s="29"/>
    </row>
    <row r="4" spans="1:13" ht="17" thickBot="1" x14ac:dyDescent="0.25">
      <c r="A4" s="13" t="s">
        <v>15</v>
      </c>
      <c r="B4" s="14" t="s">
        <v>66</v>
      </c>
      <c r="C4" s="15"/>
      <c r="D4" s="16"/>
      <c r="E4" s="16"/>
      <c r="F4" s="17"/>
      <c r="H4" s="30">
        <f>COUNT(A5:A98)</f>
        <v>90</v>
      </c>
      <c r="I4" s="31">
        <f>COUNT(F4:F320)</f>
        <v>90</v>
      </c>
      <c r="J4" s="32">
        <f>I4 / H4</f>
        <v>1</v>
      </c>
      <c r="K4" s="33">
        <f>COUNTIF(F4:F320,1)</f>
        <v>90</v>
      </c>
      <c r="L4" s="34">
        <f>COUNTIF(F4:F320,-1)</f>
        <v>0</v>
      </c>
      <c r="M4" s="35">
        <f>COUNTIF(F4:F320,0)</f>
        <v>0</v>
      </c>
    </row>
    <row r="5" spans="1:13" x14ac:dyDescent="0.2">
      <c r="A5" s="18">
        <v>1</v>
      </c>
      <c r="B5" s="19" t="s">
        <v>101</v>
      </c>
      <c r="C5" s="20"/>
      <c r="D5" s="21" t="s">
        <v>62</v>
      </c>
      <c r="E5" s="21"/>
      <c r="F5" s="23">
        <v>1</v>
      </c>
    </row>
    <row r="6" spans="1:13" x14ac:dyDescent="0.2">
      <c r="A6" s="18">
        <v>2</v>
      </c>
      <c r="B6" s="19" t="s">
        <v>63</v>
      </c>
      <c r="C6" s="20" t="s">
        <v>99</v>
      </c>
      <c r="D6" s="21" t="s">
        <v>331</v>
      </c>
      <c r="E6" s="21"/>
      <c r="F6" s="23">
        <v>1</v>
      </c>
    </row>
    <row r="7" spans="1:13" x14ac:dyDescent="0.2">
      <c r="A7" s="18">
        <v>3</v>
      </c>
      <c r="B7" s="19" t="s">
        <v>63</v>
      </c>
      <c r="C7" s="20" t="s">
        <v>339</v>
      </c>
      <c r="D7" s="21" t="s">
        <v>340</v>
      </c>
      <c r="E7" s="21"/>
      <c r="F7" s="23">
        <v>1</v>
      </c>
    </row>
    <row r="8" spans="1:13" x14ac:dyDescent="0.2">
      <c r="A8" s="18">
        <v>4</v>
      </c>
      <c r="B8" s="19" t="s">
        <v>64</v>
      </c>
      <c r="C8" s="20" t="s">
        <v>129</v>
      </c>
      <c r="D8" s="21" t="s">
        <v>65</v>
      </c>
      <c r="E8" s="21"/>
      <c r="F8" s="23">
        <v>1</v>
      </c>
    </row>
    <row r="9" spans="1:13" x14ac:dyDescent="0.2">
      <c r="A9" s="18">
        <v>5</v>
      </c>
      <c r="B9" s="19" t="s">
        <v>64</v>
      </c>
      <c r="C9" s="20" t="s">
        <v>130</v>
      </c>
      <c r="D9" s="21" t="s">
        <v>65</v>
      </c>
      <c r="E9" s="21"/>
      <c r="F9" s="23">
        <v>1</v>
      </c>
    </row>
    <row r="10" spans="1:13" x14ac:dyDescent="0.2">
      <c r="A10" s="18">
        <v>6</v>
      </c>
      <c r="B10" s="19" t="s">
        <v>131</v>
      </c>
      <c r="C10" s="20" t="s">
        <v>133</v>
      </c>
      <c r="D10" s="20" t="s">
        <v>132</v>
      </c>
      <c r="E10" s="21"/>
      <c r="F10" s="23">
        <v>1</v>
      </c>
    </row>
    <row r="11" spans="1:13" x14ac:dyDescent="0.2">
      <c r="A11" s="18">
        <v>7</v>
      </c>
      <c r="B11" s="19" t="s">
        <v>131</v>
      </c>
      <c r="C11" s="20" t="s">
        <v>134</v>
      </c>
      <c r="D11" s="21" t="s">
        <v>135</v>
      </c>
      <c r="E11" s="21"/>
      <c r="F11" s="23">
        <v>1</v>
      </c>
    </row>
    <row r="12" spans="1:13" x14ac:dyDescent="0.2">
      <c r="A12" s="18">
        <v>8</v>
      </c>
      <c r="B12" s="19" t="s">
        <v>131</v>
      </c>
      <c r="C12" s="20" t="s">
        <v>136</v>
      </c>
      <c r="D12" s="21" t="s">
        <v>137</v>
      </c>
      <c r="E12" s="21"/>
      <c r="F12" s="23">
        <v>1</v>
      </c>
    </row>
    <row r="13" spans="1:13" x14ac:dyDescent="0.2">
      <c r="A13" s="18">
        <v>9</v>
      </c>
      <c r="B13" s="19" t="s">
        <v>131</v>
      </c>
      <c r="C13" s="20" t="s">
        <v>138</v>
      </c>
      <c r="D13" s="20" t="s">
        <v>139</v>
      </c>
      <c r="E13" s="21"/>
      <c r="F13" s="23">
        <v>1</v>
      </c>
    </row>
    <row r="14" spans="1:13" x14ac:dyDescent="0.2">
      <c r="A14" s="18">
        <v>10</v>
      </c>
      <c r="B14" s="19" t="s">
        <v>131</v>
      </c>
      <c r="C14" s="20" t="s">
        <v>140</v>
      </c>
      <c r="D14" s="20" t="s">
        <v>141</v>
      </c>
      <c r="E14" s="21"/>
      <c r="F14" s="23">
        <v>1</v>
      </c>
    </row>
    <row r="15" spans="1:13" x14ac:dyDescent="0.2">
      <c r="A15" s="18">
        <v>11</v>
      </c>
      <c r="B15" s="19" t="s">
        <v>317</v>
      </c>
      <c r="C15" s="20" t="s">
        <v>142</v>
      </c>
      <c r="D15" s="20" t="s">
        <v>143</v>
      </c>
      <c r="E15" s="21"/>
      <c r="F15" s="23">
        <v>1</v>
      </c>
    </row>
    <row r="16" spans="1:13" x14ac:dyDescent="0.2">
      <c r="A16" s="18">
        <v>12</v>
      </c>
      <c r="B16" s="19" t="s">
        <v>96</v>
      </c>
      <c r="C16" s="20" t="s">
        <v>97</v>
      </c>
      <c r="D16" s="21" t="s">
        <v>144</v>
      </c>
      <c r="E16" s="21"/>
      <c r="F16" s="23">
        <v>1</v>
      </c>
    </row>
    <row r="17" spans="1:6" x14ac:dyDescent="0.2">
      <c r="A17" s="18">
        <v>13</v>
      </c>
      <c r="B17" s="19" t="s">
        <v>63</v>
      </c>
      <c r="C17" s="20" t="s">
        <v>98</v>
      </c>
      <c r="D17" s="21" t="s">
        <v>144</v>
      </c>
      <c r="E17" s="21"/>
      <c r="F17" s="23">
        <v>1</v>
      </c>
    </row>
    <row r="18" spans="1:6" x14ac:dyDescent="0.2">
      <c r="A18" s="18">
        <v>14</v>
      </c>
      <c r="B18" s="19" t="s">
        <v>107</v>
      </c>
      <c r="C18" s="20"/>
      <c r="D18" s="21" t="s">
        <v>108</v>
      </c>
      <c r="E18" s="21"/>
      <c r="F18" s="23">
        <v>1</v>
      </c>
    </row>
    <row r="19" spans="1:6" x14ac:dyDescent="0.2">
      <c r="A19" s="13" t="s">
        <v>16</v>
      </c>
      <c r="B19" s="14" t="s">
        <v>152</v>
      </c>
      <c r="C19" s="15"/>
      <c r="D19" s="16"/>
      <c r="E19" s="16"/>
      <c r="F19" s="17"/>
    </row>
    <row r="20" spans="1:6" x14ac:dyDescent="0.2">
      <c r="A20" s="18">
        <v>15</v>
      </c>
      <c r="B20" s="25" t="s">
        <v>145</v>
      </c>
      <c r="C20" s="38"/>
      <c r="D20" s="39" t="s">
        <v>291</v>
      </c>
      <c r="E20" s="21"/>
      <c r="F20" s="23">
        <v>1</v>
      </c>
    </row>
    <row r="21" spans="1:6" x14ac:dyDescent="0.2">
      <c r="A21" s="18">
        <v>16</v>
      </c>
      <c r="B21" s="25" t="s">
        <v>173</v>
      </c>
      <c r="C21" t="s">
        <v>312</v>
      </c>
      <c r="D21" s="39" t="s">
        <v>154</v>
      </c>
      <c r="E21" s="21"/>
      <c r="F21" s="23">
        <v>1</v>
      </c>
    </row>
    <row r="22" spans="1:6" x14ac:dyDescent="0.2">
      <c r="A22" s="18">
        <v>17</v>
      </c>
      <c r="B22" s="25" t="s">
        <v>146</v>
      </c>
      <c r="C22" s="38" t="s">
        <v>148</v>
      </c>
      <c r="D22" s="39" t="s">
        <v>174</v>
      </c>
      <c r="E22" s="21"/>
      <c r="F22" s="23">
        <v>1</v>
      </c>
    </row>
    <row r="23" spans="1:6" x14ac:dyDescent="0.2">
      <c r="A23" s="18">
        <v>18</v>
      </c>
      <c r="B23" s="25" t="s">
        <v>146</v>
      </c>
      <c r="C23" s="38" t="s">
        <v>147</v>
      </c>
      <c r="D23" s="39" t="s">
        <v>174</v>
      </c>
      <c r="E23" s="21"/>
      <c r="F23" s="23">
        <v>1</v>
      </c>
    </row>
    <row r="24" spans="1:6" x14ac:dyDescent="0.2">
      <c r="A24" s="18">
        <v>19</v>
      </c>
      <c r="B24" s="25" t="s">
        <v>149</v>
      </c>
      <c r="C24" s="38" t="s">
        <v>292</v>
      </c>
      <c r="D24" s="39" t="s">
        <v>174</v>
      </c>
      <c r="E24" s="21"/>
      <c r="F24" s="23">
        <v>1</v>
      </c>
    </row>
    <row r="25" spans="1:6" x14ac:dyDescent="0.2">
      <c r="A25" s="18">
        <v>20</v>
      </c>
      <c r="B25" s="25" t="s">
        <v>149</v>
      </c>
      <c r="C25" s="38" t="s">
        <v>313</v>
      </c>
      <c r="D25" s="39" t="s">
        <v>293</v>
      </c>
      <c r="E25" s="21"/>
      <c r="F25" s="23">
        <v>1</v>
      </c>
    </row>
    <row r="26" spans="1:6" x14ac:dyDescent="0.2">
      <c r="A26" s="18">
        <v>21</v>
      </c>
      <c r="B26" s="25" t="s">
        <v>149</v>
      </c>
      <c r="C26" s="38" t="s">
        <v>314</v>
      </c>
      <c r="D26" s="39" t="s">
        <v>293</v>
      </c>
      <c r="E26" s="21"/>
      <c r="F26" s="23">
        <v>1</v>
      </c>
    </row>
    <row r="27" spans="1:6" x14ac:dyDescent="0.2">
      <c r="A27" s="18">
        <v>22</v>
      </c>
      <c r="B27" s="25" t="s">
        <v>149</v>
      </c>
      <c r="C27" s="53" t="s">
        <v>315</v>
      </c>
      <c r="D27" s="39" t="s">
        <v>293</v>
      </c>
      <c r="E27" s="21"/>
      <c r="F27" s="23">
        <v>1</v>
      </c>
    </row>
    <row r="28" spans="1:6" x14ac:dyDescent="0.2">
      <c r="A28" s="18">
        <v>23</v>
      </c>
      <c r="B28" s="25" t="s">
        <v>149</v>
      </c>
      <c r="C28" s="38" t="s">
        <v>316</v>
      </c>
      <c r="D28" s="39" t="s">
        <v>293</v>
      </c>
      <c r="E28" s="21"/>
      <c r="F28" s="23">
        <v>1</v>
      </c>
    </row>
    <row r="29" spans="1:6" x14ac:dyDescent="0.2">
      <c r="A29" s="18">
        <v>24</v>
      </c>
      <c r="B29" s="25" t="s">
        <v>149</v>
      </c>
      <c r="C29" s="38" t="s">
        <v>294</v>
      </c>
      <c r="D29" s="39" t="s">
        <v>293</v>
      </c>
      <c r="E29" s="21"/>
      <c r="F29" s="23">
        <v>1</v>
      </c>
    </row>
    <row r="30" spans="1:6" x14ac:dyDescent="0.2">
      <c r="A30" s="18">
        <v>25</v>
      </c>
      <c r="B30" s="25" t="s">
        <v>149</v>
      </c>
      <c r="C30" s="38" t="s">
        <v>297</v>
      </c>
      <c r="D30" s="39" t="s">
        <v>293</v>
      </c>
      <c r="E30" s="21"/>
      <c r="F30" s="23">
        <v>1</v>
      </c>
    </row>
    <row r="31" spans="1:6" x14ac:dyDescent="0.2">
      <c r="A31" s="18">
        <v>26</v>
      </c>
      <c r="B31" s="25" t="s">
        <v>332</v>
      </c>
      <c r="C31" s="38" t="s">
        <v>333</v>
      </c>
      <c r="D31" s="39" t="s">
        <v>334</v>
      </c>
      <c r="E31" s="21"/>
      <c r="F31" s="23">
        <v>1</v>
      </c>
    </row>
    <row r="32" spans="1:6" x14ac:dyDescent="0.2">
      <c r="A32" s="18">
        <v>27</v>
      </c>
      <c r="B32" s="25" t="s">
        <v>332</v>
      </c>
      <c r="C32" s="38" t="s">
        <v>335</v>
      </c>
      <c r="D32" s="39" t="s">
        <v>336</v>
      </c>
      <c r="E32" s="21"/>
      <c r="F32" s="23">
        <v>1</v>
      </c>
    </row>
    <row r="33" spans="1:6" x14ac:dyDescent="0.2">
      <c r="A33" s="18">
        <v>28</v>
      </c>
      <c r="B33" s="25" t="s">
        <v>332</v>
      </c>
      <c r="C33" s="38" t="s">
        <v>337</v>
      </c>
      <c r="D33" s="39" t="s">
        <v>338</v>
      </c>
      <c r="E33" s="21"/>
      <c r="F33" s="23">
        <v>1</v>
      </c>
    </row>
    <row r="34" spans="1:6" x14ac:dyDescent="0.2">
      <c r="A34" s="13" t="s">
        <v>119</v>
      </c>
      <c r="B34" s="14" t="s">
        <v>153</v>
      </c>
      <c r="C34" s="15"/>
      <c r="D34" s="16"/>
      <c r="E34" s="16"/>
      <c r="F34" s="17"/>
    </row>
    <row r="35" spans="1:6" x14ac:dyDescent="0.2">
      <c r="A35" s="18">
        <v>29</v>
      </c>
      <c r="B35" s="25" t="s">
        <v>155</v>
      </c>
      <c r="C35" s="38" t="s">
        <v>158</v>
      </c>
      <c r="D35" s="39" t="s">
        <v>159</v>
      </c>
      <c r="E35" s="21"/>
      <c r="F35" s="23">
        <v>1</v>
      </c>
    </row>
    <row r="36" spans="1:6" x14ac:dyDescent="0.2">
      <c r="A36" s="18">
        <v>30</v>
      </c>
      <c r="B36" s="25" t="s">
        <v>155</v>
      </c>
      <c r="C36" s="38" t="s">
        <v>160</v>
      </c>
      <c r="D36" s="39" t="s">
        <v>161</v>
      </c>
      <c r="E36" s="21"/>
      <c r="F36" s="23">
        <v>1</v>
      </c>
    </row>
    <row r="37" spans="1:6" x14ac:dyDescent="0.2">
      <c r="A37" s="18">
        <v>31</v>
      </c>
      <c r="B37" s="25" t="s">
        <v>162</v>
      </c>
      <c r="C37" s="38" t="s">
        <v>156</v>
      </c>
      <c r="D37" s="39" t="s">
        <v>157</v>
      </c>
      <c r="E37" s="21"/>
      <c r="F37" s="23">
        <v>1</v>
      </c>
    </row>
    <row r="38" spans="1:6" x14ac:dyDescent="0.2">
      <c r="A38" s="18">
        <v>32</v>
      </c>
      <c r="B38" s="25" t="s">
        <v>162</v>
      </c>
      <c r="C38" s="38" t="s">
        <v>170</v>
      </c>
      <c r="D38" s="39" t="s">
        <v>171</v>
      </c>
      <c r="E38" s="21"/>
      <c r="F38" s="23">
        <v>1</v>
      </c>
    </row>
    <row r="39" spans="1:6" x14ac:dyDescent="0.2">
      <c r="A39" s="18">
        <v>33</v>
      </c>
      <c r="B39" s="25" t="s">
        <v>162</v>
      </c>
      <c r="C39" s="38" t="s">
        <v>158</v>
      </c>
      <c r="D39" s="39" t="s">
        <v>159</v>
      </c>
      <c r="E39" s="21"/>
      <c r="F39" s="23">
        <v>1</v>
      </c>
    </row>
    <row r="40" spans="1:6" x14ac:dyDescent="0.2">
      <c r="A40" s="18">
        <v>34</v>
      </c>
      <c r="B40" s="25" t="s">
        <v>162</v>
      </c>
      <c r="C40" s="38" t="s">
        <v>160</v>
      </c>
      <c r="D40" s="39" t="s">
        <v>161</v>
      </c>
      <c r="E40" s="21"/>
      <c r="F40" s="23">
        <v>1</v>
      </c>
    </row>
    <row r="41" spans="1:6" x14ac:dyDescent="0.2">
      <c r="A41" s="18">
        <v>35</v>
      </c>
      <c r="B41" s="25" t="s">
        <v>163</v>
      </c>
      <c r="C41" s="38" t="s">
        <v>319</v>
      </c>
      <c r="D41" s="39" t="s">
        <v>164</v>
      </c>
      <c r="E41" s="21"/>
      <c r="F41" s="23">
        <v>1</v>
      </c>
    </row>
    <row r="42" spans="1:6" x14ac:dyDescent="0.2">
      <c r="A42" s="18">
        <v>36</v>
      </c>
      <c r="B42" s="25" t="s">
        <v>163</v>
      </c>
      <c r="C42" s="38" t="s">
        <v>318</v>
      </c>
      <c r="D42" s="39" t="s">
        <v>165</v>
      </c>
      <c r="E42" s="21"/>
      <c r="F42" s="23">
        <v>1</v>
      </c>
    </row>
    <row r="43" spans="1:6" x14ac:dyDescent="0.2">
      <c r="A43" s="18">
        <v>37</v>
      </c>
      <c r="B43" s="25" t="s">
        <v>163</v>
      </c>
      <c r="C43" s="38" t="s">
        <v>160</v>
      </c>
      <c r="D43" s="39" t="s">
        <v>166</v>
      </c>
      <c r="E43" s="21"/>
      <c r="F43" s="23">
        <v>1</v>
      </c>
    </row>
    <row r="44" spans="1:6" x14ac:dyDescent="0.2">
      <c r="A44" s="18">
        <v>38</v>
      </c>
      <c r="B44" s="25" t="s">
        <v>163</v>
      </c>
      <c r="C44" s="38" t="s">
        <v>342</v>
      </c>
      <c r="D44" s="39" t="s">
        <v>166</v>
      </c>
      <c r="E44" s="21"/>
      <c r="F44" s="23">
        <v>1</v>
      </c>
    </row>
    <row r="45" spans="1:6" x14ac:dyDescent="0.2">
      <c r="A45" s="18">
        <v>39</v>
      </c>
      <c r="B45" s="25" t="s">
        <v>163</v>
      </c>
      <c r="C45" s="38" t="s">
        <v>295</v>
      </c>
      <c r="D45" s="39" t="s">
        <v>296</v>
      </c>
      <c r="E45" s="21"/>
      <c r="F45" s="23">
        <v>1</v>
      </c>
    </row>
    <row r="46" spans="1:6" x14ac:dyDescent="0.2">
      <c r="A46" s="18">
        <v>40</v>
      </c>
      <c r="B46" s="25" t="s">
        <v>163</v>
      </c>
      <c r="C46" s="38" t="s">
        <v>341</v>
      </c>
      <c r="D46" s="39" t="s">
        <v>296</v>
      </c>
      <c r="E46" s="21"/>
      <c r="F46" s="23">
        <v>1</v>
      </c>
    </row>
    <row r="47" spans="1:6" x14ac:dyDescent="0.2">
      <c r="A47" s="18">
        <v>41</v>
      </c>
      <c r="B47" s="25" t="s">
        <v>167</v>
      </c>
      <c r="C47" s="38" t="s">
        <v>319</v>
      </c>
      <c r="D47" s="39" t="s">
        <v>164</v>
      </c>
      <c r="E47" s="21"/>
      <c r="F47" s="23">
        <v>1</v>
      </c>
    </row>
    <row r="48" spans="1:6" x14ac:dyDescent="0.2">
      <c r="A48" s="18">
        <v>42</v>
      </c>
      <c r="B48" s="25" t="s">
        <v>167</v>
      </c>
      <c r="C48" s="38" t="s">
        <v>318</v>
      </c>
      <c r="D48" s="39" t="s">
        <v>165</v>
      </c>
      <c r="E48" s="21"/>
      <c r="F48" s="23">
        <v>1</v>
      </c>
    </row>
    <row r="49" spans="1:6" x14ac:dyDescent="0.2">
      <c r="A49" s="18">
        <v>43</v>
      </c>
      <c r="B49" s="25" t="s">
        <v>167</v>
      </c>
      <c r="C49" s="38" t="s">
        <v>160</v>
      </c>
      <c r="D49" s="39" t="s">
        <v>166</v>
      </c>
      <c r="E49" s="21"/>
      <c r="F49" s="23">
        <v>1</v>
      </c>
    </row>
    <row r="50" spans="1:6" x14ac:dyDescent="0.2">
      <c r="A50" s="18">
        <v>44</v>
      </c>
      <c r="B50" s="25" t="s">
        <v>167</v>
      </c>
      <c r="C50" s="38" t="s">
        <v>342</v>
      </c>
      <c r="D50" s="39" t="s">
        <v>166</v>
      </c>
      <c r="E50" s="21"/>
      <c r="F50" s="23">
        <v>1</v>
      </c>
    </row>
    <row r="51" spans="1:6" x14ac:dyDescent="0.2">
      <c r="A51" s="18">
        <v>45</v>
      </c>
      <c r="B51" s="25" t="s">
        <v>167</v>
      </c>
      <c r="C51" s="38" t="s">
        <v>295</v>
      </c>
      <c r="D51" s="39" t="s">
        <v>296</v>
      </c>
      <c r="E51" s="21"/>
      <c r="F51" s="23">
        <v>1</v>
      </c>
    </row>
    <row r="52" spans="1:6" x14ac:dyDescent="0.2">
      <c r="A52" s="18">
        <v>46</v>
      </c>
      <c r="B52" s="25" t="s">
        <v>167</v>
      </c>
      <c r="C52" s="38" t="s">
        <v>341</v>
      </c>
      <c r="D52" s="39" t="s">
        <v>296</v>
      </c>
      <c r="E52" s="21"/>
      <c r="F52" s="23">
        <v>1</v>
      </c>
    </row>
    <row r="53" spans="1:6" x14ac:dyDescent="0.2">
      <c r="A53" s="18">
        <v>47</v>
      </c>
      <c r="B53" s="25" t="s">
        <v>168</v>
      </c>
      <c r="C53" s="38" t="s">
        <v>319</v>
      </c>
      <c r="D53" s="39" t="s">
        <v>164</v>
      </c>
      <c r="E53" s="21"/>
      <c r="F53" s="23">
        <v>1</v>
      </c>
    </row>
    <row r="54" spans="1:6" x14ac:dyDescent="0.2">
      <c r="A54" s="18">
        <v>48</v>
      </c>
      <c r="B54" s="25" t="s">
        <v>168</v>
      </c>
      <c r="C54" s="38" t="s">
        <v>318</v>
      </c>
      <c r="D54" s="39" t="s">
        <v>165</v>
      </c>
      <c r="E54" s="21"/>
      <c r="F54" s="23">
        <v>1</v>
      </c>
    </row>
    <row r="55" spans="1:6" x14ac:dyDescent="0.2">
      <c r="A55" s="18">
        <v>49</v>
      </c>
      <c r="B55" s="25" t="s">
        <v>168</v>
      </c>
      <c r="C55" s="38" t="s">
        <v>160</v>
      </c>
      <c r="D55" s="39" t="s">
        <v>166</v>
      </c>
      <c r="E55" s="21"/>
      <c r="F55" s="23">
        <v>1</v>
      </c>
    </row>
    <row r="56" spans="1:6" x14ac:dyDescent="0.2">
      <c r="A56" s="18">
        <v>50</v>
      </c>
      <c r="B56" s="25" t="s">
        <v>168</v>
      </c>
      <c r="C56" s="38" t="s">
        <v>342</v>
      </c>
      <c r="D56" s="39" t="s">
        <v>166</v>
      </c>
      <c r="E56" s="21"/>
      <c r="F56" s="23">
        <v>1</v>
      </c>
    </row>
    <row r="57" spans="1:6" x14ac:dyDescent="0.2">
      <c r="A57" s="18">
        <v>51</v>
      </c>
      <c r="B57" s="25" t="s">
        <v>168</v>
      </c>
      <c r="C57" s="38" t="s">
        <v>295</v>
      </c>
      <c r="D57" s="39" t="s">
        <v>296</v>
      </c>
      <c r="E57" s="21"/>
      <c r="F57" s="23">
        <v>1</v>
      </c>
    </row>
    <row r="58" spans="1:6" x14ac:dyDescent="0.2">
      <c r="A58" s="18">
        <v>52</v>
      </c>
      <c r="B58" s="25" t="s">
        <v>168</v>
      </c>
      <c r="C58" s="38" t="s">
        <v>341</v>
      </c>
      <c r="D58" s="39" t="s">
        <v>296</v>
      </c>
      <c r="E58" s="21"/>
      <c r="F58" s="23">
        <v>1</v>
      </c>
    </row>
    <row r="59" spans="1:6" x14ac:dyDescent="0.2">
      <c r="A59" s="18">
        <v>53</v>
      </c>
      <c r="B59" s="25" t="s">
        <v>169</v>
      </c>
      <c r="C59" s="38" t="s">
        <v>319</v>
      </c>
      <c r="D59" s="39" t="s">
        <v>164</v>
      </c>
      <c r="E59" s="21"/>
      <c r="F59" s="23">
        <v>1</v>
      </c>
    </row>
    <row r="60" spans="1:6" x14ac:dyDescent="0.2">
      <c r="A60" s="18">
        <v>54</v>
      </c>
      <c r="B60" s="25" t="s">
        <v>169</v>
      </c>
      <c r="C60" s="38" t="s">
        <v>318</v>
      </c>
      <c r="D60" s="39" t="s">
        <v>165</v>
      </c>
      <c r="E60" s="21"/>
      <c r="F60" s="23">
        <v>1</v>
      </c>
    </row>
    <row r="61" spans="1:6" x14ac:dyDescent="0.2">
      <c r="A61" s="18">
        <v>55</v>
      </c>
      <c r="B61" s="25" t="s">
        <v>169</v>
      </c>
      <c r="C61" s="38" t="s">
        <v>160</v>
      </c>
      <c r="D61" s="39" t="s">
        <v>166</v>
      </c>
      <c r="E61" s="21"/>
      <c r="F61" s="23">
        <v>1</v>
      </c>
    </row>
    <row r="62" spans="1:6" x14ac:dyDescent="0.2">
      <c r="A62" s="18">
        <v>56</v>
      </c>
      <c r="B62" s="25" t="s">
        <v>169</v>
      </c>
      <c r="C62" s="38" t="s">
        <v>342</v>
      </c>
      <c r="D62" s="39" t="s">
        <v>166</v>
      </c>
      <c r="E62" s="21"/>
      <c r="F62" s="23">
        <v>1</v>
      </c>
    </row>
    <row r="63" spans="1:6" x14ac:dyDescent="0.2">
      <c r="A63" s="18">
        <v>57</v>
      </c>
      <c r="B63" s="25" t="s">
        <v>169</v>
      </c>
      <c r="C63" s="38" t="s">
        <v>295</v>
      </c>
      <c r="D63" s="39" t="s">
        <v>296</v>
      </c>
      <c r="E63" s="21"/>
      <c r="F63" s="23">
        <v>1</v>
      </c>
    </row>
    <row r="64" spans="1:6" x14ac:dyDescent="0.2">
      <c r="A64" s="18">
        <v>58</v>
      </c>
      <c r="B64" s="25" t="s">
        <v>169</v>
      </c>
      <c r="C64" s="38" t="s">
        <v>341</v>
      </c>
      <c r="D64" s="39" t="s">
        <v>296</v>
      </c>
      <c r="E64" s="21"/>
      <c r="F64" s="23">
        <v>1</v>
      </c>
    </row>
    <row r="65" spans="1:7" x14ac:dyDescent="0.2">
      <c r="A65" s="18">
        <v>59</v>
      </c>
      <c r="B65" s="25" t="s">
        <v>320</v>
      </c>
      <c r="C65" s="38" t="s">
        <v>319</v>
      </c>
      <c r="D65" s="39" t="s">
        <v>164</v>
      </c>
      <c r="E65" s="21"/>
      <c r="F65" s="23">
        <v>1</v>
      </c>
    </row>
    <row r="66" spans="1:7" x14ac:dyDescent="0.2">
      <c r="A66" s="18">
        <v>60</v>
      </c>
      <c r="B66" s="25" t="s">
        <v>320</v>
      </c>
      <c r="C66" s="38" t="s">
        <v>318</v>
      </c>
      <c r="D66" s="39" t="s">
        <v>165</v>
      </c>
      <c r="E66" s="21"/>
      <c r="F66" s="23">
        <v>1</v>
      </c>
    </row>
    <row r="67" spans="1:7" x14ac:dyDescent="0.2">
      <c r="A67" s="18">
        <v>61</v>
      </c>
      <c r="B67" s="25" t="s">
        <v>320</v>
      </c>
      <c r="C67" s="38" t="s">
        <v>160</v>
      </c>
      <c r="D67" s="39" t="s">
        <v>166</v>
      </c>
      <c r="E67" s="21"/>
      <c r="F67" s="23">
        <v>1</v>
      </c>
    </row>
    <row r="68" spans="1:7" x14ac:dyDescent="0.2">
      <c r="A68" s="18">
        <v>62</v>
      </c>
      <c r="B68" s="25" t="s">
        <v>320</v>
      </c>
      <c r="C68" s="38" t="s">
        <v>342</v>
      </c>
      <c r="D68" s="39" t="s">
        <v>166</v>
      </c>
      <c r="E68" s="21"/>
      <c r="F68" s="23">
        <v>1</v>
      </c>
    </row>
    <row r="69" spans="1:7" x14ac:dyDescent="0.2">
      <c r="A69" s="18">
        <v>63</v>
      </c>
      <c r="B69" s="25" t="s">
        <v>320</v>
      </c>
      <c r="C69" s="38" t="s">
        <v>295</v>
      </c>
      <c r="D69" s="39" t="s">
        <v>296</v>
      </c>
      <c r="E69" s="21"/>
      <c r="F69" s="23">
        <v>1</v>
      </c>
    </row>
    <row r="70" spans="1:7" x14ac:dyDescent="0.2">
      <c r="A70" s="18">
        <v>64</v>
      </c>
      <c r="B70" s="25" t="s">
        <v>320</v>
      </c>
      <c r="C70" s="38" t="s">
        <v>341</v>
      </c>
      <c r="D70" s="39" t="s">
        <v>296</v>
      </c>
      <c r="E70" s="21"/>
      <c r="F70" s="23">
        <v>1</v>
      </c>
    </row>
    <row r="71" spans="1:7" x14ac:dyDescent="0.2">
      <c r="A71" s="18">
        <v>65</v>
      </c>
      <c r="B71" s="25" t="s">
        <v>321</v>
      </c>
      <c r="C71" s="38" t="s">
        <v>319</v>
      </c>
      <c r="D71" s="39" t="s">
        <v>164</v>
      </c>
      <c r="E71" s="21"/>
      <c r="F71" s="23">
        <v>1</v>
      </c>
      <c r="G71" s="51"/>
    </row>
    <row r="72" spans="1:7" x14ac:dyDescent="0.2">
      <c r="A72" s="18">
        <v>66</v>
      </c>
      <c r="B72" s="25" t="s">
        <v>321</v>
      </c>
      <c r="C72" s="38" t="s">
        <v>318</v>
      </c>
      <c r="D72" s="39" t="s">
        <v>165</v>
      </c>
      <c r="E72" s="21"/>
      <c r="F72" s="23">
        <v>1</v>
      </c>
    </row>
    <row r="73" spans="1:7" x14ac:dyDescent="0.2">
      <c r="A73" s="18">
        <v>67</v>
      </c>
      <c r="B73" s="25" t="s">
        <v>321</v>
      </c>
      <c r="C73" s="38" t="s">
        <v>160</v>
      </c>
      <c r="D73" s="39" t="s">
        <v>166</v>
      </c>
      <c r="E73" s="21"/>
      <c r="F73" s="23">
        <v>1</v>
      </c>
    </row>
    <row r="74" spans="1:7" x14ac:dyDescent="0.2">
      <c r="A74" s="18">
        <v>68</v>
      </c>
      <c r="B74" s="25" t="s">
        <v>321</v>
      </c>
      <c r="C74" s="38" t="s">
        <v>342</v>
      </c>
      <c r="D74" s="39" t="s">
        <v>166</v>
      </c>
      <c r="E74" s="21"/>
      <c r="F74" s="23">
        <v>1</v>
      </c>
    </row>
    <row r="75" spans="1:7" x14ac:dyDescent="0.2">
      <c r="A75" s="18">
        <v>69</v>
      </c>
      <c r="B75" s="25" t="s">
        <v>321</v>
      </c>
      <c r="C75" s="38" t="s">
        <v>295</v>
      </c>
      <c r="D75" s="39" t="s">
        <v>296</v>
      </c>
      <c r="E75" s="21"/>
      <c r="F75" s="23">
        <v>1</v>
      </c>
    </row>
    <row r="76" spans="1:7" x14ac:dyDescent="0.2">
      <c r="A76" s="18">
        <v>70</v>
      </c>
      <c r="B76" s="25" t="s">
        <v>321</v>
      </c>
      <c r="C76" s="38" t="s">
        <v>341</v>
      </c>
      <c r="D76" s="39" t="s">
        <v>296</v>
      </c>
      <c r="E76" s="21"/>
      <c r="F76" s="23">
        <v>1</v>
      </c>
    </row>
    <row r="77" spans="1:7" x14ac:dyDescent="0.2">
      <c r="A77" s="13" t="s">
        <v>150</v>
      </c>
      <c r="B77" s="14" t="s">
        <v>151</v>
      </c>
      <c r="C77" s="15"/>
      <c r="D77" s="16"/>
      <c r="E77" s="16"/>
      <c r="F77" s="17"/>
    </row>
    <row r="78" spans="1:7" x14ac:dyDescent="0.2">
      <c r="A78" s="18">
        <v>71</v>
      </c>
      <c r="B78" s="25" t="s">
        <v>172</v>
      </c>
      <c r="C78" s="38" t="s">
        <v>319</v>
      </c>
      <c r="D78" s="39" t="s">
        <v>164</v>
      </c>
      <c r="E78" s="21"/>
      <c r="F78" s="23">
        <v>1</v>
      </c>
    </row>
    <row r="79" spans="1:7" x14ac:dyDescent="0.2">
      <c r="A79" s="18">
        <v>72</v>
      </c>
      <c r="B79" s="25" t="s">
        <v>172</v>
      </c>
      <c r="C79" s="38" t="s">
        <v>318</v>
      </c>
      <c r="D79" s="39" t="s">
        <v>165</v>
      </c>
      <c r="E79" s="21"/>
      <c r="F79" s="23">
        <v>1</v>
      </c>
    </row>
    <row r="80" spans="1:7" x14ac:dyDescent="0.2">
      <c r="A80" s="18">
        <v>73</v>
      </c>
      <c r="B80" s="25" t="s">
        <v>163</v>
      </c>
      <c r="C80" s="38" t="s">
        <v>319</v>
      </c>
      <c r="D80" s="39" t="s">
        <v>164</v>
      </c>
      <c r="E80" s="21"/>
      <c r="F80" s="23">
        <v>1</v>
      </c>
    </row>
    <row r="81" spans="1:6" x14ac:dyDescent="0.2">
      <c r="A81" s="18">
        <v>74</v>
      </c>
      <c r="B81" s="25" t="s">
        <v>163</v>
      </c>
      <c r="C81" s="38" t="s">
        <v>318</v>
      </c>
      <c r="D81" s="39" t="s">
        <v>165</v>
      </c>
      <c r="E81" s="21"/>
      <c r="F81" s="23">
        <v>1</v>
      </c>
    </row>
    <row r="82" spans="1:6" x14ac:dyDescent="0.2">
      <c r="A82" s="18">
        <v>75</v>
      </c>
      <c r="B82" s="25" t="s">
        <v>167</v>
      </c>
      <c r="C82" s="38" t="s">
        <v>319</v>
      </c>
      <c r="D82" s="39" t="s">
        <v>164</v>
      </c>
      <c r="E82" s="21"/>
      <c r="F82" s="23">
        <v>1</v>
      </c>
    </row>
    <row r="83" spans="1:6" x14ac:dyDescent="0.2">
      <c r="A83" s="18">
        <v>76</v>
      </c>
      <c r="B83" s="25" t="s">
        <v>167</v>
      </c>
      <c r="C83" s="38" t="s">
        <v>318</v>
      </c>
      <c r="D83" s="39" t="s">
        <v>165</v>
      </c>
      <c r="E83" s="21"/>
      <c r="F83" s="23">
        <v>1</v>
      </c>
    </row>
    <row r="84" spans="1:6" x14ac:dyDescent="0.2">
      <c r="A84" s="18">
        <v>77</v>
      </c>
      <c r="B84" s="25" t="s">
        <v>168</v>
      </c>
      <c r="C84" s="38" t="s">
        <v>319</v>
      </c>
      <c r="D84" s="39" t="s">
        <v>164</v>
      </c>
      <c r="E84" s="21"/>
      <c r="F84" s="23">
        <v>1</v>
      </c>
    </row>
    <row r="85" spans="1:6" x14ac:dyDescent="0.2">
      <c r="A85" s="18">
        <v>78</v>
      </c>
      <c r="B85" s="25" t="s">
        <v>168</v>
      </c>
      <c r="C85" s="38" t="s">
        <v>318</v>
      </c>
      <c r="D85" s="39" t="s">
        <v>165</v>
      </c>
      <c r="E85" s="21"/>
      <c r="F85" s="23">
        <v>1</v>
      </c>
    </row>
    <row r="86" spans="1:6" x14ac:dyDescent="0.2">
      <c r="A86" s="18">
        <v>79</v>
      </c>
      <c r="B86" s="25" t="s">
        <v>169</v>
      </c>
      <c r="C86" s="38" t="s">
        <v>319</v>
      </c>
      <c r="D86" s="39" t="s">
        <v>164</v>
      </c>
      <c r="E86" s="21"/>
      <c r="F86" s="23">
        <v>1</v>
      </c>
    </row>
    <row r="87" spans="1:6" x14ac:dyDescent="0.2">
      <c r="A87" s="18">
        <v>80</v>
      </c>
      <c r="B87" s="25" t="s">
        <v>169</v>
      </c>
      <c r="C87" s="38" t="s">
        <v>318</v>
      </c>
      <c r="D87" s="39" t="s">
        <v>165</v>
      </c>
      <c r="E87" s="21"/>
      <c r="F87" s="23">
        <v>1</v>
      </c>
    </row>
    <row r="88" spans="1:6" x14ac:dyDescent="0.2">
      <c r="A88" s="13" t="s">
        <v>175</v>
      </c>
      <c r="B88" s="14" t="s">
        <v>47</v>
      </c>
      <c r="C88" s="15"/>
      <c r="D88" s="16"/>
      <c r="E88" s="16"/>
      <c r="F88" s="17"/>
    </row>
    <row r="89" spans="1:6" x14ac:dyDescent="0.2">
      <c r="A89" s="18">
        <v>81</v>
      </c>
      <c r="B89" s="19" t="s">
        <v>48</v>
      </c>
      <c r="C89" s="20" t="s">
        <v>49</v>
      </c>
      <c r="D89" s="21" t="s">
        <v>50</v>
      </c>
      <c r="E89" s="21"/>
      <c r="F89" s="23">
        <v>1</v>
      </c>
    </row>
    <row r="90" spans="1:6" x14ac:dyDescent="0.2">
      <c r="A90" s="18">
        <v>82</v>
      </c>
      <c r="B90" s="19" t="s">
        <v>48</v>
      </c>
      <c r="C90" s="20" t="s">
        <v>51</v>
      </c>
      <c r="D90" s="21" t="s">
        <v>50</v>
      </c>
      <c r="E90" s="21"/>
      <c r="F90" s="23">
        <v>1</v>
      </c>
    </row>
    <row r="91" spans="1:6" x14ac:dyDescent="0.2">
      <c r="A91" s="18">
        <v>83</v>
      </c>
      <c r="B91" s="19" t="s">
        <v>54</v>
      </c>
      <c r="C91" s="20" t="s">
        <v>49</v>
      </c>
      <c r="D91" s="24" t="s">
        <v>114</v>
      </c>
      <c r="E91" s="21"/>
      <c r="F91" s="23">
        <v>1</v>
      </c>
    </row>
    <row r="92" spans="1:6" x14ac:dyDescent="0.2">
      <c r="A92" s="18">
        <v>84</v>
      </c>
      <c r="B92" s="19" t="s">
        <v>57</v>
      </c>
      <c r="C92" s="20" t="s">
        <v>49</v>
      </c>
      <c r="D92" s="24" t="s">
        <v>53</v>
      </c>
      <c r="E92" s="21"/>
      <c r="F92" s="23">
        <v>1</v>
      </c>
    </row>
    <row r="93" spans="1:6" x14ac:dyDescent="0.2">
      <c r="A93" s="18">
        <v>85</v>
      </c>
      <c r="B93" s="19" t="s">
        <v>58</v>
      </c>
      <c r="C93" s="20" t="s">
        <v>49</v>
      </c>
      <c r="D93" s="24" t="s">
        <v>55</v>
      </c>
      <c r="E93" s="21"/>
      <c r="F93" s="23">
        <v>1</v>
      </c>
    </row>
    <row r="94" spans="1:6" x14ac:dyDescent="0.2">
      <c r="A94" s="18">
        <v>86</v>
      </c>
      <c r="B94" s="19" t="s">
        <v>56</v>
      </c>
      <c r="C94" s="20" t="s">
        <v>49</v>
      </c>
      <c r="D94" s="24" t="s">
        <v>59</v>
      </c>
      <c r="E94" s="21"/>
      <c r="F94" s="23">
        <v>1</v>
      </c>
    </row>
    <row r="95" spans="1:6" x14ac:dyDescent="0.2">
      <c r="A95" s="18">
        <v>87</v>
      </c>
      <c r="B95" s="25" t="s">
        <v>112</v>
      </c>
      <c r="C95" s="20" t="s">
        <v>49</v>
      </c>
      <c r="D95" s="24" t="s">
        <v>113</v>
      </c>
      <c r="E95" s="21"/>
      <c r="F95" s="23">
        <v>1</v>
      </c>
    </row>
    <row r="96" spans="1:6" x14ac:dyDescent="0.2">
      <c r="A96" s="18">
        <v>88</v>
      </c>
      <c r="B96" s="25" t="s">
        <v>54</v>
      </c>
      <c r="C96" s="20" t="s">
        <v>115</v>
      </c>
      <c r="D96" s="24" t="s">
        <v>52</v>
      </c>
      <c r="E96" s="21"/>
      <c r="F96" s="23">
        <v>1</v>
      </c>
    </row>
    <row r="97" spans="1:6" x14ac:dyDescent="0.2">
      <c r="A97" s="18">
        <v>89</v>
      </c>
      <c r="B97" s="25" t="s">
        <v>54</v>
      </c>
      <c r="C97" s="20" t="s">
        <v>116</v>
      </c>
      <c r="D97" s="24" t="s">
        <v>117</v>
      </c>
      <c r="E97" s="21"/>
      <c r="F97" s="23">
        <v>1</v>
      </c>
    </row>
    <row r="98" spans="1:6" x14ac:dyDescent="0.2">
      <c r="A98" s="18">
        <v>90</v>
      </c>
      <c r="B98" s="25" t="s">
        <v>54</v>
      </c>
      <c r="C98" s="20" t="s">
        <v>118</v>
      </c>
      <c r="D98" s="24" t="s">
        <v>114</v>
      </c>
      <c r="E98" s="21"/>
      <c r="F98" s="23">
        <v>1</v>
      </c>
    </row>
  </sheetData>
  <mergeCells count="2">
    <mergeCell ref="B2:C2"/>
    <mergeCell ref="B3:E3"/>
  </mergeCells>
  <conditionalFormatting sqref="F4:F6 F8">
    <cfRule type="colorScale" priority="13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">
    <cfRule type="colorScale" priority="1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6">
    <cfRule type="colorScale" priority="1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7">
    <cfRule type="colorScale" priority="12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:F3">
    <cfRule type="colorScale" priority="12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9">
    <cfRule type="colorScale" priority="12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0">
    <cfRule type="colorScale" priority="1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1">
    <cfRule type="colorScale" priority="12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2">
    <cfRule type="colorScale" priority="12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3">
    <cfRule type="colorScale" priority="1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4">
    <cfRule type="colorScale" priority="11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6">
    <cfRule type="colorScale" priority="1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8">
    <cfRule type="colorScale" priority="1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3">
    <cfRule type="colorScale" priority="11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8">
    <cfRule type="colorScale" priority="1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9:F91">
    <cfRule type="colorScale" priority="11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2">
    <cfRule type="colorScale" priority="1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4">
    <cfRule type="colorScale" priority="1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5">
    <cfRule type="colorScale" priority="1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6">
    <cfRule type="colorScale" priority="1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7">
    <cfRule type="colorScale" priority="10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8">
    <cfRule type="colorScale" priority="10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0">
    <cfRule type="colorScale" priority="10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1">
    <cfRule type="colorScale" priority="10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2">
    <cfRule type="colorScale" priority="10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3">
    <cfRule type="colorScale" priority="10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4">
    <cfRule type="colorScale" priority="10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5">
    <cfRule type="colorScale" priority="10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8">
    <cfRule type="colorScale" priority="10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0">
    <cfRule type="colorScale" priority="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7">
    <cfRule type="colorScale" priority="9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8">
    <cfRule type="colorScale" priority="9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9">
    <cfRule type="colorScale" priority="9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0">
    <cfRule type="colorScale" priority="9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1">
    <cfRule type="colorScale" priority="9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2">
    <cfRule type="colorScale" priority="9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3">
    <cfRule type="colorScale" priority="9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4">
    <cfRule type="colorScale" priority="9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5">
    <cfRule type="colorScale" priority="8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4">
    <cfRule type="colorScale" priority="8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5">
    <cfRule type="colorScale" priority="8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6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7">
    <cfRule type="colorScale" priority="8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9">
    <cfRule type="colorScale" priority="8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0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1">
    <cfRule type="colorScale" priority="7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2">
    <cfRule type="colorScale" priority="7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1">
    <cfRule type="colorScale" priority="5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5">
    <cfRule type="colorScale" priority="6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7">
    <cfRule type="colorScale" priority="6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8">
    <cfRule type="colorScale" priority="6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7">
    <cfRule type="colorScale" priority="4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3">
    <cfRule type="colorScale" priority="5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4">
    <cfRule type="colorScale" priority="5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1">
    <cfRule type="colorScale" priority="4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9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0">
    <cfRule type="colorScale" priority="4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8">
    <cfRule type="colorScale" priority="3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7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3">
    <cfRule type="colorScale" priority="3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5">
    <cfRule type="colorScale" priority="3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9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3">
    <cfRule type="colorScale" priority="2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7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5">
    <cfRule type="colorScale" priority="2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7">
    <cfRule type="colorScale" priority="2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5">
    <cfRule type="colorScale" priority="2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6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9">
    <cfRule type="colorScale" priority="2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3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1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2">
    <cfRule type="colorScale" priority="1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5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2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1">
    <cfRule type="colorScale" priority="1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3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">
    <cfRule type="colorScale" priority="1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6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70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8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4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2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6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2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0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44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D41" activeCellId="1" sqref="J27 D41"/>
    </sheetView>
  </sheetViews>
  <sheetFormatPr baseColWidth="10" defaultColWidth="11" defaultRowHeight="16" x14ac:dyDescent="0.2"/>
  <cols>
    <col min="2" max="2" width="27.5" customWidth="1"/>
    <col min="3" max="3" width="40" customWidth="1"/>
    <col min="4" max="4" width="47.83203125" customWidth="1"/>
  </cols>
  <sheetData>
    <row r="1" spans="1:13" ht="22" thickBot="1" x14ac:dyDescent="0.3">
      <c r="B1" s="6" t="s">
        <v>100</v>
      </c>
      <c r="C1" s="7"/>
      <c r="D1" s="7"/>
      <c r="E1" s="6"/>
      <c r="F1" s="8"/>
    </row>
    <row r="2" spans="1:13" ht="31" thickBot="1" x14ac:dyDescent="0.25">
      <c r="A2" s="9" t="s">
        <v>9</v>
      </c>
      <c r="B2" s="55" t="s">
        <v>10</v>
      </c>
      <c r="C2" s="55"/>
      <c r="D2" s="9" t="s">
        <v>11</v>
      </c>
      <c r="E2" s="47" t="s">
        <v>12</v>
      </c>
      <c r="F2" s="47" t="s">
        <v>13</v>
      </c>
      <c r="H2" s="26" t="s">
        <v>1</v>
      </c>
      <c r="I2" s="26" t="s">
        <v>2</v>
      </c>
      <c r="J2" s="26" t="s">
        <v>7</v>
      </c>
      <c r="K2" s="26" t="s">
        <v>3</v>
      </c>
      <c r="L2" s="26" t="s">
        <v>5</v>
      </c>
      <c r="M2" s="27" t="s">
        <v>6</v>
      </c>
    </row>
    <row r="3" spans="1:13" x14ac:dyDescent="0.2">
      <c r="A3" s="11"/>
      <c r="B3" s="56" t="s">
        <v>14</v>
      </c>
      <c r="C3" s="57"/>
      <c r="D3" s="57"/>
      <c r="E3" s="58"/>
      <c r="F3" s="12"/>
      <c r="H3" s="28"/>
      <c r="I3" s="28"/>
      <c r="J3" s="28"/>
      <c r="K3" s="28"/>
      <c r="L3" s="28"/>
      <c r="M3" s="29"/>
    </row>
    <row r="4" spans="1:13" ht="17" thickBot="1" x14ac:dyDescent="0.25">
      <c r="A4" s="13" t="s">
        <v>15</v>
      </c>
      <c r="B4" s="14" t="s">
        <v>176</v>
      </c>
      <c r="C4" s="15"/>
      <c r="D4" s="16"/>
      <c r="E4" s="13"/>
      <c r="F4" s="17"/>
      <c r="H4" s="30">
        <f>COUNT(A5:A63)</f>
        <v>27</v>
      </c>
      <c r="I4" s="31">
        <f>COUNT(F4:F334)</f>
        <v>27</v>
      </c>
      <c r="J4" s="32">
        <f>I4 / H4</f>
        <v>1</v>
      </c>
      <c r="K4" s="33">
        <f>COUNTIF(F4:F334,1)</f>
        <v>27</v>
      </c>
      <c r="L4" s="34">
        <f>COUNTIF(F4:F334,-1)</f>
        <v>0</v>
      </c>
      <c r="M4" s="35">
        <f>COUNTIF(F4:F334,0)</f>
        <v>0</v>
      </c>
    </row>
    <row r="5" spans="1:13" x14ac:dyDescent="0.2">
      <c r="A5" s="18">
        <v>1</v>
      </c>
      <c r="B5" s="19" t="s">
        <v>101</v>
      </c>
      <c r="C5" s="20"/>
      <c r="D5" s="21" t="s">
        <v>62</v>
      </c>
      <c r="E5" s="22"/>
      <c r="F5" s="23">
        <v>1</v>
      </c>
    </row>
    <row r="6" spans="1:13" x14ac:dyDescent="0.2">
      <c r="A6" s="18">
        <v>2</v>
      </c>
      <c r="B6" s="19" t="s">
        <v>107</v>
      </c>
      <c r="C6" s="20"/>
      <c r="D6" s="21" t="s">
        <v>177</v>
      </c>
      <c r="E6" s="22"/>
      <c r="F6" s="23">
        <v>1</v>
      </c>
    </row>
    <row r="7" spans="1:13" x14ac:dyDescent="0.2">
      <c r="A7" s="18">
        <v>3</v>
      </c>
      <c r="B7" s="19" t="s">
        <v>178</v>
      </c>
      <c r="C7" s="20"/>
      <c r="D7" s="21" t="s">
        <v>179</v>
      </c>
      <c r="E7" s="22"/>
      <c r="F7" s="23">
        <v>1</v>
      </c>
    </row>
    <row r="8" spans="1:13" x14ac:dyDescent="0.2">
      <c r="A8" s="18">
        <v>4</v>
      </c>
      <c r="B8" s="19" t="s">
        <v>180</v>
      </c>
      <c r="C8" s="20"/>
      <c r="D8" s="21" t="s">
        <v>181</v>
      </c>
      <c r="E8" s="22"/>
      <c r="F8" s="23">
        <v>1</v>
      </c>
    </row>
    <row r="9" spans="1:13" x14ac:dyDescent="0.2">
      <c r="A9" s="18">
        <v>5</v>
      </c>
      <c r="B9" s="19" t="s">
        <v>180</v>
      </c>
      <c r="C9" s="20" t="s">
        <v>201</v>
      </c>
      <c r="D9" s="21" t="s">
        <v>202</v>
      </c>
      <c r="E9" s="22"/>
      <c r="F9" s="23">
        <v>1</v>
      </c>
    </row>
    <row r="10" spans="1:13" x14ac:dyDescent="0.2">
      <c r="A10" s="18">
        <v>6</v>
      </c>
      <c r="B10" s="19" t="s">
        <v>207</v>
      </c>
      <c r="C10" s="20"/>
      <c r="D10" s="21" t="s">
        <v>209</v>
      </c>
      <c r="E10" s="22"/>
      <c r="F10" s="23">
        <v>1</v>
      </c>
    </row>
    <row r="11" spans="1:13" x14ac:dyDescent="0.2">
      <c r="A11" s="18">
        <v>7</v>
      </c>
      <c r="B11" s="19" t="s">
        <v>210</v>
      </c>
      <c r="C11" s="20" t="s">
        <v>257</v>
      </c>
      <c r="D11" s="21" t="s">
        <v>211</v>
      </c>
      <c r="E11" s="22"/>
      <c r="F11" s="23">
        <v>1</v>
      </c>
    </row>
    <row r="12" spans="1:13" x14ac:dyDescent="0.2">
      <c r="A12" s="18">
        <v>8</v>
      </c>
      <c r="B12" s="19" t="s">
        <v>210</v>
      </c>
      <c r="C12" s="20" t="s">
        <v>289</v>
      </c>
      <c r="D12" s="21" t="s">
        <v>212</v>
      </c>
      <c r="E12" s="22"/>
      <c r="F12" s="23">
        <v>1</v>
      </c>
    </row>
    <row r="13" spans="1:13" x14ac:dyDescent="0.2">
      <c r="A13" s="18">
        <v>9</v>
      </c>
      <c r="B13" s="19" t="s">
        <v>343</v>
      </c>
      <c r="C13" s="20" t="s">
        <v>344</v>
      </c>
      <c r="D13" s="21" t="s">
        <v>345</v>
      </c>
      <c r="E13" s="22"/>
      <c r="F13" s="23">
        <v>1</v>
      </c>
    </row>
    <row r="14" spans="1:13" x14ac:dyDescent="0.2">
      <c r="A14" s="18">
        <v>10</v>
      </c>
      <c r="B14" s="19" t="s">
        <v>343</v>
      </c>
      <c r="C14" s="20" t="s">
        <v>347</v>
      </c>
      <c r="D14" s="21" t="s">
        <v>346</v>
      </c>
      <c r="E14" s="22"/>
      <c r="F14" s="23">
        <v>1</v>
      </c>
    </row>
    <row r="15" spans="1:13" x14ac:dyDescent="0.2">
      <c r="A15" s="13" t="s">
        <v>16</v>
      </c>
      <c r="B15" s="14" t="s">
        <v>250</v>
      </c>
      <c r="C15" s="15"/>
      <c r="D15" s="16"/>
      <c r="E15" s="13"/>
      <c r="F15" s="17"/>
    </row>
    <row r="16" spans="1:13" x14ac:dyDescent="0.2">
      <c r="A16" s="18">
        <v>11</v>
      </c>
      <c r="B16" s="19" t="s">
        <v>203</v>
      </c>
      <c r="C16" s="20"/>
      <c r="D16" s="21" t="s">
        <v>204</v>
      </c>
      <c r="E16" s="22"/>
      <c r="F16" s="23">
        <v>1</v>
      </c>
    </row>
    <row r="17" spans="1:6" x14ac:dyDescent="0.2">
      <c r="A17" s="18">
        <v>12</v>
      </c>
      <c r="B17" s="19" t="s">
        <v>205</v>
      </c>
      <c r="C17" s="20"/>
      <c r="D17" s="21" t="s">
        <v>206</v>
      </c>
      <c r="E17" s="22"/>
      <c r="F17" s="23">
        <v>1</v>
      </c>
    </row>
    <row r="18" spans="1:6" x14ac:dyDescent="0.2">
      <c r="A18" s="18">
        <v>13</v>
      </c>
      <c r="B18" s="19" t="s">
        <v>207</v>
      </c>
      <c r="C18" s="20"/>
      <c r="D18" s="21" t="s">
        <v>208</v>
      </c>
      <c r="E18" s="22"/>
      <c r="F18" s="23">
        <v>1</v>
      </c>
    </row>
    <row r="19" spans="1:6" ht="18" customHeight="1" x14ac:dyDescent="0.2">
      <c r="A19" s="18">
        <v>14</v>
      </c>
      <c r="B19" s="19" t="s">
        <v>213</v>
      </c>
      <c r="C19" s="20"/>
      <c r="D19" s="21" t="s">
        <v>214</v>
      </c>
      <c r="E19" s="22"/>
      <c r="F19" s="23">
        <v>1</v>
      </c>
    </row>
    <row r="20" spans="1:6" x14ac:dyDescent="0.2">
      <c r="A20" s="13" t="s">
        <v>119</v>
      </c>
      <c r="B20" s="14" t="s">
        <v>254</v>
      </c>
      <c r="C20" s="15"/>
      <c r="D20" s="16"/>
      <c r="E20" s="13"/>
      <c r="F20" s="17"/>
    </row>
    <row r="21" spans="1:6" x14ac:dyDescent="0.2">
      <c r="A21" s="18">
        <v>15</v>
      </c>
      <c r="B21" s="25" t="s">
        <v>182</v>
      </c>
      <c r="C21" s="38" t="s">
        <v>183</v>
      </c>
      <c r="D21" s="39" t="s">
        <v>184</v>
      </c>
      <c r="E21" s="22"/>
      <c r="F21" s="23">
        <v>1</v>
      </c>
    </row>
    <row r="22" spans="1:6" x14ac:dyDescent="0.2">
      <c r="A22" s="18">
        <v>16</v>
      </c>
      <c r="B22" s="25" t="s">
        <v>182</v>
      </c>
      <c r="C22" s="38" t="s">
        <v>185</v>
      </c>
      <c r="D22" s="39" t="s">
        <v>186</v>
      </c>
      <c r="E22" s="22"/>
      <c r="F22" s="23">
        <v>1</v>
      </c>
    </row>
    <row r="23" spans="1:6" x14ac:dyDescent="0.2">
      <c r="A23" s="18">
        <v>17</v>
      </c>
      <c r="B23" s="25" t="s">
        <v>182</v>
      </c>
      <c r="C23" s="38" t="s">
        <v>253</v>
      </c>
      <c r="D23" s="39" t="s">
        <v>187</v>
      </c>
      <c r="E23" s="22"/>
      <c r="F23" s="23">
        <v>1</v>
      </c>
    </row>
    <row r="24" spans="1:6" x14ac:dyDescent="0.2">
      <c r="A24" s="13" t="s">
        <v>150</v>
      </c>
      <c r="B24" s="14" t="s">
        <v>251</v>
      </c>
      <c r="C24" s="15"/>
      <c r="D24" s="16"/>
      <c r="E24" s="13"/>
      <c r="F24" s="17"/>
    </row>
    <row r="25" spans="1:6" x14ac:dyDescent="0.2">
      <c r="A25" s="18">
        <v>18</v>
      </c>
      <c r="B25" s="25" t="s">
        <v>188</v>
      </c>
      <c r="C25" s="38" t="s">
        <v>348</v>
      </c>
      <c r="D25" s="39" t="s">
        <v>349</v>
      </c>
      <c r="E25" s="22"/>
      <c r="F25" s="23">
        <v>1</v>
      </c>
    </row>
    <row r="26" spans="1:6" x14ac:dyDescent="0.2">
      <c r="A26" s="18">
        <v>19</v>
      </c>
      <c r="B26" s="25" t="s">
        <v>188</v>
      </c>
      <c r="C26" s="38" t="s">
        <v>189</v>
      </c>
      <c r="D26" s="39" t="s">
        <v>190</v>
      </c>
      <c r="E26" s="22"/>
      <c r="F26" s="23">
        <v>1</v>
      </c>
    </row>
    <row r="27" spans="1:6" x14ac:dyDescent="0.2">
      <c r="A27" s="18">
        <v>20</v>
      </c>
      <c r="B27" s="25" t="s">
        <v>188</v>
      </c>
      <c r="C27" s="38" t="s">
        <v>191</v>
      </c>
      <c r="D27" s="39" t="s">
        <v>192</v>
      </c>
      <c r="E27" s="22"/>
      <c r="F27" s="23">
        <v>1</v>
      </c>
    </row>
    <row r="28" spans="1:6" x14ac:dyDescent="0.2">
      <c r="A28" s="18">
        <v>21</v>
      </c>
      <c r="B28" s="25" t="s">
        <v>188</v>
      </c>
      <c r="C28" s="38" t="s">
        <v>193</v>
      </c>
      <c r="D28" s="39" t="s">
        <v>194</v>
      </c>
      <c r="E28" s="22"/>
      <c r="F28" s="23">
        <v>1</v>
      </c>
    </row>
    <row r="29" spans="1:6" x14ac:dyDescent="0.2">
      <c r="A29" s="18">
        <v>22</v>
      </c>
      <c r="B29" s="25" t="s">
        <v>188</v>
      </c>
      <c r="C29" s="38" t="s">
        <v>195</v>
      </c>
      <c r="D29" s="39" t="s">
        <v>196</v>
      </c>
      <c r="E29" s="22"/>
      <c r="F29" s="23">
        <v>1</v>
      </c>
    </row>
    <row r="30" spans="1:6" x14ac:dyDescent="0.2">
      <c r="A30" s="13" t="s">
        <v>175</v>
      </c>
      <c r="B30" s="14" t="s">
        <v>252</v>
      </c>
      <c r="C30" s="15"/>
      <c r="D30" s="16"/>
      <c r="E30" s="13"/>
      <c r="F30" s="17"/>
    </row>
    <row r="31" spans="1:6" x14ac:dyDescent="0.2">
      <c r="A31" s="18">
        <v>23</v>
      </c>
      <c r="B31" s="25" t="s">
        <v>197</v>
      </c>
      <c r="C31" s="38" t="s">
        <v>198</v>
      </c>
      <c r="D31" s="39" t="s">
        <v>199</v>
      </c>
      <c r="E31" s="22"/>
      <c r="F31" s="23">
        <v>1</v>
      </c>
    </row>
    <row r="32" spans="1:6" x14ac:dyDescent="0.2">
      <c r="A32" s="18">
        <v>24</v>
      </c>
      <c r="B32" s="25" t="s">
        <v>197</v>
      </c>
      <c r="C32" s="38" t="s">
        <v>350</v>
      </c>
      <c r="D32" s="39" t="s">
        <v>200</v>
      </c>
      <c r="E32" s="22"/>
      <c r="F32" s="23">
        <v>1</v>
      </c>
    </row>
    <row r="33" spans="1:6" x14ac:dyDescent="0.2">
      <c r="A33" s="18">
        <v>25</v>
      </c>
      <c r="B33" s="25" t="s">
        <v>197</v>
      </c>
      <c r="C33" s="38" t="s">
        <v>351</v>
      </c>
      <c r="D33" s="39" t="s">
        <v>200</v>
      </c>
      <c r="E33" s="22"/>
      <c r="F33" s="23">
        <v>1</v>
      </c>
    </row>
    <row r="34" spans="1:6" x14ac:dyDescent="0.2">
      <c r="A34" s="18">
        <v>26</v>
      </c>
      <c r="B34" s="25" t="s">
        <v>197</v>
      </c>
      <c r="C34" s="38" t="s">
        <v>352</v>
      </c>
      <c r="D34" s="39" t="s">
        <v>200</v>
      </c>
      <c r="E34" s="22"/>
      <c r="F34" s="23">
        <v>1</v>
      </c>
    </row>
    <row r="35" spans="1:6" x14ac:dyDescent="0.2">
      <c r="A35" s="18">
        <v>27</v>
      </c>
      <c r="B35" s="25" t="s">
        <v>197</v>
      </c>
      <c r="C35" s="38" t="s">
        <v>353</v>
      </c>
      <c r="D35" s="39" t="s">
        <v>200</v>
      </c>
      <c r="E35" s="22"/>
      <c r="F35" s="23">
        <v>1</v>
      </c>
    </row>
  </sheetData>
  <mergeCells count="2">
    <mergeCell ref="B2:C2"/>
    <mergeCell ref="B3:E3"/>
  </mergeCells>
  <conditionalFormatting sqref="F4">
    <cfRule type="colorScale" priority="7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:F7">
    <cfRule type="colorScale" priority="7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8">
    <cfRule type="colorScale" priority="7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:F3">
    <cfRule type="colorScale" priority="6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0">
    <cfRule type="colorScale" priority="6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1">
    <cfRule type="colorScale" priority="6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2">
    <cfRule type="colorScale" priority="6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3">
    <cfRule type="colorScale" priority="6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5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6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7">
    <cfRule type="colorScale" priority="4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8">
    <cfRule type="colorScale" priority="4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9">
    <cfRule type="colorScale" priority="4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1">
    <cfRule type="colorScale" priority="4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2">
    <cfRule type="colorScale" priority="4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3">
    <cfRule type="colorScale" priority="4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0">
    <cfRule type="colorScale" priority="2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1">
    <cfRule type="colorScale" priority="2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2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5">
    <cfRule type="colorScale" priority="1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6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7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8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9">
    <cfRule type="colorScale" priority="1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30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24">
    <cfRule type="colorScale" priority="1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3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4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D18" sqref="D18"/>
    </sheetView>
  </sheetViews>
  <sheetFormatPr baseColWidth="10" defaultColWidth="11" defaultRowHeight="16" x14ac:dyDescent="0.2"/>
  <cols>
    <col min="2" max="2" width="32.1640625" customWidth="1"/>
    <col min="3" max="3" width="29" customWidth="1"/>
    <col min="4" max="4" width="25.5" customWidth="1"/>
    <col min="5" max="5" width="14.1640625" customWidth="1"/>
  </cols>
  <sheetData>
    <row r="1" spans="1:13" ht="22" thickBot="1" x14ac:dyDescent="0.3">
      <c r="B1" s="6" t="s">
        <v>120</v>
      </c>
      <c r="C1" s="7"/>
      <c r="D1" s="7"/>
      <c r="E1" s="6"/>
      <c r="F1" s="8"/>
    </row>
    <row r="2" spans="1:13" ht="31" thickBot="1" x14ac:dyDescent="0.25">
      <c r="A2" s="9" t="s">
        <v>9</v>
      </c>
      <c r="B2" s="55" t="s">
        <v>10</v>
      </c>
      <c r="C2" s="55"/>
      <c r="D2" s="9" t="s">
        <v>11</v>
      </c>
      <c r="E2" s="36" t="s">
        <v>12</v>
      </c>
      <c r="F2" s="36" t="s">
        <v>13</v>
      </c>
      <c r="H2" s="26" t="s">
        <v>1</v>
      </c>
      <c r="I2" s="26" t="s">
        <v>2</v>
      </c>
      <c r="J2" s="26" t="s">
        <v>7</v>
      </c>
      <c r="K2" s="26" t="s">
        <v>3</v>
      </c>
      <c r="L2" s="26" t="s">
        <v>5</v>
      </c>
      <c r="M2" s="27" t="s">
        <v>6</v>
      </c>
    </row>
    <row r="3" spans="1:13" x14ac:dyDescent="0.2">
      <c r="A3" s="11"/>
      <c r="B3" s="56" t="s">
        <v>14</v>
      </c>
      <c r="C3" s="57"/>
      <c r="D3" s="57"/>
      <c r="E3" s="58"/>
      <c r="F3" s="12"/>
      <c r="H3" s="28"/>
      <c r="I3" s="28"/>
      <c r="J3" s="28"/>
      <c r="K3" s="28"/>
      <c r="L3" s="28"/>
      <c r="M3" s="29"/>
    </row>
    <row r="4" spans="1:13" ht="17" thickBot="1" x14ac:dyDescent="0.25">
      <c r="A4" s="13" t="s">
        <v>15</v>
      </c>
      <c r="B4" s="14" t="s">
        <v>45</v>
      </c>
      <c r="C4" s="15"/>
      <c r="D4" s="16"/>
      <c r="E4" s="13"/>
      <c r="F4" s="17"/>
      <c r="H4" s="30">
        <f>COUNT(A5:A54)</f>
        <v>10</v>
      </c>
      <c r="I4" s="31">
        <f>COUNT(F4:F325)</f>
        <v>10</v>
      </c>
      <c r="J4" s="32">
        <f>I4 / H4</f>
        <v>1</v>
      </c>
      <c r="K4" s="33">
        <f>COUNTIF(F4:F325,1)</f>
        <v>10</v>
      </c>
      <c r="L4" s="34">
        <f>COUNTIF(F4:F325,-1)</f>
        <v>0</v>
      </c>
      <c r="M4" s="35">
        <f>COUNTIF(F4:F325,0)</f>
        <v>0</v>
      </c>
    </row>
    <row r="5" spans="1:13" x14ac:dyDescent="0.2">
      <c r="A5" s="13" t="s">
        <v>16</v>
      </c>
      <c r="B5" s="14" t="s">
        <v>47</v>
      </c>
      <c r="C5" s="15"/>
      <c r="D5" s="16"/>
      <c r="E5" s="13"/>
      <c r="F5" s="17"/>
    </row>
    <row r="6" spans="1:13" x14ac:dyDescent="0.2">
      <c r="A6" s="18">
        <v>1</v>
      </c>
      <c r="B6" s="19" t="s">
        <v>48</v>
      </c>
      <c r="C6" s="20" t="s">
        <v>49</v>
      </c>
      <c r="D6" s="21" t="s">
        <v>50</v>
      </c>
      <c r="E6" s="22"/>
      <c r="F6" s="23">
        <v>1</v>
      </c>
    </row>
    <row r="7" spans="1:13" ht="15" customHeight="1" x14ac:dyDescent="0.2">
      <c r="A7" s="18">
        <v>2</v>
      </c>
      <c r="B7" s="19" t="s">
        <v>48</v>
      </c>
      <c r="C7" s="20" t="s">
        <v>51</v>
      </c>
      <c r="D7" s="21" t="s">
        <v>50</v>
      </c>
      <c r="E7" s="22"/>
      <c r="F7" s="23">
        <v>1</v>
      </c>
    </row>
    <row r="8" spans="1:13" x14ac:dyDescent="0.2">
      <c r="A8" s="18">
        <v>3</v>
      </c>
      <c r="B8" s="19" t="s">
        <v>54</v>
      </c>
      <c r="C8" s="20" t="s">
        <v>49</v>
      </c>
      <c r="D8" s="24" t="s">
        <v>114</v>
      </c>
      <c r="E8" s="22"/>
      <c r="F8" s="23">
        <v>1</v>
      </c>
    </row>
    <row r="9" spans="1:13" x14ac:dyDescent="0.2">
      <c r="A9" s="18">
        <v>4</v>
      </c>
      <c r="B9" s="19" t="s">
        <v>57</v>
      </c>
      <c r="C9" s="20" t="s">
        <v>49</v>
      </c>
      <c r="D9" s="24" t="s">
        <v>53</v>
      </c>
      <c r="E9" s="22"/>
      <c r="F9" s="23">
        <v>1</v>
      </c>
    </row>
    <row r="10" spans="1:13" x14ac:dyDescent="0.2">
      <c r="A10" s="18">
        <v>5</v>
      </c>
      <c r="B10" s="19" t="s">
        <v>58</v>
      </c>
      <c r="C10" s="20" t="s">
        <v>49</v>
      </c>
      <c r="D10" s="24" t="s">
        <v>55</v>
      </c>
      <c r="E10" s="22"/>
      <c r="F10" s="23">
        <v>1</v>
      </c>
    </row>
    <row r="11" spans="1:13" x14ac:dyDescent="0.2">
      <c r="A11" s="18">
        <v>6</v>
      </c>
      <c r="B11" s="19" t="s">
        <v>56</v>
      </c>
      <c r="C11" s="20" t="s">
        <v>49</v>
      </c>
      <c r="D11" s="24" t="s">
        <v>59</v>
      </c>
      <c r="E11" s="22"/>
      <c r="F11" s="23">
        <v>1</v>
      </c>
    </row>
    <row r="12" spans="1:13" x14ac:dyDescent="0.2">
      <c r="A12" s="18">
        <v>7</v>
      </c>
      <c r="B12" s="25" t="s">
        <v>112</v>
      </c>
      <c r="C12" s="20" t="s">
        <v>49</v>
      </c>
      <c r="D12" s="24" t="s">
        <v>113</v>
      </c>
      <c r="E12" s="22"/>
      <c r="F12" s="23">
        <v>1</v>
      </c>
    </row>
    <row r="13" spans="1:13" x14ac:dyDescent="0.2">
      <c r="A13" s="18">
        <v>8</v>
      </c>
      <c r="B13" s="25" t="s">
        <v>54</v>
      </c>
      <c r="C13" s="20" t="s">
        <v>115</v>
      </c>
      <c r="D13" s="24" t="s">
        <v>52</v>
      </c>
      <c r="E13" s="22"/>
      <c r="F13" s="23">
        <v>1</v>
      </c>
    </row>
    <row r="14" spans="1:13" x14ac:dyDescent="0.2">
      <c r="A14" s="18">
        <v>9</v>
      </c>
      <c r="B14" s="25" t="s">
        <v>54</v>
      </c>
      <c r="C14" s="20" t="s">
        <v>116</v>
      </c>
      <c r="D14" s="24" t="s">
        <v>117</v>
      </c>
      <c r="E14" s="22"/>
      <c r="F14" s="23">
        <v>1</v>
      </c>
    </row>
    <row r="15" spans="1:13" x14ac:dyDescent="0.2">
      <c r="A15" s="18">
        <v>10</v>
      </c>
      <c r="B15" s="25" t="s">
        <v>54</v>
      </c>
      <c r="C15" s="20" t="s">
        <v>118</v>
      </c>
      <c r="D15" s="24" t="s">
        <v>114</v>
      </c>
      <c r="E15" s="22"/>
      <c r="F15" s="23">
        <v>1</v>
      </c>
    </row>
  </sheetData>
  <mergeCells count="2">
    <mergeCell ref="B2:C2"/>
    <mergeCell ref="B3:E3"/>
  </mergeCells>
  <conditionalFormatting sqref="F1:F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0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5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6:F8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9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1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2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3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4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F15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A2" sqref="A2:XFD2"/>
    </sheetView>
  </sheetViews>
  <sheetFormatPr baseColWidth="10" defaultColWidth="11" defaultRowHeight="16" x14ac:dyDescent="0.2"/>
  <cols>
    <col min="1" max="1" width="12.1640625" customWidth="1"/>
    <col min="2" max="2" width="24.5" customWidth="1"/>
    <col min="3" max="3" width="41" customWidth="1"/>
    <col min="4" max="4" width="65.5" customWidth="1"/>
    <col min="6" max="6" width="11" style="52"/>
    <col min="8" max="8" width="13.1640625" customWidth="1"/>
    <col min="12" max="12" width="13.83203125" customWidth="1"/>
  </cols>
  <sheetData>
    <row r="1" spans="1:12" ht="22" thickBot="1" x14ac:dyDescent="0.3">
      <c r="B1" s="6" t="s">
        <v>125</v>
      </c>
      <c r="C1" s="7"/>
      <c r="D1" s="7"/>
      <c r="E1" s="8"/>
    </row>
    <row r="2" spans="1:12" ht="17" thickBot="1" x14ac:dyDescent="0.25">
      <c r="A2" s="9" t="s">
        <v>9</v>
      </c>
      <c r="B2" s="55" t="s">
        <v>10</v>
      </c>
      <c r="C2" s="55"/>
      <c r="D2" s="9" t="s">
        <v>11</v>
      </c>
      <c r="E2" s="54" t="s">
        <v>13</v>
      </c>
      <c r="G2" s="26" t="s">
        <v>1</v>
      </c>
      <c r="H2" s="26" t="s">
        <v>2</v>
      </c>
      <c r="I2" s="26" t="s">
        <v>7</v>
      </c>
      <c r="J2" s="26" t="s">
        <v>3</v>
      </c>
      <c r="K2" s="26" t="s">
        <v>5</v>
      </c>
      <c r="L2" s="27" t="s">
        <v>6</v>
      </c>
    </row>
    <row r="3" spans="1:12" x14ac:dyDescent="0.2">
      <c r="A3" s="11"/>
      <c r="B3" s="56" t="s">
        <v>14</v>
      </c>
      <c r="C3" s="57"/>
      <c r="D3" s="57"/>
      <c r="E3" s="12"/>
      <c r="G3" s="28"/>
      <c r="H3" s="28"/>
      <c r="I3" s="28"/>
      <c r="J3" s="28"/>
      <c r="K3" s="28"/>
      <c r="L3" s="29"/>
    </row>
    <row r="4" spans="1:12" ht="17" thickBot="1" x14ac:dyDescent="0.25">
      <c r="A4" s="13" t="s">
        <v>15</v>
      </c>
      <c r="B4" s="14" t="s">
        <v>45</v>
      </c>
      <c r="C4" s="15"/>
      <c r="D4" s="16"/>
      <c r="E4" s="17"/>
      <c r="G4" s="30">
        <f>COUNT(A5:A57)</f>
        <v>31</v>
      </c>
      <c r="H4" s="31">
        <f>COUNT(E4:E328)</f>
        <v>31</v>
      </c>
      <c r="I4" s="32">
        <f>H4 / G4</f>
        <v>1</v>
      </c>
      <c r="J4" s="33">
        <f>COUNTIF(E4:E328,1)</f>
        <v>31</v>
      </c>
      <c r="K4" s="34">
        <f>COUNTIF(E4:E328,-1)</f>
        <v>0</v>
      </c>
      <c r="L4" s="35">
        <f>COUNTIF(E4:E328,0)</f>
        <v>0</v>
      </c>
    </row>
    <row r="5" spans="1:12" ht="17" customHeight="1" x14ac:dyDescent="0.2">
      <c r="A5" s="18">
        <v>1</v>
      </c>
      <c r="B5" s="19" t="s">
        <v>283</v>
      </c>
      <c r="C5" s="20"/>
      <c r="D5" s="21" t="s">
        <v>121</v>
      </c>
      <c r="E5" s="23">
        <v>1</v>
      </c>
    </row>
    <row r="6" spans="1:12" x14ac:dyDescent="0.2">
      <c r="A6" s="18">
        <v>2</v>
      </c>
      <c r="B6" s="19" t="s">
        <v>287</v>
      </c>
      <c r="C6" s="20"/>
      <c r="D6" s="21" t="s">
        <v>288</v>
      </c>
      <c r="E6" s="23">
        <v>1</v>
      </c>
    </row>
    <row r="7" spans="1:12" x14ac:dyDescent="0.2">
      <c r="A7" s="13" t="s">
        <v>16</v>
      </c>
      <c r="B7" s="14" t="s">
        <v>255</v>
      </c>
      <c r="C7" s="15"/>
      <c r="D7" s="16"/>
      <c r="E7" s="17"/>
    </row>
    <row r="8" spans="1:12" x14ac:dyDescent="0.2">
      <c r="A8" s="18">
        <v>3</v>
      </c>
      <c r="B8" s="19" t="s">
        <v>122</v>
      </c>
      <c r="C8" s="20" t="s">
        <v>274</v>
      </c>
      <c r="D8" s="21" t="s">
        <v>258</v>
      </c>
      <c r="E8" s="23">
        <v>1</v>
      </c>
    </row>
    <row r="9" spans="1:12" x14ac:dyDescent="0.2">
      <c r="A9" s="18">
        <v>4</v>
      </c>
      <c r="B9" s="19" t="s">
        <v>276</v>
      </c>
      <c r="C9" s="20" t="s">
        <v>275</v>
      </c>
      <c r="D9" s="21" t="s">
        <v>259</v>
      </c>
      <c r="E9" s="23">
        <v>1</v>
      </c>
    </row>
    <row r="10" spans="1:12" x14ac:dyDescent="0.2">
      <c r="A10" s="18">
        <v>5</v>
      </c>
      <c r="B10" s="19" t="s">
        <v>276</v>
      </c>
      <c r="C10" s="20" t="s">
        <v>277</v>
      </c>
      <c r="D10" s="21" t="s">
        <v>260</v>
      </c>
      <c r="E10" s="23">
        <v>1</v>
      </c>
    </row>
    <row r="11" spans="1:12" x14ac:dyDescent="0.2">
      <c r="A11" s="18">
        <v>6</v>
      </c>
      <c r="B11" s="19" t="s">
        <v>261</v>
      </c>
      <c r="C11" s="20" t="s">
        <v>277</v>
      </c>
      <c r="D11" s="21" t="s">
        <v>262</v>
      </c>
      <c r="E11" s="23">
        <v>1</v>
      </c>
    </row>
    <row r="12" spans="1:12" x14ac:dyDescent="0.2">
      <c r="A12" s="18">
        <v>7</v>
      </c>
      <c r="B12" s="19" t="s">
        <v>263</v>
      </c>
      <c r="C12" s="20" t="s">
        <v>274</v>
      </c>
      <c r="D12" s="21" t="s">
        <v>264</v>
      </c>
      <c r="E12" s="23">
        <v>1</v>
      </c>
    </row>
    <row r="13" spans="1:12" x14ac:dyDescent="0.2">
      <c r="A13" s="18">
        <v>8</v>
      </c>
      <c r="B13" s="19" t="s">
        <v>265</v>
      </c>
      <c r="C13" s="20" t="s">
        <v>275</v>
      </c>
      <c r="D13" s="21" t="s">
        <v>266</v>
      </c>
      <c r="E13" s="23">
        <v>1</v>
      </c>
    </row>
    <row r="14" spans="1:12" x14ac:dyDescent="0.2">
      <c r="A14" s="18">
        <v>9</v>
      </c>
      <c r="B14" s="19" t="s">
        <v>267</v>
      </c>
      <c r="C14" s="20" t="s">
        <v>277</v>
      </c>
      <c r="D14" s="21" t="s">
        <v>268</v>
      </c>
      <c r="E14" s="23">
        <v>1</v>
      </c>
    </row>
    <row r="15" spans="1:12" x14ac:dyDescent="0.2">
      <c r="A15" s="18">
        <v>10</v>
      </c>
      <c r="B15" s="19" t="s">
        <v>269</v>
      </c>
      <c r="C15" s="20" t="s">
        <v>277</v>
      </c>
      <c r="D15" s="21" t="s">
        <v>270</v>
      </c>
      <c r="E15" s="23">
        <v>1</v>
      </c>
    </row>
    <row r="16" spans="1:12" x14ac:dyDescent="0.2">
      <c r="A16" s="13" t="s">
        <v>119</v>
      </c>
      <c r="B16" s="14" t="s">
        <v>256</v>
      </c>
      <c r="C16" s="15"/>
      <c r="D16" s="16"/>
      <c r="E16" s="17"/>
    </row>
    <row r="17" spans="1:6" x14ac:dyDescent="0.2">
      <c r="A17" s="18">
        <v>11</v>
      </c>
      <c r="B17" s="19" t="s">
        <v>122</v>
      </c>
      <c r="C17" s="20" t="s">
        <v>274</v>
      </c>
      <c r="D17" s="21" t="s">
        <v>271</v>
      </c>
      <c r="E17" s="23">
        <v>1</v>
      </c>
    </row>
    <row r="18" spans="1:6" x14ac:dyDescent="0.2">
      <c r="A18" s="18">
        <v>12</v>
      </c>
      <c r="B18" s="19" t="s">
        <v>276</v>
      </c>
      <c r="C18" s="20" t="s">
        <v>275</v>
      </c>
      <c r="D18" s="21" t="s">
        <v>272</v>
      </c>
      <c r="E18" s="23">
        <v>1</v>
      </c>
    </row>
    <row r="19" spans="1:6" x14ac:dyDescent="0.2">
      <c r="A19" s="18">
        <v>13</v>
      </c>
      <c r="B19" s="19" t="s">
        <v>217</v>
      </c>
      <c r="C19" s="20" t="s">
        <v>277</v>
      </c>
      <c r="D19" s="21" t="s">
        <v>262</v>
      </c>
      <c r="E19" s="23">
        <v>1</v>
      </c>
    </row>
    <row r="20" spans="1:6" x14ac:dyDescent="0.2">
      <c r="A20" s="18">
        <v>14</v>
      </c>
      <c r="B20" s="19" t="s">
        <v>263</v>
      </c>
      <c r="C20" s="20" t="s">
        <v>274</v>
      </c>
      <c r="D20" s="21" t="s">
        <v>264</v>
      </c>
      <c r="E20" s="23">
        <v>1</v>
      </c>
    </row>
    <row r="21" spans="1:6" x14ac:dyDescent="0.2">
      <c r="A21" s="18">
        <v>15</v>
      </c>
      <c r="B21" s="19" t="s">
        <v>265</v>
      </c>
      <c r="C21" s="20" t="s">
        <v>275</v>
      </c>
      <c r="D21" s="21" t="s">
        <v>282</v>
      </c>
      <c r="E21" s="23">
        <v>1</v>
      </c>
    </row>
    <row r="22" spans="1:6" x14ac:dyDescent="0.2">
      <c r="A22" s="18">
        <v>16</v>
      </c>
      <c r="B22" s="19" t="s">
        <v>284</v>
      </c>
      <c r="C22" s="20"/>
      <c r="D22" s="21" t="s">
        <v>273</v>
      </c>
      <c r="E22" s="23">
        <v>1</v>
      </c>
    </row>
    <row r="23" spans="1:6" x14ac:dyDescent="0.2">
      <c r="A23" s="18">
        <v>17</v>
      </c>
      <c r="B23" s="19" t="s">
        <v>284</v>
      </c>
      <c r="C23" s="20" t="s">
        <v>278</v>
      </c>
      <c r="D23" s="21" t="s">
        <v>215</v>
      </c>
      <c r="E23" s="23">
        <v>1</v>
      </c>
    </row>
    <row r="24" spans="1:6" x14ac:dyDescent="0.2">
      <c r="A24" s="18">
        <v>18</v>
      </c>
      <c r="B24" s="19" t="s">
        <v>285</v>
      </c>
      <c r="C24" s="20"/>
      <c r="D24" s="21" t="s">
        <v>309</v>
      </c>
      <c r="E24" s="23">
        <v>1</v>
      </c>
    </row>
    <row r="25" spans="1:6" x14ac:dyDescent="0.2">
      <c r="A25" s="18">
        <v>19</v>
      </c>
      <c r="B25" s="19" t="s">
        <v>285</v>
      </c>
      <c r="C25" s="20" t="s">
        <v>279</v>
      </c>
      <c r="D25" s="21" t="s">
        <v>216</v>
      </c>
      <c r="E25" s="23">
        <v>1</v>
      </c>
    </row>
    <row r="26" spans="1:6" x14ac:dyDescent="0.2">
      <c r="A26" s="18">
        <v>20</v>
      </c>
      <c r="B26" s="19" t="s">
        <v>286</v>
      </c>
      <c r="C26" s="20" t="s">
        <v>280</v>
      </c>
      <c r="D26" s="21" t="s">
        <v>311</v>
      </c>
      <c r="E26" s="23">
        <v>1</v>
      </c>
      <c r="F26" s="51"/>
    </row>
    <row r="27" spans="1:6" x14ac:dyDescent="0.2">
      <c r="A27" s="18">
        <v>21</v>
      </c>
      <c r="B27" s="19" t="s">
        <v>286</v>
      </c>
      <c r="C27" s="20" t="s">
        <v>281</v>
      </c>
      <c r="D27" s="21" t="s">
        <v>310</v>
      </c>
      <c r="E27" s="23">
        <v>1</v>
      </c>
    </row>
    <row r="28" spans="1:6" x14ac:dyDescent="0.2">
      <c r="A28" s="13" t="s">
        <v>150</v>
      </c>
      <c r="B28" s="14" t="s">
        <v>47</v>
      </c>
      <c r="C28" s="15"/>
      <c r="D28" s="16"/>
      <c r="E28" s="17"/>
    </row>
    <row r="29" spans="1:6" x14ac:dyDescent="0.2">
      <c r="A29" s="18">
        <v>22</v>
      </c>
      <c r="B29" s="19" t="s">
        <v>48</v>
      </c>
      <c r="C29" s="20" t="s">
        <v>49</v>
      </c>
      <c r="D29" s="21" t="s">
        <v>50</v>
      </c>
      <c r="E29" s="23">
        <v>1</v>
      </c>
    </row>
    <row r="30" spans="1:6" x14ac:dyDescent="0.2">
      <c r="A30" s="18">
        <v>23</v>
      </c>
      <c r="B30" s="19" t="s">
        <v>48</v>
      </c>
      <c r="C30" s="20" t="s">
        <v>51</v>
      </c>
      <c r="D30" s="21" t="s">
        <v>50</v>
      </c>
      <c r="E30" s="23">
        <v>1</v>
      </c>
    </row>
    <row r="31" spans="1:6" x14ac:dyDescent="0.2">
      <c r="A31" s="18">
        <v>24</v>
      </c>
      <c r="B31" s="19" t="s">
        <v>54</v>
      </c>
      <c r="C31" s="20" t="s">
        <v>49</v>
      </c>
      <c r="D31" s="24" t="s">
        <v>114</v>
      </c>
      <c r="E31" s="23">
        <v>1</v>
      </c>
    </row>
    <row r="32" spans="1:6" x14ac:dyDescent="0.2">
      <c r="A32" s="18">
        <v>25</v>
      </c>
      <c r="B32" s="19" t="s">
        <v>57</v>
      </c>
      <c r="C32" s="20" t="s">
        <v>49</v>
      </c>
      <c r="D32" s="24" t="s">
        <v>53</v>
      </c>
      <c r="E32" s="23">
        <v>1</v>
      </c>
    </row>
    <row r="33" spans="1:6" x14ac:dyDescent="0.2">
      <c r="A33" s="18">
        <v>26</v>
      </c>
      <c r="B33" s="19" t="s">
        <v>58</v>
      </c>
      <c r="C33" s="20" t="s">
        <v>49</v>
      </c>
      <c r="D33" s="24" t="s">
        <v>55</v>
      </c>
      <c r="E33" s="23">
        <v>1</v>
      </c>
    </row>
    <row r="34" spans="1:6" x14ac:dyDescent="0.2">
      <c r="A34" s="18">
        <v>27</v>
      </c>
      <c r="B34" s="19" t="s">
        <v>56</v>
      </c>
      <c r="C34" s="20" t="s">
        <v>49</v>
      </c>
      <c r="D34" s="24" t="s">
        <v>59</v>
      </c>
      <c r="E34" s="23">
        <v>1</v>
      </c>
    </row>
    <row r="35" spans="1:6" x14ac:dyDescent="0.2">
      <c r="A35" s="18">
        <v>28</v>
      </c>
      <c r="B35" s="25" t="s">
        <v>112</v>
      </c>
      <c r="C35" s="20" t="s">
        <v>49</v>
      </c>
      <c r="D35" s="24" t="s">
        <v>113</v>
      </c>
      <c r="E35" s="23">
        <v>1</v>
      </c>
    </row>
    <row r="36" spans="1:6" x14ac:dyDescent="0.2">
      <c r="A36" s="18">
        <v>29</v>
      </c>
      <c r="B36" s="25" t="s">
        <v>54</v>
      </c>
      <c r="C36" s="20" t="s">
        <v>115</v>
      </c>
      <c r="D36" s="24" t="s">
        <v>52</v>
      </c>
      <c r="E36" s="23">
        <v>1</v>
      </c>
    </row>
    <row r="37" spans="1:6" x14ac:dyDescent="0.2">
      <c r="A37" s="18">
        <v>30</v>
      </c>
      <c r="B37" s="25" t="s">
        <v>54</v>
      </c>
      <c r="C37" s="20" t="s">
        <v>116</v>
      </c>
      <c r="D37" s="24" t="s">
        <v>117</v>
      </c>
      <c r="E37" s="23">
        <v>1</v>
      </c>
    </row>
    <row r="38" spans="1:6" x14ac:dyDescent="0.2">
      <c r="A38" s="18">
        <v>31</v>
      </c>
      <c r="B38" s="25" t="s">
        <v>54</v>
      </c>
      <c r="C38" s="20" t="s">
        <v>308</v>
      </c>
      <c r="D38" s="24" t="s">
        <v>114</v>
      </c>
      <c r="E38" s="23">
        <v>1</v>
      </c>
      <c r="F38" s="51"/>
    </row>
  </sheetData>
  <mergeCells count="2">
    <mergeCell ref="B2:C2"/>
    <mergeCell ref="B3:D3"/>
  </mergeCells>
  <conditionalFormatting sqref="E1:E5">
    <cfRule type="colorScale" priority="8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33">
    <cfRule type="colorScale" priority="7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28">
    <cfRule type="colorScale" priority="7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29:E31">
    <cfRule type="colorScale" priority="7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32">
    <cfRule type="colorScale" priority="7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34">
    <cfRule type="colorScale" priority="7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35">
    <cfRule type="colorScale" priority="7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36">
    <cfRule type="colorScale" priority="7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37">
    <cfRule type="colorScale" priority="7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38">
    <cfRule type="colorScale" priority="7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6">
    <cfRule type="colorScale" priority="6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8">
    <cfRule type="colorScale" priority="2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9">
    <cfRule type="colorScale" priority="2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10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11">
    <cfRule type="colorScale" priority="2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12">
    <cfRule type="colorScale" priority="2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13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14">
    <cfRule type="colorScale" priority="1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15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17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18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19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20">
    <cfRule type="colorScale" priority="1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2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27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23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24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2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26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7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1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21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Launch</vt:lpstr>
      <vt:lpstr>Login</vt:lpstr>
      <vt:lpstr>Home</vt:lpstr>
      <vt:lpstr>Search</vt:lpstr>
      <vt:lpstr>Results</vt:lpstr>
      <vt:lpstr>Settings</vt:lpstr>
      <vt:lpstr>ContactUs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2016-06-22T09:17:04Z</dcterms:created>
  <dcterms:modified xsi:type="dcterms:W3CDTF">2016-09-09T13:54:31Z</dcterms:modified>
</cp:coreProperties>
</file>