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ma\Google Drive\[O I] Research w. Ferland, Renbin, &amp; Xihan Ji\Adding to Cloudy\"/>
    </mc:Choice>
  </mc:AlternateContent>
  <xr:revisionPtr revIDLastSave="0" documentId="13_ncr:1_{660B16F4-158B-40B4-AA0D-9FFAAFE19113}" xr6:coauthVersionLast="46" xr6:coauthVersionMax="46" xr10:uidLastSave="{00000000-0000-0000-0000-000000000000}"/>
  <bookViews>
    <workbookView xWindow="7140" yWindow="-84" windowWidth="15852" windowHeight="12360" tabRatio="500" activeTab="1" xr2:uid="{00000000-000D-0000-FFFF-FFFF00000000}"/>
  </bookViews>
  <sheets>
    <sheet name="Jenkin_dep_parameters" sheetId="1" r:id="rId1"/>
    <sheet name="added_elem_by_Chaman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C24" i="2"/>
  <c r="C23" i="2"/>
  <c r="C22" i="2"/>
  <c r="C21" i="2"/>
  <c r="C20" i="2"/>
  <c r="C19" i="2"/>
  <c r="C18" i="2"/>
  <c r="C17" i="2"/>
  <c r="E16" i="2"/>
  <c r="D16" i="2"/>
  <c r="C16" i="2"/>
  <c r="E15" i="2"/>
  <c r="D15" i="2"/>
  <c r="C15" i="2"/>
  <c r="E14" i="2"/>
  <c r="D14" i="2"/>
  <c r="C14" i="2"/>
  <c r="C13" i="2"/>
  <c r="C12" i="2"/>
  <c r="C11" i="2"/>
  <c r="C10" i="2"/>
  <c r="E9" i="2"/>
  <c r="D9" i="2"/>
  <c r="C9" i="2"/>
  <c r="C8" i="2"/>
  <c r="E7" i="2"/>
  <c r="D7" i="2"/>
  <c r="C7" i="2"/>
  <c r="C6" i="2"/>
  <c r="C5" i="2"/>
  <c r="C4" i="2"/>
  <c r="E3" i="2"/>
  <c r="D3" i="2"/>
  <c r="C3" i="2"/>
  <c r="E2" i="2"/>
  <c r="C2" i="2"/>
  <c r="C8" i="1"/>
  <c r="C12" i="1"/>
  <c r="C11" i="1"/>
  <c r="C6" i="1"/>
  <c r="C3" i="1"/>
  <c r="C4" i="1"/>
  <c r="C5" i="1"/>
  <c r="C7" i="1"/>
  <c r="C9" i="1"/>
  <c r="C10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<sst xmlns="http://schemas.openxmlformats.org/spreadsheetml/2006/main" count="57" uniqueCount="34">
  <si>
    <t>AX</t>
  </si>
  <si>
    <t>BX</t>
  </si>
  <si>
    <t>zX</t>
  </si>
  <si>
    <t>CARBON</t>
  </si>
  <si>
    <t>NITROGEN</t>
  </si>
  <si>
    <t>OXYGEN</t>
  </si>
  <si>
    <t>MAGNESIUM</t>
  </si>
  <si>
    <t>SILICON</t>
  </si>
  <si>
    <t>PHOSPHORUS</t>
  </si>
  <si>
    <t>SULFUR</t>
  </si>
  <si>
    <t>CHLORINE</t>
  </si>
  <si>
    <t>TITANIUM</t>
  </si>
  <si>
    <t>CHROMIUM</t>
  </si>
  <si>
    <t>MANGANESE</t>
  </si>
  <si>
    <t>IRON</t>
  </si>
  <si>
    <t>NICKLE</t>
  </si>
  <si>
    <t>COPPER</t>
  </si>
  <si>
    <t>ZINC</t>
  </si>
  <si>
    <t>KRYPTONITE</t>
  </si>
  <si>
    <t>GERMANIUM</t>
  </si>
  <si>
    <t>Element</t>
  </si>
  <si>
    <t>Solar (X/H)</t>
  </si>
  <si>
    <t>Log(X/H)+12</t>
  </si>
  <si>
    <t>LITHIUM</t>
  </si>
  <si>
    <t>-</t>
  </si>
  <si>
    <t>BORON</t>
  </si>
  <si>
    <t>SODIUM</t>
  </si>
  <si>
    <t>ALUMINIUM</t>
  </si>
  <si>
    <t>ARGON</t>
  </si>
  <si>
    <t>POTASSIUM</t>
  </si>
  <si>
    <t>CALCIUM</t>
  </si>
  <si>
    <r>
      <rPr>
        <b/>
        <sz val="11"/>
        <color theme="1"/>
        <rFont val="Calibri"/>
        <family val="2"/>
      </rPr>
      <t>[X/H]_ζ</t>
    </r>
    <r>
      <rPr>
        <b/>
        <sz val="11"/>
        <color theme="1"/>
        <rFont val="Calibri"/>
        <family val="2"/>
        <scheme val="minor"/>
      </rPr>
      <t xml:space="preserve"> Pup</t>
    </r>
  </si>
  <si>
    <t>[X/H]_ζ Oph</t>
  </si>
  <si>
    <t>Note: [X/H] = depletion of element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</si>
</sst>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ourie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0" xfId="0" applyFont="1"/>
    <xf numFmtId="2" fontId="0" fillId="0" borderId="0" xfId="1" applyNumberFormat="1" applyFont="1" applyFill="1"/>
    <xf numFmtId="0" fontId="2" fillId="0" borderId="0" xfId="0" applyFont="1" applyFill="1"/>
    <xf numFmtId="11" fontId="2" fillId="0" borderId="0" xfId="0" applyNumberFormat="1" applyFont="1" applyFill="1"/>
    <xf numFmtId="2" fontId="2" fillId="0" borderId="0" xfId="1" applyNumberFormat="1" applyFont="1" applyFill="1"/>
    <xf numFmtId="0" fontId="0" fillId="0" borderId="0" xfId="0" applyFont="1" applyFill="1"/>
    <xf numFmtId="11" fontId="0" fillId="0" borderId="0" xfId="0" applyNumberFormat="1" applyFont="1" applyFill="1"/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164" fontId="1" fillId="0" borderId="0" xfId="1" applyNumberFormat="1" applyFont="1" applyFill="1"/>
    <xf numFmtId="0" fontId="1" fillId="0" borderId="0" xfId="0" applyFont="1" applyAlignment="1">
      <alignment vertical="center"/>
    </xf>
    <xf numFmtId="11" fontId="1" fillId="0" borderId="0" xfId="0" applyNumberFormat="1" applyFont="1"/>
    <xf numFmtId="0" fontId="1" fillId="0" borderId="0" xfId="0" applyFont="1"/>
    <xf numFmtId="2" fontId="1" fillId="0" borderId="0" xfId="1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164" fontId="1" fillId="2" borderId="0" xfId="1" applyNumberFormat="1" applyFont="1" applyFill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95" workbookViewId="0">
      <selection activeCell="D22" sqref="D22"/>
    </sheetView>
  </sheetViews>
  <sheetFormatPr defaultColWidth="11.19921875" defaultRowHeight="15.6" x14ac:dyDescent="0.3"/>
  <cols>
    <col min="1" max="1" width="14.796875" style="5" bestFit="1" customWidth="1"/>
    <col min="2" max="2" width="10.3984375" bestFit="1" customWidth="1"/>
    <col min="3" max="3" width="13.5" customWidth="1"/>
    <col min="4" max="6" width="7.796875" customWidth="1"/>
  </cols>
  <sheetData>
    <row r="1" spans="1:6" s="3" customFormat="1" x14ac:dyDescent="0.3">
      <c r="A1" s="13" t="s">
        <v>20</v>
      </c>
      <c r="B1" s="15" t="s">
        <v>22</v>
      </c>
      <c r="C1" s="3" t="s">
        <v>21</v>
      </c>
      <c r="D1" s="3" t="s">
        <v>0</v>
      </c>
      <c r="E1" s="3" t="s">
        <v>1</v>
      </c>
      <c r="F1" s="3" t="s">
        <v>2</v>
      </c>
    </row>
    <row r="2" spans="1:6" s="10" customFormat="1" x14ac:dyDescent="0.3">
      <c r="A2" s="12" t="s">
        <v>3</v>
      </c>
      <c r="B2" s="10">
        <v>8.4600000000000009</v>
      </c>
      <c r="C2" s="11">
        <f>10^(B2-12)</f>
        <v>2.8840315031266115E-4</v>
      </c>
      <c r="D2" s="6">
        <v>-0.10100000000000001</v>
      </c>
      <c r="E2" s="6">
        <v>-0.193</v>
      </c>
      <c r="F2" s="6">
        <v>0.80300000000000005</v>
      </c>
    </row>
    <row r="3" spans="1:6" s="10" customFormat="1" x14ac:dyDescent="0.3">
      <c r="A3" s="12" t="s">
        <v>4</v>
      </c>
      <c r="B3" s="10">
        <v>7.9</v>
      </c>
      <c r="C3" s="11">
        <f t="shared" ref="C3:C18" si="0">10^(B3-12)</f>
        <v>7.9432823472428153E-5</v>
      </c>
      <c r="D3" s="6">
        <v>0</v>
      </c>
      <c r="E3" s="6">
        <v>-0.109</v>
      </c>
      <c r="F3" s="6">
        <v>0.55000000000000004</v>
      </c>
    </row>
    <row r="4" spans="1:6" s="10" customFormat="1" x14ac:dyDescent="0.3">
      <c r="A4" s="12" t="s">
        <v>5</v>
      </c>
      <c r="B4" s="10">
        <v>8.76</v>
      </c>
      <c r="C4" s="11">
        <f t="shared" si="0"/>
        <v>5.7543993733715632E-4</v>
      </c>
      <c r="D4" s="6">
        <v>-0.22500000000000001</v>
      </c>
      <c r="E4" s="6">
        <v>-0.14499999999999999</v>
      </c>
      <c r="F4" s="6">
        <v>0.59799999999999998</v>
      </c>
    </row>
    <row r="5" spans="1:6" s="10" customFormat="1" x14ac:dyDescent="0.3">
      <c r="A5" s="12" t="s">
        <v>6</v>
      </c>
      <c r="B5" s="10">
        <v>7.62</v>
      </c>
      <c r="C5" s="11">
        <f t="shared" si="0"/>
        <v>4.1686938347033504E-5</v>
      </c>
      <c r="D5" s="6">
        <v>-0.997</v>
      </c>
      <c r="E5" s="6">
        <v>-0.8</v>
      </c>
      <c r="F5" s="6">
        <v>0.53100000000000003</v>
      </c>
    </row>
    <row r="6" spans="1:6" s="10" customFormat="1" x14ac:dyDescent="0.3">
      <c r="A6" s="12" t="s">
        <v>7</v>
      </c>
      <c r="B6" s="10">
        <v>7.61</v>
      </c>
      <c r="C6" s="11">
        <f t="shared" si="0"/>
        <v>4.0738027780411247E-5</v>
      </c>
      <c r="D6" s="6">
        <v>-1.1359999999999999</v>
      </c>
      <c r="E6" s="6">
        <v>-0.56999999999999995</v>
      </c>
      <c r="F6" s="6">
        <v>0.30499999999999999</v>
      </c>
    </row>
    <row r="7" spans="1:6" s="10" customFormat="1" x14ac:dyDescent="0.3">
      <c r="A7" s="12" t="s">
        <v>8</v>
      </c>
      <c r="B7" s="10">
        <v>5.54</v>
      </c>
      <c r="C7" s="11">
        <f t="shared" si="0"/>
        <v>3.4673685045253148E-7</v>
      </c>
      <c r="D7" s="6">
        <v>-0.94499999999999995</v>
      </c>
      <c r="E7" s="6">
        <v>-0.16600000000000001</v>
      </c>
      <c r="F7" s="6">
        <v>0.48799999999999999</v>
      </c>
    </row>
    <row r="8" spans="1:6" s="10" customFormat="1" x14ac:dyDescent="0.3">
      <c r="A8" s="12" t="s">
        <v>9</v>
      </c>
      <c r="B8" s="10">
        <v>7.26</v>
      </c>
      <c r="C8" s="11">
        <f t="shared" si="0"/>
        <v>1.8197008586099817E-5</v>
      </c>
      <c r="D8" s="6">
        <v>-0.879</v>
      </c>
      <c r="E8" s="6">
        <v>-9.0999999999999998E-2</v>
      </c>
      <c r="F8" s="6">
        <v>0.28999999999999998</v>
      </c>
    </row>
    <row r="9" spans="1:6" s="10" customFormat="1" x14ac:dyDescent="0.3">
      <c r="A9" s="12" t="s">
        <v>10</v>
      </c>
      <c r="B9" s="10">
        <v>5.33</v>
      </c>
      <c r="C9" s="11">
        <f t="shared" si="0"/>
        <v>2.1379620895022279E-7</v>
      </c>
      <c r="D9" s="6">
        <v>-1.242</v>
      </c>
      <c r="E9" s="6">
        <v>-0.314</v>
      </c>
      <c r="F9" s="6">
        <v>0.60899999999999999</v>
      </c>
    </row>
    <row r="10" spans="1:6" s="10" customFormat="1" x14ac:dyDescent="0.3">
      <c r="A10" s="12" t="s">
        <v>11</v>
      </c>
      <c r="B10" s="10">
        <v>5</v>
      </c>
      <c r="C10" s="11">
        <f t="shared" si="0"/>
        <v>9.9999999999999995E-8</v>
      </c>
      <c r="D10" s="6">
        <v>-2.048</v>
      </c>
      <c r="E10" s="6">
        <v>-1.9570000000000001</v>
      </c>
      <c r="F10" s="6">
        <v>0.43</v>
      </c>
    </row>
    <row r="11" spans="1:6" s="10" customFormat="1" x14ac:dyDescent="0.3">
      <c r="A11" s="12" t="s">
        <v>12</v>
      </c>
      <c r="B11" s="10">
        <v>5.72</v>
      </c>
      <c r="C11" s="11">
        <f t="shared" si="0"/>
        <v>5.2480746024977148E-7</v>
      </c>
      <c r="D11" s="6">
        <v>-1.4470000000000001</v>
      </c>
      <c r="E11" s="6">
        <v>-1.508</v>
      </c>
      <c r="F11" s="6">
        <v>0.47</v>
      </c>
    </row>
    <row r="12" spans="1:6" s="10" customFormat="1" x14ac:dyDescent="0.3">
      <c r="A12" s="12" t="s">
        <v>13</v>
      </c>
      <c r="B12" s="10">
        <v>5.58</v>
      </c>
      <c r="C12" s="11">
        <f t="shared" si="0"/>
        <v>3.8018939632056089E-7</v>
      </c>
      <c r="D12" s="6">
        <v>-0.85699999999999998</v>
      </c>
      <c r="E12" s="6">
        <v>-1.3540000000000001</v>
      </c>
      <c r="F12" s="6">
        <v>0.52</v>
      </c>
    </row>
    <row r="13" spans="1:6" s="10" customFormat="1" x14ac:dyDescent="0.3">
      <c r="A13" s="12" t="s">
        <v>14</v>
      </c>
      <c r="B13" s="10">
        <v>7.54</v>
      </c>
      <c r="C13" s="11">
        <f t="shared" si="0"/>
        <v>3.4673685045253161E-5</v>
      </c>
      <c r="D13" s="6">
        <v>-1.2849999999999999</v>
      </c>
      <c r="E13" s="6">
        <v>-1.5129999999999999</v>
      </c>
      <c r="F13" s="6">
        <v>0.437</v>
      </c>
    </row>
    <row r="14" spans="1:6" s="10" customFormat="1" x14ac:dyDescent="0.3">
      <c r="A14" s="12" t="s">
        <v>15</v>
      </c>
      <c r="B14" s="10">
        <v>6.29</v>
      </c>
      <c r="C14" s="11">
        <f t="shared" si="0"/>
        <v>1.9498445997580441E-6</v>
      </c>
      <c r="D14" s="6">
        <v>-1.49</v>
      </c>
      <c r="E14" s="6">
        <v>-1.829</v>
      </c>
      <c r="F14" s="6">
        <v>0.59899999999999998</v>
      </c>
    </row>
    <row r="15" spans="1:6" s="10" customFormat="1" x14ac:dyDescent="0.3">
      <c r="A15" s="12" t="s">
        <v>16</v>
      </c>
      <c r="B15" s="10">
        <v>4.34</v>
      </c>
      <c r="C15" s="11">
        <f t="shared" si="0"/>
        <v>2.1877616239495494E-8</v>
      </c>
      <c r="D15" s="6">
        <v>-0.71</v>
      </c>
      <c r="E15" s="6">
        <v>-1.1020000000000001</v>
      </c>
      <c r="F15" s="6">
        <v>0.71099999999999997</v>
      </c>
    </row>
    <row r="16" spans="1:6" s="10" customFormat="1" x14ac:dyDescent="0.3">
      <c r="A16" s="12" t="s">
        <v>17</v>
      </c>
      <c r="B16" s="10">
        <v>4.7</v>
      </c>
      <c r="C16" s="11">
        <f t="shared" si="0"/>
        <v>5.0118723362727164E-8</v>
      </c>
      <c r="D16" s="6">
        <v>-0.61</v>
      </c>
      <c r="E16" s="6">
        <v>-0.27900000000000003</v>
      </c>
      <c r="F16" s="6">
        <v>0.55500000000000005</v>
      </c>
    </row>
    <row r="17" spans="1:6" s="10" customFormat="1" x14ac:dyDescent="0.3">
      <c r="A17" s="12" t="s">
        <v>19</v>
      </c>
      <c r="B17" s="10">
        <v>3.7</v>
      </c>
      <c r="C17" s="11">
        <f t="shared" si="0"/>
        <v>5.0118723362727114E-9</v>
      </c>
      <c r="D17" s="6">
        <v>-0.61499999999999999</v>
      </c>
      <c r="E17" s="6">
        <v>-0.72499999999999998</v>
      </c>
      <c r="F17" s="6">
        <v>0.69</v>
      </c>
    </row>
    <row r="18" spans="1:6" s="10" customFormat="1" x14ac:dyDescent="0.3">
      <c r="A18" s="12" t="s">
        <v>18</v>
      </c>
      <c r="B18" s="10">
        <v>3.36</v>
      </c>
      <c r="C18" s="11">
        <f t="shared" si="0"/>
        <v>2.2908676527677671E-9</v>
      </c>
      <c r="D18" s="6">
        <v>-0.16600000000000001</v>
      </c>
      <c r="E18" s="6">
        <v>-0.33200000000000002</v>
      </c>
      <c r="F18" s="6">
        <v>0.68400000000000005</v>
      </c>
    </row>
    <row r="19" spans="1:6" s="1" customFormat="1" x14ac:dyDescent="0.3">
      <c r="A19" s="4"/>
      <c r="C19" s="2"/>
      <c r="D19" s="6"/>
      <c r="E19" s="6"/>
      <c r="F19" s="6"/>
    </row>
    <row r="20" spans="1:6" s="7" customFormat="1" x14ac:dyDescent="0.3">
      <c r="A20" s="4"/>
      <c r="C20" s="8"/>
      <c r="D20" s="9"/>
      <c r="E20" s="9"/>
      <c r="F20" s="9"/>
    </row>
    <row r="21" spans="1:6" s="7" customFormat="1" x14ac:dyDescent="0.3">
      <c r="A21" s="4"/>
      <c r="C21" s="8"/>
      <c r="D21" s="9"/>
      <c r="E21" s="9"/>
      <c r="F21" s="9"/>
    </row>
    <row r="22" spans="1:6" s="7" customFormat="1" x14ac:dyDescent="0.3">
      <c r="A22" s="4"/>
      <c r="C22" s="8"/>
      <c r="D22" s="9"/>
      <c r="E22" s="9"/>
      <c r="F22" s="9"/>
    </row>
  </sheetData>
  <phoneticPr fontId="5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2541-E280-4D02-80C7-C2EC300F2509}">
  <dimension ref="A1:J25"/>
  <sheetViews>
    <sheetView tabSelected="1" workbookViewId="0">
      <selection activeCell="J18" sqref="J18"/>
    </sheetView>
  </sheetViews>
  <sheetFormatPr defaultRowHeight="14.4" x14ac:dyDescent="0.3"/>
  <cols>
    <col min="1" max="1" width="11.09765625" style="22" bestFit="1" customWidth="1"/>
    <col min="2" max="2" width="10.3984375" style="22" bestFit="1" customWidth="1"/>
    <col min="3" max="6" width="8.796875" style="22"/>
    <col min="7" max="7" width="10" style="22" bestFit="1" customWidth="1"/>
    <col min="8" max="8" width="10.19921875" style="22" bestFit="1" customWidth="1"/>
    <col min="9" max="16384" width="8.796875" style="22"/>
  </cols>
  <sheetData>
    <row r="1" spans="1:10" x14ac:dyDescent="0.3">
      <c r="A1" s="14" t="s">
        <v>20</v>
      </c>
      <c r="B1" s="15" t="s">
        <v>22</v>
      </c>
      <c r="C1" s="16" t="s">
        <v>21</v>
      </c>
      <c r="D1" s="16" t="s">
        <v>0</v>
      </c>
      <c r="E1" s="16" t="s">
        <v>1</v>
      </c>
      <c r="F1" s="16" t="s">
        <v>2</v>
      </c>
      <c r="G1" s="16" t="s">
        <v>31</v>
      </c>
      <c r="H1" s="16" t="s">
        <v>32</v>
      </c>
    </row>
    <row r="2" spans="1:10" x14ac:dyDescent="0.3">
      <c r="A2" s="24" t="s">
        <v>23</v>
      </c>
      <c r="B2" s="25">
        <v>3.35</v>
      </c>
      <c r="C2" s="26">
        <f>10^(B2-12)</f>
        <v>2.2387211385683336E-9</v>
      </c>
      <c r="D2" s="27">
        <v>-1.1359999999999999</v>
      </c>
      <c r="E2" s="28">
        <f>H2-(D2*1.05)</f>
        <v>-0.2462000000000002</v>
      </c>
      <c r="F2" s="28">
        <v>0</v>
      </c>
      <c r="G2" s="29" t="s">
        <v>24</v>
      </c>
      <c r="H2" s="29">
        <v>-1.4390000000000001</v>
      </c>
    </row>
    <row r="3" spans="1:10" x14ac:dyDescent="0.3">
      <c r="A3" s="30" t="s">
        <v>25</v>
      </c>
      <c r="B3" s="31">
        <v>2.85</v>
      </c>
      <c r="C3" s="26">
        <f>10^(B3-12)</f>
        <v>7.079457843841369E-10</v>
      </c>
      <c r="D3" s="32">
        <f>(H3-G3)/(1.05-0.32)</f>
        <v>-0.84931506849315075</v>
      </c>
      <c r="E3" s="32">
        <f>(1.05*G3 - 0.32*H3)/(1.05-0.32)</f>
        <v>0.69778082191780832</v>
      </c>
      <c r="F3" s="27">
        <v>0</v>
      </c>
      <c r="G3" s="33">
        <v>0.42599999999999999</v>
      </c>
      <c r="H3" s="33">
        <v>-0.19400000000000001</v>
      </c>
      <c r="J3" s="22" t="s">
        <v>33</v>
      </c>
    </row>
    <row r="4" spans="1:10" x14ac:dyDescent="0.3">
      <c r="A4" s="20" t="s">
        <v>3</v>
      </c>
      <c r="B4" s="17">
        <v>8.4600000000000009</v>
      </c>
      <c r="C4" s="18">
        <f>10^(B4-12)</f>
        <v>2.8840315031266115E-4</v>
      </c>
      <c r="D4" s="19">
        <v>-0.10100000000000001</v>
      </c>
      <c r="E4" s="19">
        <v>-0.193</v>
      </c>
      <c r="F4" s="19">
        <v>0.80300000000000005</v>
      </c>
      <c r="G4" s="21"/>
      <c r="H4" s="21"/>
    </row>
    <row r="5" spans="1:10" x14ac:dyDescent="0.3">
      <c r="A5" s="20" t="s">
        <v>4</v>
      </c>
      <c r="B5" s="17">
        <v>7.9</v>
      </c>
      <c r="C5" s="18">
        <f>10^(B5-12)</f>
        <v>7.9432823472428153E-5</v>
      </c>
      <c r="D5" s="19">
        <v>0</v>
      </c>
      <c r="E5" s="19">
        <v>-0.109</v>
      </c>
      <c r="F5" s="19">
        <v>0.55000000000000004</v>
      </c>
      <c r="G5" s="21"/>
      <c r="H5" s="21"/>
    </row>
    <row r="6" spans="1:10" x14ac:dyDescent="0.3">
      <c r="A6" s="20" t="s">
        <v>5</v>
      </c>
      <c r="B6" s="17">
        <v>8.76</v>
      </c>
      <c r="C6" s="18">
        <f t="shared" ref="C6:C25" si="0">10^(B6-12)</f>
        <v>5.7543993733715632E-4</v>
      </c>
      <c r="D6" s="19">
        <v>-0.22500000000000001</v>
      </c>
      <c r="E6" s="19">
        <v>-0.14499999999999999</v>
      </c>
      <c r="F6" s="19">
        <v>0.59799999999999998</v>
      </c>
      <c r="G6" s="21"/>
      <c r="H6" s="21"/>
    </row>
    <row r="7" spans="1:10" x14ac:dyDescent="0.3">
      <c r="A7" s="30" t="s">
        <v>26</v>
      </c>
      <c r="B7" s="31">
        <v>6.37</v>
      </c>
      <c r="C7" s="26">
        <f t="shared" si="0"/>
        <v>2.3442288153199192E-6</v>
      </c>
      <c r="D7" s="32">
        <f>(H7-G7)/(1.05-0.32)</f>
        <v>2.0712328767123287</v>
      </c>
      <c r="E7" s="32">
        <f>(1.05*G7 - 0.32*H7)/(1.05-0.32)</f>
        <v>-3.0587945205479454</v>
      </c>
      <c r="F7" s="27">
        <v>0</v>
      </c>
      <c r="G7" s="33">
        <v>-2.3959999999999999</v>
      </c>
      <c r="H7" s="33">
        <v>-0.88400000000000001</v>
      </c>
    </row>
    <row r="8" spans="1:10" x14ac:dyDescent="0.3">
      <c r="A8" s="20" t="s">
        <v>6</v>
      </c>
      <c r="B8" s="17">
        <v>7.62</v>
      </c>
      <c r="C8" s="18">
        <f t="shared" si="0"/>
        <v>4.1686938347033504E-5</v>
      </c>
      <c r="D8" s="19">
        <v>-0.997</v>
      </c>
      <c r="E8" s="19">
        <v>-0.8</v>
      </c>
      <c r="F8" s="19">
        <v>0.53100000000000003</v>
      </c>
      <c r="G8" s="21"/>
      <c r="H8" s="21"/>
    </row>
    <row r="9" spans="1:10" x14ac:dyDescent="0.3">
      <c r="A9" s="30" t="s">
        <v>27</v>
      </c>
      <c r="B9" s="31">
        <v>6.54</v>
      </c>
      <c r="C9" s="26">
        <f t="shared" si="0"/>
        <v>3.4673685045253126E-6</v>
      </c>
      <c r="D9" s="32">
        <f>(H9-G9)/(1.05-0.32)</f>
        <v>-3.3301369863013699</v>
      </c>
      <c r="E9" s="32">
        <f>(1.05*G9 - 0.32*H9)/(1.05-0.32)</f>
        <v>0.1786438356164384</v>
      </c>
      <c r="F9" s="27">
        <v>0</v>
      </c>
      <c r="G9" s="33">
        <v>-0.88700000000000001</v>
      </c>
      <c r="H9" s="33">
        <v>-3.3180000000000001</v>
      </c>
    </row>
    <row r="10" spans="1:10" x14ac:dyDescent="0.3">
      <c r="A10" s="20" t="s">
        <v>7</v>
      </c>
      <c r="B10" s="17">
        <v>7.61</v>
      </c>
      <c r="C10" s="18">
        <f t="shared" si="0"/>
        <v>4.0738027780411247E-5</v>
      </c>
      <c r="D10" s="19">
        <v>-1.1359999999999999</v>
      </c>
      <c r="E10" s="19">
        <v>-0.56999999999999995</v>
      </c>
      <c r="F10" s="19">
        <v>0.30499999999999999</v>
      </c>
      <c r="G10" s="21"/>
      <c r="H10" s="21"/>
    </row>
    <row r="11" spans="1:10" x14ac:dyDescent="0.3">
      <c r="A11" s="20" t="s">
        <v>8</v>
      </c>
      <c r="B11" s="17">
        <v>5.54</v>
      </c>
      <c r="C11" s="18">
        <f t="shared" si="0"/>
        <v>3.4673685045253148E-7</v>
      </c>
      <c r="D11" s="19">
        <v>-0.94499999999999995</v>
      </c>
      <c r="E11" s="19">
        <v>-0.16600000000000001</v>
      </c>
      <c r="F11" s="19">
        <v>0.48799999999999999</v>
      </c>
      <c r="G11" s="21"/>
      <c r="H11" s="21"/>
    </row>
    <row r="12" spans="1:10" x14ac:dyDescent="0.3">
      <c r="A12" s="20" t="s">
        <v>9</v>
      </c>
      <c r="B12" s="17">
        <v>7.26</v>
      </c>
      <c r="C12" s="18">
        <f t="shared" si="0"/>
        <v>1.8197008586099817E-5</v>
      </c>
      <c r="D12" s="19">
        <v>-0.879</v>
      </c>
      <c r="E12" s="19">
        <v>-9.0999999999999998E-2</v>
      </c>
      <c r="F12" s="19">
        <v>0.28999999999999998</v>
      </c>
      <c r="G12" s="21"/>
      <c r="H12" s="21"/>
    </row>
    <row r="13" spans="1:10" x14ac:dyDescent="0.3">
      <c r="A13" s="20" t="s">
        <v>10</v>
      </c>
      <c r="B13" s="17">
        <v>5.33</v>
      </c>
      <c r="C13" s="18">
        <f t="shared" si="0"/>
        <v>2.1379620895022279E-7</v>
      </c>
      <c r="D13" s="19">
        <v>-1.242</v>
      </c>
      <c r="E13" s="19">
        <v>-0.314</v>
      </c>
      <c r="F13" s="19">
        <v>0.60899999999999999</v>
      </c>
      <c r="G13" s="21"/>
      <c r="H13" s="21"/>
    </row>
    <row r="14" spans="1:10" x14ac:dyDescent="0.3">
      <c r="A14" s="30" t="s">
        <v>28</v>
      </c>
      <c r="B14" s="25">
        <v>6.62</v>
      </c>
      <c r="C14" s="26">
        <f t="shared" si="0"/>
        <v>4.168693834703354E-6</v>
      </c>
      <c r="D14" s="32">
        <f>(H14-G14)/(1.05-0.32)</f>
        <v>-0.51643835616438361</v>
      </c>
      <c r="E14" s="32">
        <f>(1.05*G14 - 0.32*H14)/(1.05-0.32)</f>
        <v>-0.13273972602739725</v>
      </c>
      <c r="F14" s="32">
        <v>0</v>
      </c>
      <c r="G14" s="33">
        <v>-0.29799999999999999</v>
      </c>
      <c r="H14" s="33">
        <v>-0.67500000000000004</v>
      </c>
    </row>
    <row r="15" spans="1:10" x14ac:dyDescent="0.3">
      <c r="A15" s="34" t="s">
        <v>29</v>
      </c>
      <c r="B15" s="25">
        <v>5.18</v>
      </c>
      <c r="C15" s="26">
        <f t="shared" si="0"/>
        <v>1.5135612484362046E-7</v>
      </c>
      <c r="D15" s="32">
        <f>(H15-G15)/(1.05-0.32)</f>
        <v>-0.1328767123287671</v>
      </c>
      <c r="E15" s="32">
        <f>(1.05*G15 - 0.32*H15)/(1.05-0.32)</f>
        <v>-0.8594794520547947</v>
      </c>
      <c r="F15" s="27">
        <v>0</v>
      </c>
      <c r="G15" s="33">
        <v>-0.90200000000000002</v>
      </c>
      <c r="H15" s="33">
        <v>-0.999</v>
      </c>
    </row>
    <row r="16" spans="1:10" x14ac:dyDescent="0.3">
      <c r="A16" s="30" t="s">
        <v>30</v>
      </c>
      <c r="B16" s="31">
        <v>6.41</v>
      </c>
      <c r="C16" s="26">
        <f t="shared" si="0"/>
        <v>2.5703957827688596E-6</v>
      </c>
      <c r="D16" s="32">
        <f>(H16-G16)/(1.05-0.32)</f>
        <v>-1.8219178082191783</v>
      </c>
      <c r="E16" s="32">
        <f>(1.05*G16 - 0.32*H16)/(1.05-0.32)</f>
        <v>-1.7679863013698629</v>
      </c>
      <c r="F16" s="27">
        <v>0</v>
      </c>
      <c r="G16" s="33">
        <v>-2.351</v>
      </c>
      <c r="H16" s="33">
        <v>-3.681</v>
      </c>
    </row>
    <row r="17" spans="1:8" x14ac:dyDescent="0.3">
      <c r="A17" s="20" t="s">
        <v>11</v>
      </c>
      <c r="B17" s="17">
        <v>5</v>
      </c>
      <c r="C17" s="18">
        <f t="shared" si="0"/>
        <v>9.9999999999999995E-8</v>
      </c>
      <c r="D17" s="19">
        <v>-2.048</v>
      </c>
      <c r="E17" s="19">
        <v>-1.9570000000000001</v>
      </c>
      <c r="F17" s="19">
        <v>0.43</v>
      </c>
      <c r="G17" s="23"/>
      <c r="H17" s="21"/>
    </row>
    <row r="18" spans="1:8" x14ac:dyDescent="0.3">
      <c r="A18" s="20" t="s">
        <v>12</v>
      </c>
      <c r="B18" s="17">
        <v>5.72</v>
      </c>
      <c r="C18" s="18">
        <f t="shared" si="0"/>
        <v>5.2480746024977148E-7</v>
      </c>
      <c r="D18" s="19">
        <v>-1.4470000000000001</v>
      </c>
      <c r="E18" s="19">
        <v>-1.508</v>
      </c>
      <c r="F18" s="19">
        <v>0.47</v>
      </c>
      <c r="G18" s="23"/>
      <c r="H18" s="21"/>
    </row>
    <row r="19" spans="1:8" x14ac:dyDescent="0.3">
      <c r="A19" s="20" t="s">
        <v>13</v>
      </c>
      <c r="B19" s="17">
        <v>5.58</v>
      </c>
      <c r="C19" s="18">
        <f t="shared" si="0"/>
        <v>3.8018939632056089E-7</v>
      </c>
      <c r="D19" s="19">
        <v>-0.85699999999999998</v>
      </c>
      <c r="E19" s="19">
        <v>-1.3540000000000001</v>
      </c>
      <c r="F19" s="19">
        <v>0.52</v>
      </c>
      <c r="G19" s="23"/>
      <c r="H19" s="21"/>
    </row>
    <row r="20" spans="1:8" x14ac:dyDescent="0.3">
      <c r="A20" s="20" t="s">
        <v>14</v>
      </c>
      <c r="B20" s="17">
        <v>7.54</v>
      </c>
      <c r="C20" s="18">
        <f t="shared" si="0"/>
        <v>3.4673685045253161E-5</v>
      </c>
      <c r="D20" s="19">
        <v>-1.2849999999999999</v>
      </c>
      <c r="E20" s="19">
        <v>-1.5129999999999999</v>
      </c>
      <c r="F20" s="19">
        <v>0.437</v>
      </c>
      <c r="G20" s="23"/>
      <c r="H20" s="21"/>
    </row>
    <row r="21" spans="1:8" x14ac:dyDescent="0.3">
      <c r="A21" s="20" t="s">
        <v>15</v>
      </c>
      <c r="B21" s="17">
        <v>6.29</v>
      </c>
      <c r="C21" s="18">
        <f t="shared" si="0"/>
        <v>1.9498445997580441E-6</v>
      </c>
      <c r="D21" s="19">
        <v>-1.49</v>
      </c>
      <c r="E21" s="19">
        <v>-1.829</v>
      </c>
      <c r="F21" s="19">
        <v>0.59899999999999998</v>
      </c>
      <c r="G21" s="23"/>
      <c r="H21" s="21"/>
    </row>
    <row r="22" spans="1:8" x14ac:dyDescent="0.3">
      <c r="A22" s="20" t="s">
        <v>16</v>
      </c>
      <c r="B22" s="17">
        <v>4.34</v>
      </c>
      <c r="C22" s="18">
        <f t="shared" si="0"/>
        <v>2.1877616239495494E-8</v>
      </c>
      <c r="D22" s="19">
        <v>-0.71</v>
      </c>
      <c r="E22" s="19">
        <v>-1.1020000000000001</v>
      </c>
      <c r="F22" s="19">
        <v>0.71099999999999997</v>
      </c>
      <c r="G22" s="23"/>
      <c r="H22" s="21"/>
    </row>
    <row r="23" spans="1:8" x14ac:dyDescent="0.3">
      <c r="A23" s="20" t="s">
        <v>17</v>
      </c>
      <c r="B23" s="17">
        <v>4.7</v>
      </c>
      <c r="C23" s="18">
        <f t="shared" si="0"/>
        <v>5.0118723362727164E-8</v>
      </c>
      <c r="D23" s="19">
        <v>-0.61</v>
      </c>
      <c r="E23" s="19">
        <v>-0.27900000000000003</v>
      </c>
      <c r="F23" s="19">
        <v>0.55500000000000005</v>
      </c>
      <c r="G23" s="23"/>
      <c r="H23" s="21"/>
    </row>
    <row r="24" spans="1:8" x14ac:dyDescent="0.3">
      <c r="A24" s="20" t="s">
        <v>19</v>
      </c>
      <c r="B24" s="17">
        <v>3.7</v>
      </c>
      <c r="C24" s="18">
        <f t="shared" si="0"/>
        <v>5.0118723362727114E-9</v>
      </c>
      <c r="D24" s="19">
        <v>-0.61499999999999999</v>
      </c>
      <c r="E24" s="19">
        <v>-0.72499999999999998</v>
      </c>
      <c r="F24" s="19">
        <v>0.69</v>
      </c>
      <c r="G24" s="23"/>
      <c r="H24" s="21"/>
    </row>
    <row r="25" spans="1:8" x14ac:dyDescent="0.3">
      <c r="A25" s="20" t="s">
        <v>18</v>
      </c>
      <c r="B25" s="17">
        <v>3.36</v>
      </c>
      <c r="C25" s="18">
        <f t="shared" si="0"/>
        <v>2.2908676527677671E-9</v>
      </c>
      <c r="D25" s="19">
        <v>-0.16600000000000001</v>
      </c>
      <c r="E25" s="19">
        <v>-0.33200000000000002</v>
      </c>
      <c r="F25" s="19">
        <v>0.68400000000000005</v>
      </c>
      <c r="G25" s="23"/>
      <c r="H25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Jenkin_dep_parameters</vt:lpstr>
      <vt:lpstr>added_elem_by_Chamani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Ferland</dc:creator>
  <cp:lastModifiedBy>Chamani Gunasekera</cp:lastModifiedBy>
  <dcterms:created xsi:type="dcterms:W3CDTF">2013-03-01T21:59:49Z</dcterms:created>
  <dcterms:modified xsi:type="dcterms:W3CDTF">2021-03-18T13:12:47Z</dcterms:modified>
</cp:coreProperties>
</file>