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asaciv-my.sharepoint.com/personal/christian_ble_asaci_net/Documents/Chiffres/Donnees/3 - FANAF/"/>
    </mc:Choice>
  </mc:AlternateContent>
  <xr:revisionPtr revIDLastSave="3" documentId="11_AD4D9D64A577C15A4A54181FE8D9571C5ADEDD8F" xr6:coauthVersionLast="47" xr6:coauthVersionMax="47" xr10:uidLastSave="{0AFBDAE8-4238-4862-B62A-4A0D511CAF96}"/>
  <bookViews>
    <workbookView xWindow="28680" yWindow="-120" windowWidth="29040" windowHeight="15720" firstSheet="3" activeTab="11" xr2:uid="{00000000-000D-0000-FFFF-FFFF00000000}"/>
  </bookViews>
  <sheets>
    <sheet name="COUV" sheetId="2" r:id="rId1"/>
    <sheet name="EMPLOI" sheetId="3" r:id="rId2"/>
    <sheet name="FISCALITE" sheetId="4" r:id="rId3"/>
    <sheet name="ACTIONNARIAT" sheetId="5" r:id="rId4"/>
    <sheet name="DISTRIBUTION" sheetId="6" r:id="rId5"/>
    <sheet name="BILAN VIE" sheetId="7" r:id="rId6"/>
    <sheet name="CEG VIE" sheetId="8" r:id="rId7"/>
    <sheet name="C1 VIE" sheetId="9" r:id="rId8"/>
    <sheet name="C4 VIE" sheetId="10" r:id="rId9"/>
    <sheet name="C5 VIE SYNTH" sheetId="11" r:id="rId10"/>
    <sheet name="C11 VIE" sheetId="12" r:id="rId11"/>
    <sheet name="BILAN NON VIE" sheetId="13" r:id="rId12"/>
    <sheet name="CEG NON VIE" sheetId="14" r:id="rId13"/>
    <sheet name="C1 NON VIE" sheetId="15" r:id="rId14"/>
    <sheet name="C4 NON VIE" sheetId="16" r:id="rId15"/>
    <sheet name="C5 NON VIE SYNTH" sheetId="17" r:id="rId16"/>
    <sheet name="C11 NON VIE" sheetId="18" r:id="rId17"/>
    <sheet name="Sinistres Majeurs" sheetId="19" r:id="rId18"/>
  </sheets>
  <externalReferences>
    <externalReference r:id="rId19"/>
  </externalReferences>
  <definedNames>
    <definedName name="_xlnm.Print_Area" localSheetId="14">'C4 NON VIE'!$A$1:$G$40</definedName>
    <definedName name="_xlnm.Print_Area" localSheetId="8">'C4 VIE'!$A$1:$G$40</definedName>
    <definedName name="_xlnm.Print_Area" localSheetId="15">'C5 NON VIE SYNTH'!$A$1:$G$4</definedName>
    <definedName name="_xlnm.Print_Area" localSheetId="9">'C5 VIE SYNTH'!$A$1:$F$22</definedName>
    <definedName name="_xlnm.Print_Area" localSheetId="0">COUV!$A$1:$G$40</definedName>
    <definedName name="_xlnm.Print_Area" localSheetId="17">'Sinistres Majeurs'!$A$1:$G$21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8" l="1"/>
  <c r="D35" i="18"/>
  <c r="E33" i="18"/>
  <c r="D33" i="18"/>
  <c r="C33" i="18"/>
  <c r="C35" i="18" s="1"/>
  <c r="E29" i="18"/>
  <c r="E30" i="18" s="1"/>
  <c r="E37" i="18" s="1"/>
  <c r="D29" i="18"/>
  <c r="C29" i="18"/>
  <c r="E28" i="18"/>
  <c r="E34" i="18" s="1"/>
  <c r="D28" i="18"/>
  <c r="D30" i="18" s="1"/>
  <c r="D37" i="18" s="1"/>
  <c r="D42" i="18" s="1"/>
  <c r="C28" i="18"/>
  <c r="C30" i="18" s="1"/>
  <c r="C37" i="18" s="1"/>
  <c r="C42" i="18" s="1"/>
  <c r="C20" i="18"/>
  <c r="E19" i="18"/>
  <c r="D19" i="18"/>
  <c r="C19" i="18"/>
  <c r="E15" i="18"/>
  <c r="E20" i="18" s="1"/>
  <c r="E41" i="18" s="1"/>
  <c r="D15" i="18"/>
  <c r="D20" i="18" s="1"/>
  <c r="C15" i="18"/>
  <c r="E2" i="18"/>
  <c r="E6" i="18" s="1"/>
  <c r="E23" i="18" s="1"/>
  <c r="E40" i="18" s="1"/>
  <c r="E20" i="17"/>
  <c r="D20" i="17"/>
  <c r="C20" i="17"/>
  <c r="E2" i="17"/>
  <c r="F36" i="16"/>
  <c r="F27" i="16"/>
  <c r="F37" i="16" s="1"/>
  <c r="E27" i="16"/>
  <c r="D27" i="16"/>
  <c r="F12" i="16"/>
  <c r="E2" i="16"/>
  <c r="K62" i="15"/>
  <c r="C62" i="15"/>
  <c r="K61" i="15"/>
  <c r="K33" i="15" s="1"/>
  <c r="K34" i="15" s="1"/>
  <c r="J61" i="15"/>
  <c r="I61" i="15"/>
  <c r="H61" i="15"/>
  <c r="G61" i="15"/>
  <c r="F61" i="15"/>
  <c r="F33" i="15" s="1"/>
  <c r="F34" i="15" s="1"/>
  <c r="E61" i="15"/>
  <c r="D61" i="15"/>
  <c r="C61" i="15"/>
  <c r="L61" i="15" s="1"/>
  <c r="B61" i="15"/>
  <c r="L60" i="15"/>
  <c r="L59" i="15"/>
  <c r="L58" i="15"/>
  <c r="L56" i="15"/>
  <c r="L55" i="15"/>
  <c r="L54" i="15"/>
  <c r="K53" i="15"/>
  <c r="J53" i="15"/>
  <c r="I53" i="15"/>
  <c r="H53" i="15"/>
  <c r="G53" i="15"/>
  <c r="G62" i="15" s="1"/>
  <c r="F53" i="15"/>
  <c r="E53" i="15"/>
  <c r="D53" i="15"/>
  <c r="L53" i="15" s="1"/>
  <c r="C53" i="15"/>
  <c r="B53" i="15"/>
  <c r="L52" i="15"/>
  <c r="L51" i="15"/>
  <c r="L49" i="15"/>
  <c r="L48" i="15"/>
  <c r="L46" i="15"/>
  <c r="L45" i="15"/>
  <c r="K43" i="15"/>
  <c r="K63" i="15" s="1"/>
  <c r="J43" i="15"/>
  <c r="J62" i="15" s="1"/>
  <c r="I43" i="15"/>
  <c r="I62" i="15" s="1"/>
  <c r="H43" i="15"/>
  <c r="G43" i="15"/>
  <c r="G63" i="15" s="1"/>
  <c r="F43" i="15"/>
  <c r="E43" i="15"/>
  <c r="D43" i="15"/>
  <c r="C43" i="15"/>
  <c r="C63" i="15" s="1"/>
  <c r="B43" i="15"/>
  <c r="B62" i="15" s="1"/>
  <c r="L42" i="15"/>
  <c r="L41" i="15"/>
  <c r="L40" i="15"/>
  <c r="J33" i="15"/>
  <c r="I33" i="15"/>
  <c r="B33" i="15"/>
  <c r="K32" i="15"/>
  <c r="J32" i="15"/>
  <c r="I32" i="15"/>
  <c r="H32" i="15"/>
  <c r="G32" i="15"/>
  <c r="F32" i="15"/>
  <c r="E32" i="15"/>
  <c r="D32" i="15"/>
  <c r="L32" i="15" s="1"/>
  <c r="C32" i="15"/>
  <c r="B32" i="15"/>
  <c r="L31" i="15"/>
  <c r="L30" i="15"/>
  <c r="L28" i="15"/>
  <c r="L27" i="15"/>
  <c r="L26" i="15"/>
  <c r="K25" i="15"/>
  <c r="J25" i="15"/>
  <c r="I25" i="15"/>
  <c r="H25" i="15"/>
  <c r="G25" i="15"/>
  <c r="F25" i="15"/>
  <c r="E25" i="15"/>
  <c r="D25" i="15"/>
  <c r="L25" i="15" s="1"/>
  <c r="C25" i="15"/>
  <c r="B25" i="15"/>
  <c r="L24" i="15"/>
  <c r="L23" i="15"/>
  <c r="L21" i="15"/>
  <c r="L20" i="15"/>
  <c r="L18" i="15"/>
  <c r="L17" i="15"/>
  <c r="L15" i="15"/>
  <c r="L14" i="15"/>
  <c r="K12" i="15"/>
  <c r="J12" i="15"/>
  <c r="J34" i="15" s="1"/>
  <c r="I12" i="15"/>
  <c r="I34" i="15" s="1"/>
  <c r="H12" i="15"/>
  <c r="H33" i="15" s="1"/>
  <c r="G12" i="15"/>
  <c r="G33" i="15" s="1"/>
  <c r="F12" i="15"/>
  <c r="E12" i="15"/>
  <c r="D12" i="15"/>
  <c r="C12" i="15"/>
  <c r="B12" i="15"/>
  <c r="B34" i="15" s="1"/>
  <c r="L11" i="15"/>
  <c r="L10" i="15"/>
  <c r="L9" i="15"/>
  <c r="L8" i="15"/>
  <c r="L7" i="15"/>
  <c r="D1" i="15"/>
  <c r="E48" i="14"/>
  <c r="E44" i="14"/>
  <c r="E39" i="14"/>
  <c r="D39" i="14"/>
  <c r="C39" i="14"/>
  <c r="E38" i="14"/>
  <c r="E37" i="14"/>
  <c r="E36" i="14"/>
  <c r="E26" i="14"/>
  <c r="D20" i="14"/>
  <c r="C20" i="14"/>
  <c r="E20" i="14" s="1"/>
  <c r="C19" i="14"/>
  <c r="E11" i="14"/>
  <c r="D10" i="14"/>
  <c r="C10" i="14"/>
  <c r="E10" i="14" s="1"/>
  <c r="E9" i="14"/>
  <c r="E8" i="14"/>
  <c r="E7" i="14"/>
  <c r="E2" i="14"/>
  <c r="E109" i="13"/>
  <c r="E94" i="13"/>
  <c r="E89" i="13"/>
  <c r="E112" i="13" s="1"/>
  <c r="E82" i="13"/>
  <c r="D67" i="13"/>
  <c r="D48" i="13"/>
  <c r="C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48" i="13" s="1"/>
  <c r="D29" i="13"/>
  <c r="C29" i="13"/>
  <c r="E28" i="13"/>
  <c r="E29" i="13" s="1"/>
  <c r="E27" i="13"/>
  <c r="D25" i="13"/>
  <c r="C25" i="13"/>
  <c r="E24" i="13"/>
  <c r="E23" i="13"/>
  <c r="E25" i="13" s="1"/>
  <c r="E51" i="13" s="1"/>
  <c r="E21" i="13"/>
  <c r="E20" i="13"/>
  <c r="E19" i="13"/>
  <c r="E18" i="13"/>
  <c r="E16" i="13"/>
  <c r="E15" i="13"/>
  <c r="E14" i="13"/>
  <c r="E13" i="13"/>
  <c r="E11" i="13"/>
  <c r="D11" i="13"/>
  <c r="C11" i="13"/>
  <c r="E10" i="13"/>
  <c r="E9" i="13"/>
  <c r="E2" i="13"/>
  <c r="C29" i="12"/>
  <c r="E28" i="12"/>
  <c r="E29" i="12" s="1"/>
  <c r="E34" i="12" s="1"/>
  <c r="D28" i="12"/>
  <c r="D29" i="12" s="1"/>
  <c r="C28" i="12"/>
  <c r="E27" i="12"/>
  <c r="D27" i="12"/>
  <c r="C27" i="12"/>
  <c r="E20" i="12"/>
  <c r="E33" i="12" s="1"/>
  <c r="E19" i="12"/>
  <c r="D19" i="12"/>
  <c r="C19" i="12"/>
  <c r="E15" i="12"/>
  <c r="D15" i="12"/>
  <c r="D20" i="12" s="1"/>
  <c r="D33" i="12" s="1"/>
  <c r="C15" i="12"/>
  <c r="C20" i="12" s="1"/>
  <c r="C33" i="12" s="1"/>
  <c r="E2" i="12"/>
  <c r="E6" i="12" s="1"/>
  <c r="E20" i="11"/>
  <c r="D20" i="11"/>
  <c r="C20" i="11"/>
  <c r="E2" i="11"/>
  <c r="F36" i="10"/>
  <c r="F27" i="10"/>
  <c r="F37" i="10" s="1"/>
  <c r="E27" i="10"/>
  <c r="D27" i="10"/>
  <c r="E2" i="10"/>
  <c r="E150" i="9"/>
  <c r="M41" i="9"/>
  <c r="E41" i="9"/>
  <c r="O40" i="9"/>
  <c r="O39" i="9"/>
  <c r="O38" i="9"/>
  <c r="N37" i="9"/>
  <c r="N41" i="9" s="1"/>
  <c r="M37" i="9"/>
  <c r="L37" i="9"/>
  <c r="K37" i="9"/>
  <c r="J37" i="9"/>
  <c r="I37" i="9"/>
  <c r="H37" i="9"/>
  <c r="G37" i="9"/>
  <c r="G41" i="9" s="1"/>
  <c r="G42" i="9" s="1"/>
  <c r="F37" i="9"/>
  <c r="F41" i="9" s="1"/>
  <c r="E37" i="9"/>
  <c r="D37" i="9"/>
  <c r="C37" i="9"/>
  <c r="B37" i="9"/>
  <c r="O36" i="9"/>
  <c r="O35" i="9"/>
  <c r="O34" i="9"/>
  <c r="O33" i="9"/>
  <c r="O32" i="9"/>
  <c r="N31" i="9"/>
  <c r="M31" i="9"/>
  <c r="M42" i="9" s="1"/>
  <c r="L31" i="9"/>
  <c r="K31" i="9"/>
  <c r="J31" i="9"/>
  <c r="J42" i="9" s="1"/>
  <c r="I31" i="9"/>
  <c r="I42" i="9" s="1"/>
  <c r="H31" i="9"/>
  <c r="G31" i="9"/>
  <c r="F31" i="9"/>
  <c r="E31" i="9"/>
  <c r="E42" i="9" s="1"/>
  <c r="D31" i="9"/>
  <c r="C31" i="9"/>
  <c r="B31" i="9"/>
  <c r="O30" i="9"/>
  <c r="O29" i="9"/>
  <c r="O28" i="9"/>
  <c r="O27" i="9"/>
  <c r="O26" i="9"/>
  <c r="K20" i="9"/>
  <c r="J20" i="9"/>
  <c r="C20" i="9"/>
  <c r="B20" i="9"/>
  <c r="N19" i="9"/>
  <c r="M19" i="9"/>
  <c r="L19" i="9"/>
  <c r="K19" i="9"/>
  <c r="K41" i="9" s="1"/>
  <c r="J19" i="9"/>
  <c r="J41" i="9" s="1"/>
  <c r="I19" i="9"/>
  <c r="I41" i="9" s="1"/>
  <c r="H19" i="9"/>
  <c r="H41" i="9" s="1"/>
  <c r="H42" i="9" s="1"/>
  <c r="G19" i="9"/>
  <c r="F19" i="9"/>
  <c r="E19" i="9"/>
  <c r="D19" i="9"/>
  <c r="C19" i="9"/>
  <c r="C41" i="9" s="1"/>
  <c r="B19" i="9"/>
  <c r="O19" i="9" s="1"/>
  <c r="O18" i="9"/>
  <c r="O17" i="9"/>
  <c r="O16" i="9"/>
  <c r="O15" i="9"/>
  <c r="O14" i="9"/>
  <c r="O13" i="9"/>
  <c r="N12" i="9"/>
  <c r="M12" i="9"/>
  <c r="L12" i="9"/>
  <c r="K12" i="9"/>
  <c r="J12" i="9"/>
  <c r="I12" i="9"/>
  <c r="H12" i="9"/>
  <c r="G12" i="9"/>
  <c r="F12" i="9"/>
  <c r="E12" i="9"/>
  <c r="D12" i="9"/>
  <c r="O12" i="9" s="1"/>
  <c r="C12" i="9"/>
  <c r="B12" i="9"/>
  <c r="O11" i="9"/>
  <c r="O10" i="9"/>
  <c r="N9" i="9"/>
  <c r="N20" i="9" s="1"/>
  <c r="N21" i="9" s="1"/>
  <c r="M9" i="9"/>
  <c r="M20" i="9" s="1"/>
  <c r="L9" i="9"/>
  <c r="L41" i="9" s="1"/>
  <c r="K9" i="9"/>
  <c r="K21" i="9" s="1"/>
  <c r="J9" i="9"/>
  <c r="J21" i="9" s="1"/>
  <c r="I9" i="9"/>
  <c r="I20" i="9" s="1"/>
  <c r="H9" i="9"/>
  <c r="G9" i="9"/>
  <c r="G20" i="9" s="1"/>
  <c r="F9" i="9"/>
  <c r="F20" i="9" s="1"/>
  <c r="E9" i="9"/>
  <c r="E20" i="9" s="1"/>
  <c r="D9" i="9"/>
  <c r="D41" i="9" s="1"/>
  <c r="C9" i="9"/>
  <c r="C21" i="9" s="1"/>
  <c r="B9" i="9"/>
  <c r="B21" i="9" s="1"/>
  <c r="O8" i="9"/>
  <c r="O7" i="9"/>
  <c r="D1" i="9"/>
  <c r="C62" i="8"/>
  <c r="E54" i="8"/>
  <c r="E50" i="8"/>
  <c r="E44" i="8"/>
  <c r="E34" i="8"/>
  <c r="D27" i="8"/>
  <c r="C26" i="8"/>
  <c r="C27" i="8" s="1"/>
  <c r="E27" i="8" s="1"/>
  <c r="E18" i="8"/>
  <c r="D17" i="8"/>
  <c r="C17" i="8"/>
  <c r="E17" i="8" s="1"/>
  <c r="E16" i="8"/>
  <c r="E15" i="8"/>
  <c r="E14" i="8"/>
  <c r="D12" i="8"/>
  <c r="C12" i="8"/>
  <c r="E12" i="8" s="1"/>
  <c r="E11" i="8"/>
  <c r="E10" i="8"/>
  <c r="E9" i="8"/>
  <c r="E8" i="8"/>
  <c r="E7" i="8"/>
  <c r="E2" i="8"/>
  <c r="E109" i="7"/>
  <c r="E94" i="7"/>
  <c r="E89" i="7"/>
  <c r="E82" i="7"/>
  <c r="D67" i="7"/>
  <c r="D48" i="7"/>
  <c r="C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48" i="7" s="1"/>
  <c r="E29" i="7"/>
  <c r="D29" i="7"/>
  <c r="C29" i="7"/>
  <c r="E28" i="7"/>
  <c r="E27" i="7"/>
  <c r="D25" i="7"/>
  <c r="C25" i="7"/>
  <c r="E24" i="7"/>
  <c r="E25" i="7" s="1"/>
  <c r="E23" i="7"/>
  <c r="E21" i="7"/>
  <c r="E20" i="7"/>
  <c r="E19" i="7"/>
  <c r="E18" i="7"/>
  <c r="E16" i="7"/>
  <c r="E15" i="7"/>
  <c r="E14" i="7"/>
  <c r="E13" i="7"/>
  <c r="D11" i="7"/>
  <c r="C11" i="7"/>
  <c r="E10" i="7"/>
  <c r="E9" i="7"/>
  <c r="E11" i="7" s="1"/>
  <c r="E2" i="7"/>
  <c r="G64" i="6"/>
  <c r="F64" i="6"/>
  <c r="E64" i="6"/>
  <c r="D64" i="6"/>
  <c r="G48" i="6"/>
  <c r="F48" i="6"/>
  <c r="E48" i="6"/>
  <c r="D48" i="6"/>
  <c r="G45" i="6"/>
  <c r="F45" i="6"/>
  <c r="E45" i="6"/>
  <c r="D45" i="6"/>
  <c r="G29" i="6"/>
  <c r="F29" i="6"/>
  <c r="E29" i="6"/>
  <c r="D29" i="6"/>
  <c r="G26" i="6"/>
  <c r="F26" i="6"/>
  <c r="E26" i="6"/>
  <c r="D26" i="6"/>
  <c r="G11" i="6"/>
  <c r="F11" i="6"/>
  <c r="E11" i="6"/>
  <c r="D11" i="6"/>
  <c r="E6" i="6"/>
  <c r="F6" i="6" s="1"/>
  <c r="G6" i="6" s="1"/>
  <c r="D5" i="5"/>
  <c r="E5" i="5" s="1"/>
  <c r="F35" i="3"/>
  <c r="E35" i="3"/>
  <c r="F31" i="3"/>
  <c r="E31" i="3"/>
  <c r="F28" i="3"/>
  <c r="E28" i="3"/>
  <c r="F24" i="3"/>
  <c r="E24" i="3"/>
  <c r="F21" i="3"/>
  <c r="E21" i="3"/>
  <c r="F17" i="3"/>
  <c r="E17" i="3"/>
  <c r="F8" i="3"/>
  <c r="E8" i="3"/>
  <c r="F2" i="3"/>
  <c r="G39" i="2"/>
  <c r="C6" i="18" l="1"/>
  <c r="C23" i="18" s="1"/>
  <c r="C40" i="18" s="1"/>
  <c r="E27" i="14"/>
  <c r="E28" i="14" s="1"/>
  <c r="E51" i="14"/>
  <c r="F63" i="15"/>
  <c r="E42" i="18"/>
  <c r="C36" i="18"/>
  <c r="E52" i="14"/>
  <c r="C41" i="18"/>
  <c r="D36" i="18"/>
  <c r="D41" i="18"/>
  <c r="E36" i="18"/>
  <c r="J63" i="15"/>
  <c r="D62" i="15"/>
  <c r="D63" i="15" s="1"/>
  <c r="I63" i="15"/>
  <c r="C33" i="15"/>
  <c r="C34" i="15" s="1"/>
  <c r="H34" i="15"/>
  <c r="E62" i="15"/>
  <c r="E63" i="15" s="1"/>
  <c r="D6" i="18"/>
  <c r="D23" i="18" s="1"/>
  <c r="D40" i="18" s="1"/>
  <c r="D33" i="15"/>
  <c r="D34" i="15" s="1"/>
  <c r="F62" i="15"/>
  <c r="G34" i="15"/>
  <c r="B63" i="15"/>
  <c r="E33" i="15"/>
  <c r="E34" i="15" s="1"/>
  <c r="L43" i="15"/>
  <c r="C34" i="18"/>
  <c r="L12" i="15"/>
  <c r="H62" i="15"/>
  <c r="H63" i="15" s="1"/>
  <c r="D34" i="18"/>
  <c r="E36" i="8"/>
  <c r="E37" i="8" s="1"/>
  <c r="E57" i="8"/>
  <c r="E58" i="8" s="1"/>
  <c r="E32" i="12"/>
  <c r="E23" i="12"/>
  <c r="B42" i="9"/>
  <c r="C42" i="9"/>
  <c r="K42" i="9"/>
  <c r="D42" i="9"/>
  <c r="L42" i="9"/>
  <c r="D34" i="12"/>
  <c r="E50" i="7"/>
  <c r="E111" i="7"/>
  <c r="E51" i="7"/>
  <c r="E112" i="7"/>
  <c r="F42" i="9"/>
  <c r="N42" i="9"/>
  <c r="C34" i="12"/>
  <c r="M21" i="9"/>
  <c r="D14" i="5"/>
  <c r="E14" i="5" s="1"/>
  <c r="C6" i="12"/>
  <c r="O31" i="9"/>
  <c r="D6" i="12"/>
  <c r="E21" i="9"/>
  <c r="O37" i="9"/>
  <c r="D20" i="9"/>
  <c r="D21" i="9" s="1"/>
  <c r="L20" i="9"/>
  <c r="L21" i="9" s="1"/>
  <c r="F21" i="9"/>
  <c r="O9" i="9"/>
  <c r="G21" i="9"/>
  <c r="I21" i="9"/>
  <c r="B41" i="9"/>
  <c r="L34" i="15" l="1"/>
  <c r="L62" i="15"/>
  <c r="L33" i="15" s="1"/>
  <c r="L63" i="15"/>
  <c r="H20" i="9"/>
  <c r="H21" i="9" s="1"/>
  <c r="C32" i="12"/>
  <c r="C23" i="12"/>
  <c r="O20" i="9"/>
  <c r="O21" i="9"/>
  <c r="O41" i="9"/>
  <c r="O42" i="9" s="1"/>
  <c r="D32" i="12"/>
  <c r="D23" i="12"/>
</calcChain>
</file>

<file path=xl/sharedStrings.xml><?xml version="1.0" encoding="utf-8"?>
<sst xmlns="http://schemas.openxmlformats.org/spreadsheetml/2006/main" count="1092" uniqueCount="594">
  <si>
    <t>SVP</t>
  </si>
  <si>
    <t>METTRE LES CHIFFRES EN MILLIERS DE FRANCS CFA !!!</t>
  </si>
  <si>
    <t>RAPPORT DE MARCHE FANAF</t>
  </si>
  <si>
    <t>NOM DU CORRESPONDANT :</t>
  </si>
  <si>
    <t>…………………………………………………</t>
  </si>
  <si>
    <t>EXERCICE (ANNEE) :</t>
  </si>
  <si>
    <t>PAYS :</t>
  </si>
  <si>
    <t>………………………………………………</t>
  </si>
  <si>
    <t>NOM DU COMITE :</t>
  </si>
  <si>
    <t>……………………………………………….</t>
  </si>
  <si>
    <t>BP :</t>
  </si>
  <si>
    <t>E-MAIL :</t>
  </si>
  <si>
    <t>………………………………………………..</t>
  </si>
  <si>
    <t>TELEPHONE :</t>
  </si>
  <si>
    <t>…………………………………………………….</t>
  </si>
  <si>
    <t>FAX :</t>
  </si>
  <si>
    <t>SITE WEB :</t>
  </si>
  <si>
    <t>A RETOURNER A :</t>
  </si>
  <si>
    <t>NOM:</t>
  </si>
  <si>
    <t>Monsieur SAGNE</t>
  </si>
  <si>
    <t>SECRETARIAT FANAF</t>
  </si>
  <si>
    <t>Téléphone :</t>
  </si>
  <si>
    <t>(221)33 889 68 38</t>
  </si>
  <si>
    <t>Fax :</t>
  </si>
  <si>
    <t>(221)33 822 37 56</t>
  </si>
  <si>
    <t>E-mail :</t>
  </si>
  <si>
    <t>secretariatfanaf@fanaf.org</t>
  </si>
  <si>
    <t>et</t>
  </si>
  <si>
    <t>sagne@fanaf.org</t>
  </si>
  <si>
    <t>Adresse :</t>
  </si>
  <si>
    <t>Immeuble Planta, Point E face piscine olympique</t>
  </si>
  <si>
    <t>BP 308 Dakar SENEGAL</t>
  </si>
  <si>
    <t>Site web :</t>
  </si>
  <si>
    <t>https://www.fanaf.org</t>
  </si>
  <si>
    <t>Merci de retourner ce questionnaire à la FANAF avant le 01 AOUT</t>
  </si>
  <si>
    <t>I . Environnement économique</t>
  </si>
  <si>
    <t>SMIG (Salaire Minimum Interprofessionnel Garanti)</t>
  </si>
  <si>
    <t>Taux de croissance de l'économie</t>
  </si>
  <si>
    <t>II. Environnement Institutionnel</t>
  </si>
  <si>
    <t>i . Les Sociétés d'Assurances</t>
  </si>
  <si>
    <t>Nombre de Sociétés</t>
  </si>
  <si>
    <t>Sociétés Vie</t>
  </si>
  <si>
    <t>Sociétés Non Vie</t>
  </si>
  <si>
    <t>Sociétés de Réassurances</t>
  </si>
  <si>
    <t>Autres Sociétés</t>
  </si>
  <si>
    <t>Fonds de Garantie</t>
  </si>
  <si>
    <t>ii . Effectif</t>
  </si>
  <si>
    <t>ii-a) Marché Vie</t>
  </si>
  <si>
    <t>Cadres</t>
  </si>
  <si>
    <t>Agents de Maîtrise</t>
  </si>
  <si>
    <t>Employés</t>
  </si>
  <si>
    <t>Total</t>
  </si>
  <si>
    <t>ii-b) Marché Non Vie</t>
  </si>
  <si>
    <t>iii . Intermédiaires (en nombre)</t>
  </si>
  <si>
    <t>Courtiers</t>
  </si>
  <si>
    <t>Agents Généraux</t>
  </si>
  <si>
    <t>Autres (à préciser)</t>
  </si>
  <si>
    <t>III. Environnement Fiscal</t>
  </si>
  <si>
    <t>1. FISCALITE</t>
  </si>
  <si>
    <t>1.b. Assurances Vie</t>
  </si>
  <si>
    <t>2. TAUX DE COMMISSIONNEMENT</t>
  </si>
  <si>
    <t>Libellés</t>
  </si>
  <si>
    <t>Taux (%)</t>
  </si>
  <si>
    <t>Date d'Application</t>
  </si>
  <si>
    <t>Assurances individuelles</t>
  </si>
  <si>
    <t>Texte règlementaire :………………………………………………………..</t>
  </si>
  <si>
    <t>Assurances collectives</t>
  </si>
  <si>
    <t>Autres Risques</t>
  </si>
  <si>
    <t>1.a. Assurances Non Vie</t>
  </si>
  <si>
    <t>Branches</t>
  </si>
  <si>
    <t>TAUX (%)</t>
  </si>
  <si>
    <t>Accidents Corporels</t>
  </si>
  <si>
    <t>Minima</t>
  </si>
  <si>
    <t>Maxima</t>
  </si>
  <si>
    <t>Maladie</t>
  </si>
  <si>
    <t>Vie :</t>
  </si>
  <si>
    <t>Automobile</t>
  </si>
  <si>
    <t xml:space="preserve">       Assurances individuelles</t>
  </si>
  <si>
    <t>Incendie</t>
  </si>
  <si>
    <t xml:space="preserve">       Assurances collectives</t>
  </si>
  <si>
    <t>RC Générale</t>
  </si>
  <si>
    <t>Transports Aériens</t>
  </si>
  <si>
    <t>Transports Maritimes</t>
  </si>
  <si>
    <t>Corps</t>
  </si>
  <si>
    <t>Facultés</t>
  </si>
  <si>
    <t>Autres Transports</t>
  </si>
  <si>
    <t>Assurances Agricoles</t>
  </si>
  <si>
    <t>1.c. Autres Taxes</t>
  </si>
  <si>
    <t>Impôts sur les bénéfices</t>
  </si>
  <si>
    <t>Impôts sur les valeurs mobilières</t>
  </si>
  <si>
    <t>Taux des frais de contrôle :</t>
  </si>
  <si>
    <t>Avantages fiscaux accordés souscripteurs vie :</t>
  </si>
  <si>
    <t>2. Législation : Liste des Assurances Obligatoires</t>
  </si>
  <si>
    <t>Réf. De la Loi / Arrêté / Année</t>
  </si>
  <si>
    <t>ANALYSE DE PERFORMANCES</t>
  </si>
  <si>
    <t>1. Assurance Vie</t>
  </si>
  <si>
    <t>CAPITAL</t>
  </si>
  <si>
    <t>Valeur nominale de l'action</t>
  </si>
  <si>
    <t>Nombre d'actions</t>
  </si>
  <si>
    <t>Capital libéré</t>
  </si>
  <si>
    <t>Dividendes distribués</t>
  </si>
  <si>
    <t>2. Assurance Non Vie</t>
  </si>
  <si>
    <t>indiquer les parts des primes émises en %</t>
  </si>
  <si>
    <t>MODES DE DISTRIBUTION</t>
  </si>
  <si>
    <t>ESTIMAT°</t>
  </si>
  <si>
    <t>1.</t>
  </si>
  <si>
    <t>Global (Vie et Non Vie)</t>
  </si>
  <si>
    <t>a. Salariés des entreprises d'assurances</t>
  </si>
  <si>
    <t>ayant une activité commerciale</t>
  </si>
  <si>
    <t>i. Dont ventes usuelles</t>
  </si>
  <si>
    <t xml:space="preserve">          a. Siège</t>
  </si>
  <si>
    <t xml:space="preserve">          b. Bureau Direct</t>
  </si>
  <si>
    <t>ii. Dont ventes à distance (téléphone, internet)</t>
  </si>
  <si>
    <t>b. Agents (exclusifs et multicartes)</t>
  </si>
  <si>
    <t>i. Dont agents multicartes</t>
  </si>
  <si>
    <t>c. Agents Généraux</t>
  </si>
  <si>
    <t>d. Courtiers</t>
  </si>
  <si>
    <t>e. Réseaux extérieurs (Banques, Poste, etc.)</t>
  </si>
  <si>
    <t>f. Autres</t>
  </si>
  <si>
    <t>2.</t>
  </si>
  <si>
    <t>Branche "VIE"</t>
  </si>
  <si>
    <t>a. Salariés des entreprises d'assurance</t>
  </si>
  <si>
    <t>ii. Dont vente à distance (téléphone, internet)</t>
  </si>
  <si>
    <t>e. Réseaux extérieurs (Banque, Poste, etc.)</t>
  </si>
  <si>
    <t>3.</t>
  </si>
  <si>
    <t>Branche "NON VIE"</t>
  </si>
  <si>
    <r>
      <t>Pays :</t>
    </r>
    <r>
      <rPr>
        <b/>
        <sz val="9"/>
        <color indexed="9"/>
        <rFont val="Arial Narrow"/>
        <family val="2"/>
      </rPr>
      <t>__</t>
    </r>
  </si>
  <si>
    <t>Exercice :</t>
  </si>
  <si>
    <t>ACTIF - COMPTE 89 - BILAN - VIE ET CAPITALISATION</t>
  </si>
  <si>
    <t>ACTIF</t>
  </si>
  <si>
    <t>Montant brut</t>
  </si>
  <si>
    <t>Amortissement et provisions pour dépreciation</t>
  </si>
  <si>
    <t>Montant net</t>
  </si>
  <si>
    <t>20. Frais d'établissement et de  développement dansl'Etat membre :</t>
  </si>
  <si>
    <t>Frais d'établissement (200 à 203, 205 et 206)</t>
  </si>
  <si>
    <t>Frais d'acquisition des immobilisations (204 et 209)</t>
  </si>
  <si>
    <t>Total des frais d'établissement  dans l'Etat membre</t>
  </si>
  <si>
    <t>21 et 22.  Immobilisations dans l'Etat membre :</t>
  </si>
  <si>
    <t>Immeubles (210, 212, 213, 2190, 2192 et 2193)</t>
  </si>
  <si>
    <t>Matériel, mobilier, installation (214, 215 et 216)</t>
  </si>
  <si>
    <t>Immobilisations incorporelles (218 et 2198)</t>
  </si>
  <si>
    <t>Immobilisations en cours (22)</t>
  </si>
  <si>
    <t>23 à 27. Autres valeurs immobilisées dans l'Etat membre :</t>
  </si>
  <si>
    <t>Valeurs mobilières admises en représentation des provisions techniques (autres que les titres de participation) (23)</t>
  </si>
  <si>
    <t>Prêts et effets  assimilés admis en représentation des provisions techniques (24)</t>
  </si>
  <si>
    <t>Titres de participation (25)</t>
  </si>
  <si>
    <t>Dépôts et cautionnements (26)</t>
  </si>
  <si>
    <t>28. Valeurs immobilisées à l'étranger</t>
  </si>
  <si>
    <t>A déduire : versements à effectuer sur titres non libérés(4611 à  4618)</t>
  </si>
  <si>
    <t>xxxxxxx</t>
  </si>
  <si>
    <t>Provision pour dépréciation des immobilisations et titres (192 et 197)</t>
  </si>
  <si>
    <t>Total des valeurs immobilisées nettes</t>
  </si>
  <si>
    <t>39. Part des cessionnaires et rétrocessionnaires dans les provisions techniques :</t>
  </si>
  <si>
    <t xml:space="preserve"> </t>
  </si>
  <si>
    <t>Primes (391, 3920, 3940, 3960, 39810, 39820, 39840, 39850)</t>
  </si>
  <si>
    <t>Sinistres (3915, 3925, 3935, 3945, 39815, 39825, 39845, 39855)</t>
  </si>
  <si>
    <t>Total de la part des cessionnaires dans les provisions techniques</t>
  </si>
  <si>
    <t>4  et 5. Valeurs réalisables à court terme ou disponibles :</t>
  </si>
  <si>
    <t>Comptes courants des cessionnaires ou rétrocessionnaires débiteurs (4000)</t>
  </si>
  <si>
    <t>Comptes courants des cédants et rétrocédants débiteurs (4040)</t>
  </si>
  <si>
    <t>Comptes courants des coassureurs débiteurs (4080)</t>
  </si>
  <si>
    <t>Créances sur les assurés et les agents (41)</t>
  </si>
  <si>
    <t>Personnel (42)</t>
  </si>
  <si>
    <t>Etat (43)</t>
  </si>
  <si>
    <t>Actionnaires (44)</t>
  </si>
  <si>
    <t>Filiales (45)</t>
  </si>
  <si>
    <t>Débiteurs divers (46)</t>
  </si>
  <si>
    <t>Comptes de régularisation (48)</t>
  </si>
  <si>
    <t>Comptes d'attente et à régulariser (49)</t>
  </si>
  <si>
    <t>Prêts non admis en représentation des provisions techniques (51)</t>
  </si>
  <si>
    <t>Effets à recevoir (53)</t>
  </si>
  <si>
    <t>Chèques et coupons à encaisser (54)</t>
  </si>
  <si>
    <t>Titres de placements divers (55 et moins 195)</t>
  </si>
  <si>
    <t>Banques et chèques postaux (56)</t>
  </si>
  <si>
    <t>Caisse (57)</t>
  </si>
  <si>
    <t>Total des comptes de tiers et des comptes financiers</t>
  </si>
  <si>
    <t>17. Comptes avec le siège social (créances)</t>
  </si>
  <si>
    <t>87. Résultats (pertes de l'exercice)</t>
  </si>
  <si>
    <t>TOTAL GENERAL</t>
  </si>
  <si>
    <t>06. Valeurs reçues en nantissement des cessionnaires et rétrocessionnaires</t>
  </si>
  <si>
    <t>08. Valeurs remises par des organismes réassurés avec caution solidaire ou avec substitution</t>
  </si>
  <si>
    <t>09. Autres valeurs detenues par l'entreprise</t>
  </si>
  <si>
    <t xml:space="preserve">Société :  </t>
  </si>
  <si>
    <t>PASSIF - COMPTE 89 - BILAN -  VIE ET CAPITALISATION</t>
  </si>
  <si>
    <t>PASSIF</t>
  </si>
  <si>
    <t>Montant</t>
  </si>
  <si>
    <t>10. Capital social ou fonds d'établissement :</t>
  </si>
  <si>
    <t>Capital social (100)</t>
  </si>
  <si>
    <t>Capital appelé (1000)</t>
  </si>
  <si>
    <t xml:space="preserve">          xxxxxx</t>
  </si>
  <si>
    <t>Capital non appelé (1001)</t>
  </si>
  <si>
    <t>Fonds d'établissement (101)</t>
  </si>
  <si>
    <t>Fonds constitué (1010)</t>
  </si>
  <si>
    <t>Part restant à rembourser de l'emprunt (1016)</t>
  </si>
  <si>
    <t>Fonds social complémentaire (102)</t>
  </si>
  <si>
    <t>11. Réserves :</t>
  </si>
  <si>
    <t>Primes d'émission (110)</t>
  </si>
  <si>
    <t>Réserves statutaires (112)</t>
  </si>
  <si>
    <t>Réserves des plus-values nettes à long terme (113)</t>
  </si>
  <si>
    <t>Réserves provenant de subventions d'équipement (114)</t>
  </si>
  <si>
    <t>Réserves pour plus-values réinvesties, à réinvestir et divers (115)</t>
  </si>
  <si>
    <t>Réserves de renouvellement des immobilisations (116)</t>
  </si>
  <si>
    <t>Réserves spéciales de réévaluation (118)</t>
  </si>
  <si>
    <t>Réserves pour cautionnements (119)</t>
  </si>
  <si>
    <t>13. Réserves règlementées :</t>
  </si>
  <si>
    <t>Réserve pour remboursement de l'emprunt pour fonds d'établissement (130)</t>
  </si>
  <si>
    <t>Réserve pour fluctuations de changes (134)</t>
  </si>
  <si>
    <t>12. Report à nouveau</t>
  </si>
  <si>
    <t>Total des capitaux propres et réserves</t>
  </si>
  <si>
    <t>14. Subventions d'équipement reçues</t>
  </si>
  <si>
    <t>15. Provisions pour pertes et charges:</t>
  </si>
  <si>
    <t>Autres provisions pour pertes et charges (15)</t>
  </si>
  <si>
    <t>16. et 18. Dettes à long et moyen terme :</t>
  </si>
  <si>
    <t>Emprunts et autres dettes à plus d'un an (16)</t>
  </si>
  <si>
    <t>Dettes pour espèces remises par les cessionnaires et rétrocessionnaires (18)</t>
  </si>
  <si>
    <t>Total des subventions, provisions pour pertes et  charges et dettes à long et moyen terme</t>
  </si>
  <si>
    <t>31. à 38. Provisions techniques :</t>
  </si>
  <si>
    <t>Primes (310, 320, 340, 350, 3810, 3820, 3840, 3850)</t>
  </si>
  <si>
    <t>Sinistres (315, 3250 à 3258, 345, 355, 3815, 3825, 3845, 3855)</t>
  </si>
  <si>
    <t>Moins : prévisions de recours à encaisser (3259)</t>
  </si>
  <si>
    <t>Total des provisions techniques</t>
  </si>
  <si>
    <t>4. et 5. Dettes à court terme :</t>
  </si>
  <si>
    <t>Comptes courants des cessionnaires et rétrocessionnaires créditeurs (4001)</t>
  </si>
  <si>
    <t>Comptes courants des cédants et rétrocédants créditeurs (4041)</t>
  </si>
  <si>
    <t>Comptes courants des coassureurs créditeurs (4081)</t>
  </si>
  <si>
    <t>Comptes des assurés et agents créditeurs (41)</t>
  </si>
  <si>
    <t>Créditeurs divers (4600, 4601, 4603, 4604, 462 à 468)</t>
  </si>
  <si>
    <t>Comptes de régularisation (47)</t>
  </si>
  <si>
    <t>Comptes d'attente et à régulariser</t>
  </si>
  <si>
    <t>Emprunt à moins d'un an (50)</t>
  </si>
  <si>
    <t>Effets à payer (52)</t>
  </si>
  <si>
    <t>Total des dettes à court terme</t>
  </si>
  <si>
    <t>17. Compte avec le siège social (dettes)</t>
  </si>
  <si>
    <t>87. Résultats (excédent avant affectation)</t>
  </si>
  <si>
    <t>06. Engagements de restitution des valeurs reçues en nantissement des cessionnaires et rétrocessionnaires</t>
  </si>
  <si>
    <t>07. Engagements de restitution de valeurs detenues appartenant à des institutions de prévoyance</t>
  </si>
  <si>
    <t>08. Engagements de restitution des valeurs remises par des  organismes réassurés avec caution solidaire ou avec substitution</t>
  </si>
  <si>
    <t>09. Engagements de restitution des autres valeurs détenues appartenant à des tiers</t>
  </si>
  <si>
    <t>……………………………………………………………………………………………………..</t>
  </si>
  <si>
    <t xml:space="preserve">Pays:    </t>
  </si>
  <si>
    <t>…………………………………</t>
  </si>
  <si>
    <t>Exercice:</t>
  </si>
  <si>
    <t>DEBIT- COMPTE 80 - VIE ET CAPITALISATION</t>
  </si>
  <si>
    <t>DEBIT</t>
  </si>
  <si>
    <t>Opérations brutes</t>
  </si>
  <si>
    <t>Cessions et rétrocessions</t>
  </si>
  <si>
    <t>Opérations nettes</t>
  </si>
  <si>
    <t>Sinistres et capitaux échus:</t>
  </si>
  <si>
    <t xml:space="preserve">      Sinistres survenus..................................…………..........................................................................…</t>
  </si>
  <si>
    <t xml:space="preserve">      Capitaux échus..........………...........................................................................................................…</t>
  </si>
  <si>
    <t xml:space="preserve">      Arrérages échus...……….........................................................................................................</t>
  </si>
  <si>
    <t xml:space="preserve">      Rachats.........................................................................................................................................</t>
  </si>
  <si>
    <t xml:space="preserve">      Participations aux excédents........................................................................................................</t>
  </si>
  <si>
    <t xml:space="preserve">      Prestations nettes de l'exercice ..........................................................................................................................................................</t>
  </si>
  <si>
    <t xml:space="preserve">  Provisions mathématiques :</t>
  </si>
  <si>
    <t xml:space="preserve">      Provisions mathématiques à la clôture de l'exercice..................................................................................................</t>
  </si>
  <si>
    <t xml:space="preserve">      A déduire : Provisions mathématiques à l'ouverture de l'exercice.............................................................................................</t>
  </si>
  <si>
    <t xml:space="preserve">      A déduire : Participation aux excédents incorporés dans l'exercice................................................................................................</t>
  </si>
  <si>
    <t xml:space="preserve">      Dotation aux provisions de l'exercice .....................................................................................................................</t>
  </si>
  <si>
    <t xml:space="preserve">      Charges de commissions...................................................................................................................................…</t>
  </si>
  <si>
    <t>Autres charges :</t>
  </si>
  <si>
    <t xml:space="preserve">      Frais de personnel...............................................................................................................</t>
  </si>
  <si>
    <t xml:space="preserve">          xxx</t>
  </si>
  <si>
    <t xml:space="preserve">      Impôts et taxes..................................................................................................................</t>
  </si>
  <si>
    <t xml:space="preserve">      Travaux, fournitures et services extérieurs, transports et déplacements...................…</t>
  </si>
  <si>
    <t xml:space="preserve">      Frais divers de gestion...........................................................................</t>
  </si>
  <si>
    <t xml:space="preserve">      Dotations aux amortissements (autres que celles afférentes aux placements)...........................</t>
  </si>
  <si>
    <t xml:space="preserve">      Dotations aux provisions  (autres que celles afférentes aux provisions techniques et aux placements)…</t>
  </si>
  <si>
    <t xml:space="preserve">      Total autres charges de l'exercice...........................................................................................................................…</t>
  </si>
  <si>
    <t xml:space="preserve">      Total Commissions et autres charges...............................................................................................................…</t>
  </si>
  <si>
    <t>Charges des placements:</t>
  </si>
  <si>
    <t xml:space="preserve">      Frais financiers sur titres.......................................................................................................................</t>
  </si>
  <si>
    <t>xxx</t>
  </si>
  <si>
    <t xml:space="preserve">      Frais financiers sur immeubles de placements............................................................................…</t>
  </si>
  <si>
    <t xml:space="preserve">      Frais financiers sur autres frais........................................................................................................................</t>
  </si>
  <si>
    <t xml:space="preserve">      Dotations aux amortissements des valeurs de placements.........................................................…</t>
  </si>
  <si>
    <t xml:space="preserve">      Ajustement des valeurs affectées aux assurances à capital variable...................................................</t>
  </si>
  <si>
    <t xml:space="preserve">      Total charges des placements...............................................................................................................…</t>
  </si>
  <si>
    <t xml:space="preserve">      Intérêts servis à la provision pour participation aux excédents...........................................................................................................................…</t>
  </si>
  <si>
    <t xml:space="preserve">      Solde créditeur.................................................................................................................................................................................................................…</t>
  </si>
  <si>
    <t xml:space="preserve">      Total..................................................................................................................................................................................................................................…</t>
  </si>
  <si>
    <t>Société:</t>
  </si>
  <si>
    <t>…………….</t>
  </si>
  <si>
    <t>CREDIT - COMPTE 80 - VIE ET CAPITALISATION</t>
  </si>
  <si>
    <t>CREDIT</t>
  </si>
  <si>
    <t xml:space="preserve">  Primes et accesoires (nets d'annulations)............................................................................................................................</t>
  </si>
  <si>
    <t>Produits des placements:</t>
  </si>
  <si>
    <t xml:space="preserve">      Produits financiers sur titres.......................................................................................................................</t>
  </si>
  <si>
    <t xml:space="preserve">      Produits financiers sur immeubles de placements............................................................................…</t>
  </si>
  <si>
    <t xml:space="preserve">      Produits financiers sur autres produits........................................................................................................................</t>
  </si>
  <si>
    <t xml:space="preserve">      Total produits de placement ..........................................................................................................................................................</t>
  </si>
  <si>
    <t>Autres produits:</t>
  </si>
  <si>
    <t xml:space="preserve">      Subventions d'exploitation...........................................................................................................................…</t>
  </si>
  <si>
    <t xml:space="preserve">      Produits accessoires....................................................................................................................................…</t>
  </si>
  <si>
    <t xml:space="preserve">      Total autres produits ..........................................................................................................................................................</t>
  </si>
  <si>
    <t>Travaux faits par l'entreprise pour elle-même :</t>
  </si>
  <si>
    <t xml:space="preserve">      Charges non imputables à l'exploitation de l'exercice.............................................................................................................................................…</t>
  </si>
  <si>
    <t xml:space="preserve">      Solde débiteur......................................................................................................................................................................................................................</t>
  </si>
  <si>
    <t xml:space="preserve">      Total.....................................................................................................................................................................................................</t>
  </si>
  <si>
    <t>Intérêts crédités aux provisions mathématiques :</t>
  </si>
  <si>
    <t xml:space="preserve">     Opérations brutes......................................................................................................................................</t>
  </si>
  <si>
    <t xml:space="preserve">      Cessions et rétrocessions...............................................................................................................................................................</t>
  </si>
  <si>
    <t xml:space="preserve">  Opérations nettes...............................................................................................................................................…</t>
  </si>
  <si>
    <t>Verif Débit Crédit</t>
  </si>
  <si>
    <t xml:space="preserve">A1 - Le Compte d'exploitation Vie par branche : exercice </t>
  </si>
  <si>
    <t>Acceptations vie</t>
  </si>
  <si>
    <t>Ensemble</t>
  </si>
  <si>
    <t>Contrat en cas de vie</t>
  </si>
  <si>
    <t>Contrat en cas de décès</t>
  </si>
  <si>
    <t>Mixte</t>
  </si>
  <si>
    <t>Epargne</t>
  </si>
  <si>
    <t>Capitalisation</t>
  </si>
  <si>
    <t>Complémentaires</t>
  </si>
  <si>
    <t>Primes émises (7010 à 7013, 704, 706, 7901, 7904, moins 73 et 793)......…….........…….......….......…</t>
  </si>
  <si>
    <t>A déduire : annulations (7019).....……….....……............</t>
  </si>
  <si>
    <t xml:space="preserve">      Primes nettes......................................................</t>
  </si>
  <si>
    <t>Produits de place. nets de charges……………......</t>
  </si>
  <si>
    <t>A déduire: intérêts crédités aux provisions mathématiques nettes de cessions..……….....……..</t>
  </si>
  <si>
    <t xml:space="preserve">      Produits financiers nets ............................................................…</t>
  </si>
  <si>
    <t>Subventions d'exploitation................…….....……............</t>
  </si>
  <si>
    <t>Part des réassureurs dans les sinistres et capitaux..........…...............................……..........…</t>
  </si>
  <si>
    <t>Part des réassureurs dans les provisions mathématiques à la clôture de l' exercice..…....….…</t>
  </si>
  <si>
    <t>A déduire: part des réassureurs dans les provisions mathématiques à l'ouverture de l'exercice..………..…</t>
  </si>
  <si>
    <t>A déduire : Intérêts crédités aux provisions mathématiques sur cession……...……….....………</t>
  </si>
  <si>
    <t>Commissions des réassureurs......………......……....……</t>
  </si>
  <si>
    <t>Sinistres et charges incombant aux réassureurs.....…....................</t>
  </si>
  <si>
    <t>Solde débiteur.................................…….............…….</t>
  </si>
  <si>
    <t xml:space="preserve">                 Total..............................................................</t>
  </si>
  <si>
    <t>Sinistres survenus........................................................</t>
  </si>
  <si>
    <t>Capitaux échus.............................................…..........</t>
  </si>
  <si>
    <t>Arrérages échus....................................……...…….....</t>
  </si>
  <si>
    <t>Rachats.................................................…................</t>
  </si>
  <si>
    <t>Participations aux excédents liquidés.…………….........</t>
  </si>
  <si>
    <t xml:space="preserve">      Prestations échues.................................................</t>
  </si>
  <si>
    <t>Provisions math. à la clôture de l'exercice....……………</t>
  </si>
  <si>
    <t>A déduire : provisions math. à l'ouverture de l'exercice….…….…………….........…</t>
  </si>
  <si>
    <t>A déduire : participation aux excédents incorporés dans l'exercice..…………….…</t>
  </si>
  <si>
    <t>A déduire : intérêts crédités aux provisions math. brutes de cessions..</t>
  </si>
  <si>
    <t>Virement de provisions math. (3105)...………............</t>
  </si>
  <si>
    <t xml:space="preserve">      Charge de provisions.........................................</t>
  </si>
  <si>
    <t>Commissions (65 et 695).....….....................…….......</t>
  </si>
  <si>
    <t>Autres charges nettes..........……................................</t>
  </si>
  <si>
    <t>Primes cédées aux réassureurs..............……….........</t>
  </si>
  <si>
    <t>Solde créditeur....................................……...............</t>
  </si>
  <si>
    <t xml:space="preserve">      Total.........................................................................</t>
  </si>
  <si>
    <t>Merci de retourner ce questionnaire à la FANAF avant le 30 SEPTEMBRE</t>
  </si>
  <si>
    <t xml:space="preserve">Pays :     </t>
  </si>
  <si>
    <t>Monnaie :</t>
  </si>
  <si>
    <t>ETAT C4 - ENGAGEMENTS REGLEMENTES ET LEUR COUVERTURE - VIE ET CAPITALISATION</t>
  </si>
  <si>
    <t xml:space="preserve">  I - MONTANT DES ENGAGEMENTS REGLEMENTES:</t>
  </si>
  <si>
    <t>Provisions pour risques en cours............……………....................................</t>
  </si>
  <si>
    <t>Provisions pour sinistres à payer...............................................................</t>
  </si>
  <si>
    <t>Provisions mathématiques.....................................................................</t>
  </si>
  <si>
    <t>Autres provisions techniques................................................................</t>
  </si>
  <si>
    <t>Autres engagements réglementés..........................................................</t>
  </si>
  <si>
    <t>TOTAL DES ENGAGEMENTS REGLEMENTES..............................................</t>
  </si>
  <si>
    <t xml:space="preserve"> II - ACTIFS REPRESENTATIFS</t>
  </si>
  <si>
    <t>N° article</t>
  </si>
  <si>
    <t>Prix d'achat ou de revient</t>
  </si>
  <si>
    <t>Valeur de réalisation</t>
  </si>
  <si>
    <t>Valeur de couverture</t>
  </si>
  <si>
    <t xml:space="preserve">   - Obligations et autres valeurs d'Etat</t>
  </si>
  <si>
    <t>art 335.1 1-a)</t>
  </si>
  <si>
    <t xml:space="preserve">   - Obligations des organismes internationaux</t>
  </si>
  <si>
    <t>art 335.1 1-b)</t>
  </si>
  <si>
    <t xml:space="preserve">   - Obligations des institution financières</t>
  </si>
  <si>
    <t>art 335.1 1-c)</t>
  </si>
  <si>
    <t xml:space="preserve">   - Autres obligations</t>
  </si>
  <si>
    <t>art 335.1 2-a)</t>
  </si>
  <si>
    <t xml:space="preserve">   - Actions cotées</t>
  </si>
  <si>
    <t>art 335.1 2-b)</t>
  </si>
  <si>
    <t xml:space="preserve">   - Action des entreprises d'assurance</t>
  </si>
  <si>
    <t>art 335.1 2-c)</t>
  </si>
  <si>
    <t xml:space="preserve">   - Actions et obligations des sociétés commerciales</t>
  </si>
  <si>
    <t>art 335.1 2-d)</t>
  </si>
  <si>
    <t xml:space="preserve">   - Actions des sociétés d'investissement</t>
  </si>
  <si>
    <t>art 335.1 2-e)</t>
  </si>
  <si>
    <t xml:space="preserve">   - Droits réels immobiliers</t>
  </si>
  <si>
    <t>art 335.1 3</t>
  </si>
  <si>
    <t xml:space="preserve">   - Prêts garantis</t>
  </si>
  <si>
    <t>art 335.1 4</t>
  </si>
  <si>
    <t xml:space="preserve">   - Prêts hypothécaires</t>
  </si>
  <si>
    <t>art 335.1 5-a)</t>
  </si>
  <si>
    <t xml:space="preserve">   - Autres prêts</t>
  </si>
  <si>
    <t>art 335.1 5-b)</t>
  </si>
  <si>
    <t xml:space="preserve">   - Dépôts en banque</t>
  </si>
  <si>
    <t>art 335.1 6</t>
  </si>
  <si>
    <t>Sous - total 1 - Ensemble des valeurs mobilières et immobilières assimilées</t>
  </si>
  <si>
    <t xml:space="preserve">   - Avances sur contrat des sociétés vie</t>
  </si>
  <si>
    <t>art 335.2</t>
  </si>
  <si>
    <t xml:space="preserve">         xxxx</t>
  </si>
  <si>
    <t xml:space="preserve">   - Recours admis  (règlement n° 0001/PCMA/CE/SG/CIMA/2003)</t>
  </si>
  <si>
    <t xml:space="preserve">   - Primes ou cotis. de moins de trois mois des stés vie</t>
  </si>
  <si>
    <t xml:space="preserve">   - Primes ou cotis. de moins d'un an des stés accident</t>
  </si>
  <si>
    <t>art 335.3</t>
  </si>
  <si>
    <t xml:space="preserve">   - Primes ou cotis. de moins d'un an des stés accident sauf transport</t>
  </si>
  <si>
    <t xml:space="preserve">   - Créances sur les réassureurs garanties par nantissement</t>
  </si>
  <si>
    <t>art 335.5</t>
  </si>
  <si>
    <t xml:space="preserve">   - Autres créances sur les réassureurs pour la branche transport</t>
  </si>
  <si>
    <t xml:space="preserve">   - Créances sur les cédants</t>
  </si>
  <si>
    <t>art 335.6</t>
  </si>
  <si>
    <t>Sous - total 2 -  Ensemble des autres actifs admis en représentation</t>
  </si>
  <si>
    <t>Total des actifs admis en représentation</t>
  </si>
  <si>
    <t>ETAT C5 - LISTE SYNTHETISEE DES PLACEMENTS - VIE ET CAPITALISATION</t>
  </si>
  <si>
    <t>Numéro article</t>
  </si>
  <si>
    <t xml:space="preserve">  Sous total obligations et autres valeurs d'Etat</t>
  </si>
  <si>
    <t>art. 335.1 1-a)</t>
  </si>
  <si>
    <t xml:space="preserve">  Sous-total obligations des organismes internationaux</t>
  </si>
  <si>
    <t>art. 335.1 1-b)</t>
  </si>
  <si>
    <t xml:space="preserve">  Sous-total obligations des institutions financières</t>
  </si>
  <si>
    <t>art. 335.1 1-c)</t>
  </si>
  <si>
    <t xml:space="preserve">  Sous-total autres obligations</t>
  </si>
  <si>
    <t>art. 335.1 2-a)</t>
  </si>
  <si>
    <t xml:space="preserve">  Sous-total actions cotées</t>
  </si>
  <si>
    <t>art. 335.1 2-b)</t>
  </si>
  <si>
    <t xml:space="preserve">  Sous-total actions d'entreprises d'assurance</t>
  </si>
  <si>
    <t>art. 335.1 2-c)</t>
  </si>
  <si>
    <t xml:space="preserve">  Sous-total actions et obligations des sociétés commerciales</t>
  </si>
  <si>
    <t>art. 335.1 2-d)</t>
  </si>
  <si>
    <t xml:space="preserve">  Sous-total actions des sociétés d'investissement</t>
  </si>
  <si>
    <t>art. 335.1 2-e)</t>
  </si>
  <si>
    <t xml:space="preserve">  Sous-total droits réels immobiliers</t>
  </si>
  <si>
    <t>art. 335.1 3</t>
  </si>
  <si>
    <t xml:space="preserve">  Sous-total prêts garantis</t>
  </si>
  <si>
    <t>art. 335.1 4</t>
  </si>
  <si>
    <t xml:space="preserve">  Sous-total prêts hypothécaires</t>
  </si>
  <si>
    <t>art. 335.1 5 -a)</t>
  </si>
  <si>
    <t xml:space="preserve">  Sous-total autres prêts</t>
  </si>
  <si>
    <t>art. 335.1 5 -b)</t>
  </si>
  <si>
    <t xml:space="preserve">  Sous-total dépôts en banque</t>
  </si>
  <si>
    <t>art. 335.1 6</t>
  </si>
  <si>
    <t xml:space="preserve">  Total valeurs mobilières et immobilières assimilées</t>
  </si>
  <si>
    <t>………………………………………………………………………………….</t>
  </si>
  <si>
    <t xml:space="preserve">Pays :      </t>
  </si>
  <si>
    <t>……………………………………..</t>
  </si>
  <si>
    <t>ETAT C11  -  Calcul de la marge de solvabilité - VIE ET CAPITALISATION</t>
  </si>
  <si>
    <t>ELEMENTS CONSTITUTIFS (art 337-1)</t>
  </si>
  <si>
    <t>Année</t>
  </si>
  <si>
    <t>1°) Capital social versé</t>
  </si>
  <si>
    <t>2°) La moitié  de la fraction non versé du capital</t>
  </si>
  <si>
    <t>3°) Emprunt pour fonds social complémentaire</t>
  </si>
  <si>
    <t>4°) Réserves réglementaires ou libres</t>
  </si>
  <si>
    <t>5°) Bénéfices reportés et de l'exercice</t>
  </si>
  <si>
    <t>6°) Plus-values sur éléments d'actifs</t>
  </si>
  <si>
    <t>7°) Fonds encaissés provenant de l'émission des titres ou emprunts subordonnés</t>
  </si>
  <si>
    <t>8°) Droit d'adhésion prélevés sur les nouveaux adhérents des mutuelles</t>
  </si>
  <si>
    <t>9°) TOTAL (1 + 2 + 3 + 4 + 5 + 6 + 7 + 8)</t>
  </si>
  <si>
    <t>10°) Pertes réportées et de l'exercice</t>
  </si>
  <si>
    <t>11°) Amortissement restant à réaliser sur frais d'établisssement &amp; de développem.</t>
  </si>
  <si>
    <t>12°) Amortissement restant à réaliser sur immobilisations incorporelles</t>
  </si>
  <si>
    <t>13°) TOTAL (10 + 11 + 12)</t>
  </si>
  <si>
    <t>14°) MARGE DISPONIBLE  (9 - 13)</t>
  </si>
  <si>
    <t>CALCUL REGLEMENTAIRE</t>
  </si>
  <si>
    <t>Méthode des provisions mathématiques (article 337-3)</t>
  </si>
  <si>
    <t>a) Provisions mathématiques nettes</t>
  </si>
  <si>
    <t>b) Provisions mathématiques brutes</t>
  </si>
  <si>
    <t>c) Taux de conservation des sinistres (a/b sup. ou égal à 85%)</t>
  </si>
  <si>
    <t>d) Montant de primes retenu (b x 5%)</t>
  </si>
  <si>
    <t>e) MARGE MINIMALE VIE ET CAPITALISATION (d x c)</t>
  </si>
  <si>
    <t>DETERMINATION DE LA MARGE</t>
  </si>
  <si>
    <t>m) SURPLUS DE MARGE (12 - l)</t>
  </si>
  <si>
    <t>n) DEFICIT DE MARGE (l - 12)</t>
  </si>
  <si>
    <r>
      <t>Pays :</t>
    </r>
    <r>
      <rPr>
        <b/>
        <sz val="10"/>
        <color indexed="9"/>
        <rFont val="Arial Narrow"/>
        <family val="2"/>
      </rPr>
      <t>__</t>
    </r>
  </si>
  <si>
    <t>ACTIF - COMPTE 89 - BILAN - DOMMAGE</t>
  </si>
  <si>
    <t>PASSIF - COMPTE 89 - BILAN -  DOMMAGE</t>
  </si>
  <si>
    <t>…………………………………………………………………………………………………………………………………………………………………………….</t>
  </si>
  <si>
    <t>…………………………………………..</t>
  </si>
  <si>
    <t>DEBIT- COMPTE 80 - ASSURANCES DE DOMMAGES</t>
  </si>
  <si>
    <t>Charge de sinistres nettes de recours:</t>
  </si>
  <si>
    <t xml:space="preserve">   Prestations et frais payés.................................................................................................................................................................</t>
  </si>
  <si>
    <t xml:space="preserve">   A ajouter: provisions de sinistres à la clôture de l'exercice......................................................................................................</t>
  </si>
  <si>
    <t xml:space="preserve">   A déduire: provisions de sinistres à l'ouverture de l'exercice..................................................................................................</t>
  </si>
  <si>
    <t xml:space="preserve">       Prestations et frais de l'exercice...........................................................................................................................</t>
  </si>
  <si>
    <t xml:space="preserve">      Charges de commissions................................................................................................................................…</t>
  </si>
  <si>
    <t>Autres charges:</t>
  </si>
  <si>
    <t xml:space="preserve">      Frais de personnel.............................................................................</t>
  </si>
  <si>
    <t xml:space="preserve">      Impôts et taxes..........................................................</t>
  </si>
  <si>
    <t xml:space="preserve">      Travaux, fournitures et services extérieurs, transports et déplacements........</t>
  </si>
  <si>
    <t xml:space="preserve">      Frais divers de gestion.................................................................................</t>
  </si>
  <si>
    <t xml:space="preserve">      Dotations aux amortissements (autres que celles afférentes aux placements)............</t>
  </si>
  <si>
    <t xml:space="preserve">      Dotations aux provisions  (autres que celles afférentes aux provisions techniques et aux placements)....</t>
  </si>
  <si>
    <t xml:space="preserve">      Frais financiers sur titres.................................................................................................................................................................</t>
  </si>
  <si>
    <t xml:space="preserve">      Frais financiers sur immeubles de placements..........................................................................................................................…</t>
  </si>
  <si>
    <t xml:space="preserve">      Frais financiers sur autres frais.........................................................................................................................................................................</t>
  </si>
  <si>
    <t xml:space="preserve">      Dotations aux amortissements des valeurs de placements.............................................................................................…</t>
  </si>
  <si>
    <t xml:space="preserve">      Total charges des placements.................................................................................................................…</t>
  </si>
  <si>
    <t xml:space="preserve"> xxx</t>
  </si>
  <si>
    <t xml:space="preserve">      Solde créditeur...................................................................................................................................................................................................................…</t>
  </si>
  <si>
    <t xml:space="preserve">      Total.....................................................................................................................................................................................................................................…</t>
  </si>
  <si>
    <t>……………………………</t>
  </si>
  <si>
    <t>CREDIT - COMPTE 80 - ASSURANCES DE DOMMAGES</t>
  </si>
  <si>
    <t>Primes:</t>
  </si>
  <si>
    <t xml:space="preserve">   Primes et accessoires (nets d'annulations)............................</t>
  </si>
  <si>
    <t xml:space="preserve">   A ajouter: provision de primes à l'ouverture de l'exercice....................</t>
  </si>
  <si>
    <t xml:space="preserve">   A déduire: provisions de primes à la clôture de l'exercice………...……………</t>
  </si>
  <si>
    <t xml:space="preserve">      Primes de l'exercice...................................................................................................................................................</t>
  </si>
  <si>
    <t xml:space="preserve">   Produits financiers sur titres............................................................................................................................................................</t>
  </si>
  <si>
    <t xml:space="preserve">   Produits financiers sur immeubles de placements...............................................................................................................…</t>
  </si>
  <si>
    <t xml:space="preserve">   Produits financiers sur autres produits..................................................................................................................................................</t>
  </si>
  <si>
    <t xml:space="preserve">      Subventions d'exploitation.........................................................................................................................................................…</t>
  </si>
  <si>
    <t xml:space="preserve">      Produits accessoires........................................................................................................................................................................…</t>
  </si>
  <si>
    <t xml:space="preserve">      Charges non imputables à l'exploitation de l'exercice..............................................................................................................................................................................…..............................…</t>
  </si>
  <si>
    <t xml:space="preserve">      Total......................................................................................................................................................................................................................</t>
  </si>
  <si>
    <t xml:space="preserve">A2 - Le Compte d'exploitation Non Vie par branche : exercice </t>
  </si>
  <si>
    <t>Accidents Corporels et Maladie</t>
  </si>
  <si>
    <t>Vehicules terrestres à moteur</t>
  </si>
  <si>
    <t>Incendie et autres dommages aux biens</t>
  </si>
  <si>
    <t>Responsa-bilité civile générale</t>
  </si>
  <si>
    <t>Transports aériens</t>
  </si>
  <si>
    <t>Transports maritimes</t>
  </si>
  <si>
    <t>Autres transports</t>
  </si>
  <si>
    <t>Autres risques directs dommages</t>
  </si>
  <si>
    <t>Accep-tations dommages</t>
  </si>
  <si>
    <t>Responsabilité civile</t>
  </si>
  <si>
    <t>Autres risques</t>
  </si>
  <si>
    <t xml:space="preserve">  Sinistres payés...........................................................</t>
  </si>
  <si>
    <t xml:space="preserve">  Frais accessoires..........................................................</t>
  </si>
  <si>
    <t xml:space="preserve">  Participations aux excédents.........................................</t>
  </si>
  <si>
    <t xml:space="preserve">  A déduire : recours..........................................................</t>
  </si>
  <si>
    <t xml:space="preserve">  Arrérages après constitution........................................</t>
  </si>
  <si>
    <t>Prestations et frais accessoires payés..............…</t>
  </si>
  <si>
    <t xml:space="preserve">  Provisions pour sinistres : </t>
  </si>
  <si>
    <t xml:space="preserve">    - au 31 Décembre précedent................................</t>
  </si>
  <si>
    <t xml:space="preserve">   + au 31 Décembre.......................................................</t>
  </si>
  <si>
    <t xml:space="preserve">  Provisions pour partic. aux excédents :</t>
  </si>
  <si>
    <t xml:space="preserve">  Prévision de recours à encaisser :</t>
  </si>
  <si>
    <t xml:space="preserve">   + au 31 Décembre précedent................................</t>
  </si>
  <si>
    <t xml:space="preserve">   - au 31 Décembre.......................................................</t>
  </si>
  <si>
    <t xml:space="preserve">  Provisions mathématiques et divers :</t>
  </si>
  <si>
    <t xml:space="preserve">    - au 31 Décembre précédent.....................................</t>
  </si>
  <si>
    <t xml:space="preserve">    + au 31 Décembre.....................................................</t>
  </si>
  <si>
    <t>Dotations aux provisions pour prestations et frais à payer.....</t>
  </si>
  <si>
    <t xml:space="preserve">  Commissions.........................................................</t>
  </si>
  <si>
    <t xml:space="preserve">  Autres charges.........................................................</t>
  </si>
  <si>
    <t xml:space="preserve">  Primes cédées................................................................</t>
  </si>
  <si>
    <t xml:space="preserve">  Prov. de primes à la charge des réass :</t>
  </si>
  <si>
    <t xml:space="preserve">    + au 31 Décembre précédent............................</t>
  </si>
  <si>
    <t xml:space="preserve">    - au 31 Décembre....................................................</t>
  </si>
  <si>
    <t>Primes acquises aux réassureurs................................</t>
  </si>
  <si>
    <t xml:space="preserve">  Solde créditeur......................................................</t>
  </si>
  <si>
    <t xml:space="preserve">      Total.................................................................................</t>
  </si>
  <si>
    <t xml:space="preserve">  Primes et accessoires.......................................................</t>
  </si>
  <si>
    <t xml:space="preserve">  Rappels...............................................................................</t>
  </si>
  <si>
    <t xml:space="preserve">  A déduire : annulations.................................................</t>
  </si>
  <si>
    <t xml:space="preserve">    Primes nettes................................................................</t>
  </si>
  <si>
    <t xml:space="preserve">  Provisions pour risques en cours :</t>
  </si>
  <si>
    <t xml:space="preserve">    + au 31 Décembre précédent...................................</t>
  </si>
  <si>
    <t xml:space="preserve">    - au 31 Décembre..................................................</t>
  </si>
  <si>
    <t xml:space="preserve">  Autres provisions de primes : </t>
  </si>
  <si>
    <t xml:space="preserve">  Provisions pour annulations :</t>
  </si>
  <si>
    <t>Dotations aux provisions de primes......................................</t>
  </si>
  <si>
    <t xml:space="preserve">  Produits financiers nets...........................................</t>
  </si>
  <si>
    <t xml:space="preserve">  Subventions d'exploitation reçues...........................................</t>
  </si>
  <si>
    <t xml:space="preserve">  Part des réass. dans les prestations......................</t>
  </si>
  <si>
    <t>Part des réass. dans les provisions pour prestations</t>
  </si>
  <si>
    <t xml:space="preserve">    - au 31 Décembre précédent...................................</t>
  </si>
  <si>
    <t xml:space="preserve">   + au 31 Décembre..................................................</t>
  </si>
  <si>
    <t xml:space="preserve">  Commission des réassureurs....................................</t>
  </si>
  <si>
    <t>Part des réassureurs dans les charges.......................</t>
  </si>
  <si>
    <t xml:space="preserve">  Solde débiteur............................................................</t>
  </si>
  <si>
    <t xml:space="preserve">       Total............................................................................</t>
  </si>
  <si>
    <t xml:space="preserve">Pays :       </t>
  </si>
  <si>
    <t>ETAT C4 - ENGAGEMENTS REGLEMENTES ET LEUR COUVERTURE - DOMMAGE</t>
  </si>
  <si>
    <t>art 3</t>
  </si>
  <si>
    <t>art 335.3 alinéa 1</t>
  </si>
  <si>
    <t xml:space="preserve">   - Primes ou cotis. de moins d'un an des branches transports</t>
  </si>
  <si>
    <t>art 335.3 alinéa 2</t>
  </si>
  <si>
    <t>ETAT C5 - LISTE SYNTHETISEE DES PLACEMENTS - DOMMAGE</t>
  </si>
  <si>
    <t>……………………</t>
  </si>
  <si>
    <t>ETAT C11  -  Calcul de la marge de solvabilité - DOMMAGE</t>
  </si>
  <si>
    <t>1°) Capital social versé ou fonds d'établissement constitué</t>
  </si>
  <si>
    <t>2°) La moitié  de la fraction non versée du capital ou de la part restant à rembourser pour fonds d'établissement</t>
  </si>
  <si>
    <t>Méthode des primes (article 337-2 a)</t>
  </si>
  <si>
    <t>a) Primes émises nettes d'annulations</t>
  </si>
  <si>
    <t>b) Charges de sinistre nette de réassurance</t>
  </si>
  <si>
    <t>c) Charge de sinistre brute de réassurance</t>
  </si>
  <si>
    <t>d) Taux de conservation des sinistres (b/c sup. ou égal à 50%)</t>
  </si>
  <si>
    <t>e) Montant de primes retenu (a x 20%)</t>
  </si>
  <si>
    <t>f) MARGE MINIMALE (e x d)</t>
  </si>
  <si>
    <t>Méthode des sinsitres (article 337-2 b)</t>
  </si>
  <si>
    <t>g) Charge de sinistre brute des 3 dernières années</t>
  </si>
  <si>
    <t>h) Charges de sinistre moyenne (g/3)</t>
  </si>
  <si>
    <t>i) Taux de conservation des sinistres (b/c sup. ou égal à 50%)</t>
  </si>
  <si>
    <t>j) Montant de charge de sinistre retenu (h x 25%)</t>
  </si>
  <si>
    <t>k) MARGE MINIMALE (j x i)</t>
  </si>
  <si>
    <t>l) MARGE A RETENIR (si k&gt;f alors k sinon f)</t>
  </si>
  <si>
    <t>LES SINISTRES MAJEURS ENREGISTRES</t>
  </si>
  <si>
    <t>Branches concernées</t>
  </si>
  <si>
    <t>Montants</t>
  </si>
  <si>
    <t>Dates</t>
  </si>
  <si>
    <t>ou catégories</t>
  </si>
  <si>
    <t>en milliers</t>
  </si>
  <si>
    <t>Survenance</t>
  </si>
  <si>
    <t>Règlement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</si>
</sst>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.00\ _€_-;\-* #,##0.00\ _€_-;_-* &quot;-&quot;??\ _€_-;_-@_-"/>
  </numFmts>
  <fonts count="4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rebuchet MS"/>
      <family val="2"/>
    </font>
    <font>
      <b/>
      <sz val="12"/>
      <color rgb="FFFF0000"/>
      <name val="Trebuchet MS"/>
      <family val="2"/>
    </font>
    <font>
      <b/>
      <sz val="12"/>
      <color indexed="62"/>
      <name val="Trebuchet MS"/>
      <family val="2"/>
    </font>
    <font>
      <sz val="12"/>
      <color indexed="62"/>
      <name val="Trebuchet MS"/>
      <family val="2"/>
    </font>
    <font>
      <b/>
      <sz val="12"/>
      <name val="Trebuchet MS"/>
      <family val="2"/>
    </font>
    <font>
      <u/>
      <sz val="10"/>
      <color indexed="12"/>
      <name val="Arial"/>
      <family val="2"/>
    </font>
    <font>
      <b/>
      <sz val="11"/>
      <name val="Trebuchet MS"/>
      <family val="2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9"/>
      <name val="Arial Narrow"/>
      <family val="2"/>
    </font>
    <font>
      <sz val="10"/>
      <name val="MS Sans Serif"/>
    </font>
    <font>
      <sz val="12"/>
      <color indexed="9"/>
      <name val="Arial Narrow"/>
      <family val="2"/>
    </font>
    <font>
      <b/>
      <sz val="12"/>
      <color rgb="FF0070C0"/>
      <name val="Arial"/>
      <family val="2"/>
    </font>
    <font>
      <b/>
      <sz val="12"/>
      <color theme="4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color indexed="9"/>
      <name val="Book Antiqua"/>
      <family val="1"/>
    </font>
    <font>
      <b/>
      <sz val="10"/>
      <name val="MS Sans Serif"/>
    </font>
    <font>
      <sz val="8.5"/>
      <name val="Arial"/>
      <family val="2"/>
    </font>
    <font>
      <b/>
      <sz val="8.5"/>
      <name val="MS Sans Serif"/>
    </font>
    <font>
      <b/>
      <sz val="8.5"/>
      <name val="Arial"/>
      <family val="2"/>
    </font>
    <font>
      <b/>
      <u/>
      <sz val="8.5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sz val="10"/>
      <color indexed="9"/>
      <name val="Arial Narrow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  <font>
      <b/>
      <sz val="7"/>
      <color indexed="9"/>
      <name val="Arial"/>
      <family val="2"/>
    </font>
    <font>
      <sz val="1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DashDotDot">
        <color indexed="17"/>
      </left>
      <right style="mediumDashDotDot">
        <color indexed="17"/>
      </right>
      <top style="mediumDashDotDot">
        <color indexed="17"/>
      </top>
      <bottom style="mediumDashDotDot">
        <color indexed="1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2"/>
      </left>
      <right/>
      <top style="mediumDashDotDot">
        <color indexed="62"/>
      </top>
      <bottom/>
      <diagonal/>
    </border>
    <border>
      <left/>
      <right/>
      <top style="mediumDashDotDot">
        <color indexed="62"/>
      </top>
      <bottom/>
      <diagonal/>
    </border>
    <border>
      <left/>
      <right style="mediumDashDotDot">
        <color indexed="62"/>
      </right>
      <top style="mediumDashDotDot">
        <color indexed="62"/>
      </top>
      <bottom/>
      <diagonal/>
    </border>
    <border>
      <left style="mediumDashDotDot">
        <color indexed="62"/>
      </left>
      <right/>
      <top/>
      <bottom/>
      <diagonal/>
    </border>
    <border>
      <left/>
      <right style="mediumDashDotDot">
        <color indexed="62"/>
      </right>
      <top/>
      <bottom/>
      <diagonal/>
    </border>
    <border>
      <left style="mediumDashDotDot">
        <color indexed="62"/>
      </left>
      <right/>
      <top/>
      <bottom style="mediumDashDotDot">
        <color indexed="62"/>
      </bottom>
      <diagonal/>
    </border>
    <border>
      <left/>
      <right/>
      <top/>
      <bottom style="mediumDashDotDot">
        <color indexed="62"/>
      </bottom>
      <diagonal/>
    </border>
    <border>
      <left/>
      <right style="mediumDashDotDot">
        <color indexed="62"/>
      </right>
      <top/>
      <bottom style="mediumDashDotDot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7" fillId="0" borderId="0"/>
    <xf numFmtId="0" fontId="21" fillId="0" borderId="0"/>
    <xf numFmtId="0" fontId="21" fillId="0" borderId="0"/>
    <xf numFmtId="9" fontId="1" fillId="0" borderId="0" applyFont="0" applyFill="0" applyBorder="0" applyAlignment="0" applyProtection="0"/>
    <xf numFmtId="0" fontId="17" fillId="0" borderId="0"/>
  </cellStyleXfs>
  <cellXfs count="680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0" xfId="1" applyFont="1"/>
    <xf numFmtId="0" fontId="2" fillId="0" borderId="4" xfId="1" applyFont="1" applyBorder="1"/>
    <xf numFmtId="0" fontId="2" fillId="0" borderId="5" xfId="1" applyFont="1" applyBorder="1"/>
    <xf numFmtId="0" fontId="4" fillId="0" borderId="0" xfId="1" applyFont="1"/>
    <xf numFmtId="0" fontId="5" fillId="0" borderId="0" xfId="1" applyFont="1"/>
    <xf numFmtId="0" fontId="4" fillId="2" borderId="6" xfId="1" applyFont="1" applyFill="1" applyBorder="1" applyAlignment="1">
      <alignment horizontal="center"/>
    </xf>
    <xf numFmtId="0" fontId="4" fillId="0" borderId="5" xfId="1" applyFont="1" applyBorder="1"/>
    <xf numFmtId="0" fontId="6" fillId="0" borderId="0" xfId="1" applyFont="1" applyAlignment="1">
      <alignment shrinkToFit="1"/>
    </xf>
    <xf numFmtId="0" fontId="2" fillId="0" borderId="0" xfId="1" applyFont="1" applyAlignment="1">
      <alignment shrinkToFit="1"/>
    </xf>
    <xf numFmtId="0" fontId="6" fillId="0" borderId="0" xfId="1" applyFont="1"/>
    <xf numFmtId="0" fontId="2" fillId="0" borderId="11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7" fillId="0" borderId="0" xfId="2" applyBorder="1" applyAlignment="1" applyProtection="1"/>
    <xf numFmtId="0" fontId="1" fillId="0" borderId="0" xfId="2" applyNumberFormat="1" applyFont="1" applyBorder="1" applyAlignment="1" applyProtection="1">
      <alignment horizontal="center" shrinkToFit="1"/>
    </xf>
    <xf numFmtId="0" fontId="7" fillId="0" borderId="15" xfId="1" applyFont="1" applyBorder="1"/>
    <xf numFmtId="0" fontId="2" fillId="0" borderId="16" xfId="1" applyFont="1" applyBorder="1"/>
    <xf numFmtId="0" fontId="7" fillId="0" borderId="17" xfId="2" applyBorder="1" applyAlignment="1" applyProtection="1"/>
    <xf numFmtId="0" fontId="2" fillId="0" borderId="17" xfId="1" applyFont="1" applyBorder="1" applyAlignment="1">
      <alignment horizontal="center"/>
    </xf>
    <xf numFmtId="0" fontId="2" fillId="0" borderId="18" xfId="1" applyFont="1" applyBorder="1"/>
    <xf numFmtId="0" fontId="2" fillId="0" borderId="0" xfId="1" applyFont="1" applyAlignment="1" applyProtection="1">
      <alignment vertical="top" wrapText="1"/>
      <protection locked="0"/>
    </xf>
    <xf numFmtId="0" fontId="6" fillId="0" borderId="4" xfId="1" applyFont="1" applyBorder="1"/>
    <xf numFmtId="0" fontId="8" fillId="0" borderId="4" xfId="1" applyFont="1" applyBorder="1"/>
    <xf numFmtId="0" fontId="6" fillId="2" borderId="5" xfId="1" applyFont="1" applyFill="1" applyBorder="1" applyAlignment="1">
      <alignment horizontal="center"/>
    </xf>
    <xf numFmtId="0" fontId="2" fillId="0" borderId="8" xfId="1" applyFont="1" applyBorder="1"/>
    <xf numFmtId="0" fontId="2" fillId="0" borderId="10" xfId="1" applyFont="1" applyBorder="1"/>
    <xf numFmtId="0" fontId="2" fillId="0" borderId="9" xfId="1" applyFont="1" applyBorder="1"/>
    <xf numFmtId="0" fontId="6" fillId="0" borderId="1" xfId="1" applyFont="1" applyBorder="1"/>
    <xf numFmtId="0" fontId="6" fillId="3" borderId="19" xfId="1" applyFont="1" applyFill="1" applyBorder="1"/>
    <xf numFmtId="0" fontId="2" fillId="0" borderId="20" xfId="1" applyFont="1" applyBorder="1"/>
    <xf numFmtId="3" fontId="2" fillId="0" borderId="19" xfId="1" applyNumberFormat="1" applyFont="1" applyBorder="1" applyProtection="1">
      <protection locked="0"/>
    </xf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10" fontId="2" fillId="0" borderId="19" xfId="1" applyNumberFormat="1" applyFont="1" applyBorder="1" applyProtection="1">
      <protection locked="0"/>
    </xf>
    <xf numFmtId="3" fontId="2" fillId="0" borderId="0" xfId="1" applyNumberFormat="1" applyFont="1"/>
    <xf numFmtId="0" fontId="2" fillId="0" borderId="19" xfId="1" applyFont="1" applyBorder="1" applyProtection="1">
      <protection locked="0"/>
    </xf>
    <xf numFmtId="0" fontId="2" fillId="3" borderId="21" xfId="1" applyFont="1" applyFill="1" applyBorder="1"/>
    <xf numFmtId="0" fontId="2" fillId="3" borderId="23" xfId="1" applyFont="1" applyFill="1" applyBorder="1"/>
    <xf numFmtId="0" fontId="2" fillId="3" borderId="19" xfId="1" applyFont="1" applyFill="1" applyBorder="1"/>
    <xf numFmtId="0" fontId="6" fillId="0" borderId="22" xfId="1" applyFont="1" applyBorder="1" applyAlignment="1">
      <alignment shrinkToFit="1"/>
    </xf>
    <xf numFmtId="164" fontId="2" fillId="0" borderId="19" xfId="1" applyNumberFormat="1" applyFont="1" applyBorder="1" applyAlignment="1">
      <alignment shrinkToFit="1"/>
    </xf>
    <xf numFmtId="10" fontId="2" fillId="0" borderId="7" xfId="1" applyNumberFormat="1" applyFont="1" applyBorder="1"/>
    <xf numFmtId="0" fontId="6" fillId="0" borderId="10" xfId="1" applyFont="1" applyBorder="1" applyAlignment="1">
      <alignment shrinkToFit="1"/>
    </xf>
    <xf numFmtId="10" fontId="6" fillId="0" borderId="24" xfId="1" applyNumberFormat="1" applyFont="1" applyBorder="1" applyAlignment="1">
      <alignment shrinkToFit="1"/>
    </xf>
    <xf numFmtId="0" fontId="2" fillId="0" borderId="19" xfId="1" applyFont="1" applyBorder="1"/>
    <xf numFmtId="0" fontId="6" fillId="0" borderId="19" xfId="1" applyFont="1" applyBorder="1" applyAlignment="1">
      <alignment horizontal="left" vertical="center"/>
    </xf>
    <xf numFmtId="0" fontId="6" fillId="0" borderId="19" xfId="1" applyFont="1" applyBorder="1" applyAlignment="1">
      <alignment horizontal="center"/>
    </xf>
    <xf numFmtId="10" fontId="2" fillId="0" borderId="19" xfId="1" applyNumberFormat="1" applyFont="1" applyBorder="1"/>
    <xf numFmtId="14" fontId="2" fillId="0" borderId="21" xfId="1" applyNumberFormat="1" applyFont="1" applyBorder="1" applyAlignment="1">
      <alignment horizontal="center"/>
    </xf>
    <xf numFmtId="14" fontId="2" fillId="0" borderId="23" xfId="1" applyNumberFormat="1" applyFont="1" applyBorder="1" applyAlignment="1">
      <alignment horizontal="center"/>
    </xf>
    <xf numFmtId="0" fontId="6" fillId="0" borderId="19" xfId="1" applyFont="1" applyBorder="1"/>
    <xf numFmtId="0" fontId="6" fillId="0" borderId="21" xfId="1" applyFont="1" applyBorder="1"/>
    <xf numFmtId="164" fontId="2" fillId="4" borderId="19" xfId="1" applyNumberFormat="1" applyFont="1" applyFill="1" applyBorder="1"/>
    <xf numFmtId="164" fontId="2" fillId="0" borderId="19" xfId="1" applyNumberFormat="1" applyFont="1" applyBorder="1"/>
    <xf numFmtId="0" fontId="2" fillId="0" borderId="7" xfId="1" applyFont="1" applyBorder="1"/>
    <xf numFmtId="164" fontId="2" fillId="0" borderId="19" xfId="1" applyNumberFormat="1" applyFont="1" applyBorder="1" applyAlignment="1">
      <alignment horizontal="center"/>
    </xf>
    <xf numFmtId="0" fontId="2" fillId="0" borderId="24" xfId="1" applyFont="1" applyBorder="1"/>
    <xf numFmtId="0" fontId="2" fillId="0" borderId="22" xfId="1" applyFont="1" applyBorder="1" applyAlignment="1">
      <alignment shrinkToFit="1"/>
    </xf>
    <xf numFmtId="0" fontId="2" fillId="0" borderId="23" xfId="1" applyFont="1" applyBorder="1" applyAlignment="1">
      <alignment shrinkToFit="1"/>
    </xf>
    <xf numFmtId="10" fontId="2" fillId="0" borderId="19" xfId="1" applyNumberFormat="1" applyFont="1" applyBorder="1" applyAlignment="1">
      <alignment shrinkToFit="1"/>
    </xf>
    <xf numFmtId="0" fontId="2" fillId="0" borderId="10" xfId="1" applyFont="1" applyBorder="1" applyAlignment="1">
      <alignment shrinkToFit="1"/>
    </xf>
    <xf numFmtId="0" fontId="2" fillId="0" borderId="2" xfId="1" applyFont="1" applyBorder="1" applyAlignment="1" applyProtection="1">
      <alignment vertical="top" wrapText="1"/>
      <protection locked="0"/>
    </xf>
    <xf numFmtId="0" fontId="2" fillId="0" borderId="3" xfId="1" applyFont="1" applyBorder="1" applyAlignment="1" applyProtection="1">
      <alignment vertical="top" wrapText="1"/>
      <protection locked="0"/>
    </xf>
    <xf numFmtId="0" fontId="2" fillId="0" borderId="5" xfId="1" applyFont="1" applyBorder="1" applyAlignment="1" applyProtection="1">
      <alignment vertical="top" wrapText="1"/>
      <protection locked="0"/>
    </xf>
    <xf numFmtId="0" fontId="6" fillId="0" borderId="5" xfId="1" applyFont="1" applyBorder="1" applyAlignment="1">
      <alignment horizontal="center"/>
    </xf>
    <xf numFmtId="0" fontId="1" fillId="0" borderId="0" xfId="1" applyAlignment="1">
      <alignment vertical="center"/>
    </xf>
    <xf numFmtId="3" fontId="6" fillId="0" borderId="19" xfId="1" applyNumberFormat="1" applyFont="1" applyBorder="1"/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0" xfId="1" applyFont="1" applyAlignment="1">
      <alignment vertical="center" shrinkToFit="1"/>
    </xf>
    <xf numFmtId="0" fontId="11" fillId="0" borderId="21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11" fillId="0" borderId="23" xfId="1" applyFont="1" applyBorder="1" applyAlignment="1">
      <alignment vertical="center"/>
    </xf>
    <xf numFmtId="0" fontId="10" fillId="0" borderId="19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164" fontId="11" fillId="0" borderId="19" xfId="1" applyNumberFormat="1" applyFont="1" applyBorder="1" applyAlignment="1" applyProtection="1">
      <alignment vertical="center" shrinkToFit="1"/>
      <protection locked="0"/>
    </xf>
    <xf numFmtId="0" fontId="10" fillId="0" borderId="0" xfId="1" applyFont="1" applyAlignment="1">
      <alignment horizontal="center" vertical="center" shrinkToFit="1"/>
    </xf>
    <xf numFmtId="164" fontId="11" fillId="0" borderId="10" xfId="1" applyNumberFormat="1" applyFont="1" applyBorder="1" applyAlignment="1" applyProtection="1">
      <alignment vertical="center" shrinkToFit="1"/>
      <protection locked="0"/>
    </xf>
    <xf numFmtId="0" fontId="11" fillId="0" borderId="0" xfId="1" applyFont="1" applyAlignment="1">
      <alignment horizontal="left" vertical="center"/>
    </xf>
    <xf numFmtId="164" fontId="11" fillId="0" borderId="0" xfId="1" applyNumberFormat="1" applyFont="1" applyAlignment="1">
      <alignment vertical="center" shrinkToFit="1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horizontal="center" vertical="center" wrapText="1"/>
    </xf>
    <xf numFmtId="164" fontId="11" fillId="0" borderId="0" xfId="1" applyNumberFormat="1" applyFont="1" applyAlignment="1" applyProtection="1">
      <alignment vertical="center" shrinkToFit="1"/>
      <protection locked="0"/>
    </xf>
    <xf numFmtId="3" fontId="14" fillId="0" borderId="0" xfId="1" applyNumberFormat="1" applyFont="1" applyAlignment="1">
      <alignment horizontal="right" vertical="center" wrapText="1"/>
    </xf>
    <xf numFmtId="3" fontId="15" fillId="0" borderId="0" xfId="1" applyNumberFormat="1" applyFont="1" applyAlignment="1">
      <alignment vertical="center"/>
    </xf>
    <xf numFmtId="3" fontId="15" fillId="0" borderId="0" xfId="1" applyNumberFormat="1" applyFont="1" applyAlignment="1" applyProtection="1">
      <alignment vertical="center"/>
      <protection locked="0"/>
    </xf>
    <xf numFmtId="3" fontId="15" fillId="0" borderId="0" xfId="1" applyNumberFormat="1" applyFont="1" applyAlignment="1">
      <alignment vertical="center" wrapText="1"/>
    </xf>
    <xf numFmtId="3" fontId="14" fillId="0" borderId="0" xfId="1" applyNumberFormat="1" applyFont="1" applyAlignment="1">
      <alignment horizontal="right" vertical="center"/>
    </xf>
    <xf numFmtId="0" fontId="15" fillId="0" borderId="0" xfId="3" applyNumberFormat="1" applyFont="1" applyBorder="1" applyAlignment="1" applyProtection="1">
      <alignment horizontal="left" vertical="center"/>
    </xf>
    <xf numFmtId="3" fontId="14" fillId="0" borderId="0" xfId="1" applyNumberFormat="1" applyFont="1" applyAlignment="1">
      <alignment vertical="center" wrapText="1"/>
    </xf>
    <xf numFmtId="3" fontId="14" fillId="0" borderId="25" xfId="1" applyNumberFormat="1" applyFont="1" applyBorder="1" applyAlignment="1">
      <alignment horizontal="center" vertical="center" wrapText="1"/>
    </xf>
    <xf numFmtId="3" fontId="14" fillId="0" borderId="26" xfId="1" applyNumberFormat="1" applyFont="1" applyBorder="1" applyAlignment="1">
      <alignment horizontal="center" vertical="center" wrapText="1"/>
    </xf>
    <xf numFmtId="3" fontId="15" fillId="0" borderId="26" xfId="1" applyNumberFormat="1" applyFont="1" applyBorder="1" applyAlignment="1">
      <alignment vertical="center"/>
    </xf>
    <xf numFmtId="3" fontId="15" fillId="0" borderId="27" xfId="1" applyNumberFormat="1" applyFont="1" applyBorder="1" applyAlignment="1">
      <alignment vertical="center"/>
    </xf>
    <xf numFmtId="3" fontId="15" fillId="0" borderId="28" xfId="1" applyNumberFormat="1" applyFont="1" applyBorder="1" applyAlignment="1">
      <alignment vertical="center" wrapText="1"/>
    </xf>
    <xf numFmtId="3" fontId="15" fillId="0" borderId="22" xfId="1" applyNumberFormat="1" applyFont="1" applyBorder="1" applyAlignment="1">
      <alignment vertical="center" wrapText="1"/>
    </xf>
    <xf numFmtId="3" fontId="14" fillId="0" borderId="19" xfId="1" applyNumberFormat="1" applyFont="1" applyBorder="1" applyAlignment="1">
      <alignment horizontal="center" vertical="center" wrapText="1"/>
    </xf>
    <xf numFmtId="3" fontId="14" fillId="0" borderId="29" xfId="1" applyNumberFormat="1" applyFont="1" applyBorder="1" applyAlignment="1">
      <alignment horizontal="center" vertical="center" wrapText="1"/>
    </xf>
    <xf numFmtId="3" fontId="14" fillId="0" borderId="30" xfId="1" applyNumberFormat="1" applyFont="1" applyBorder="1" applyAlignment="1">
      <alignment vertical="center" wrapText="1"/>
    </xf>
    <xf numFmtId="3" fontId="15" fillId="0" borderId="7" xfId="1" applyNumberFormat="1" applyFont="1" applyBorder="1" applyAlignment="1">
      <alignment vertical="center"/>
    </xf>
    <xf numFmtId="3" fontId="15" fillId="0" borderId="31" xfId="1" applyNumberFormat="1" applyFont="1" applyBorder="1" applyAlignment="1">
      <alignment vertical="center"/>
    </xf>
    <xf numFmtId="3" fontId="15" fillId="0" borderId="30" xfId="1" applyNumberFormat="1" applyFont="1" applyBorder="1" applyAlignment="1">
      <alignment horizontal="left" vertical="center" wrapText="1"/>
    </xf>
    <xf numFmtId="3" fontId="15" fillId="0" borderId="0" xfId="1" applyNumberFormat="1" applyFont="1" applyAlignment="1">
      <alignment horizontal="left" vertical="center" wrapText="1"/>
    </xf>
    <xf numFmtId="3" fontId="15" fillId="0" borderId="7" xfId="1" applyNumberFormat="1" applyFont="1" applyBorder="1" applyAlignment="1" applyProtection="1">
      <alignment horizontal="right" vertical="center"/>
      <protection locked="0"/>
    </xf>
    <xf numFmtId="3" fontId="15" fillId="0" borderId="31" xfId="1" applyNumberFormat="1" applyFont="1" applyBorder="1" applyAlignment="1">
      <alignment horizontal="right" vertical="center"/>
    </xf>
    <xf numFmtId="3" fontId="14" fillId="0" borderId="30" xfId="1" applyNumberFormat="1" applyFont="1" applyBorder="1" applyAlignment="1">
      <alignment horizontal="left" vertical="center" wrapText="1"/>
    </xf>
    <xf numFmtId="3" fontId="14" fillId="0" borderId="0" xfId="1" applyNumberFormat="1" applyFont="1" applyAlignment="1">
      <alignment horizontal="left" vertical="center" wrapText="1"/>
    </xf>
    <xf numFmtId="3" fontId="14" fillId="0" borderId="19" xfId="1" applyNumberFormat="1" applyFont="1" applyBorder="1" applyAlignment="1">
      <alignment horizontal="right" vertical="center"/>
    </xf>
    <xf numFmtId="3" fontId="14" fillId="0" borderId="29" xfId="1" applyNumberFormat="1" applyFont="1" applyBorder="1" applyAlignment="1">
      <alignment horizontal="right" vertical="center"/>
    </xf>
    <xf numFmtId="3" fontId="15" fillId="0" borderId="30" xfId="1" applyNumberFormat="1" applyFont="1" applyBorder="1" applyAlignment="1">
      <alignment horizontal="left" vertical="center"/>
    </xf>
    <xf numFmtId="3" fontId="15" fillId="0" borderId="7" xfId="1" applyNumberFormat="1" applyFont="1" applyBorder="1" applyAlignment="1">
      <alignment horizontal="right" vertical="center"/>
    </xf>
    <xf numFmtId="3" fontId="15" fillId="0" borderId="7" xfId="1" applyNumberFormat="1" applyFont="1" applyBorder="1" applyAlignment="1">
      <alignment horizontal="center" vertical="center"/>
    </xf>
    <xf numFmtId="3" fontId="15" fillId="0" borderId="7" xfId="1" applyNumberFormat="1" applyFont="1" applyBorder="1" applyAlignment="1" applyProtection="1">
      <alignment vertical="center"/>
      <protection locked="0"/>
    </xf>
    <xf numFmtId="3" fontId="14" fillId="0" borderId="30" xfId="1" applyNumberFormat="1" applyFont="1" applyBorder="1" applyAlignment="1">
      <alignment vertical="center"/>
    </xf>
    <xf numFmtId="3" fontId="14" fillId="0" borderId="30" xfId="1" applyNumberFormat="1" applyFont="1" applyBorder="1" applyAlignment="1">
      <alignment horizontal="left" vertical="center"/>
    </xf>
    <xf numFmtId="3" fontId="15" fillId="0" borderId="24" xfId="1" applyNumberFormat="1" applyFont="1" applyBorder="1" applyAlignment="1" applyProtection="1">
      <alignment vertical="center"/>
      <protection locked="0"/>
    </xf>
    <xf numFmtId="3" fontId="15" fillId="0" borderId="32" xfId="1" applyNumberFormat="1" applyFont="1" applyBorder="1" applyAlignment="1" applyProtection="1">
      <alignment horizontal="right" vertical="center"/>
      <protection locked="0"/>
    </xf>
    <xf numFmtId="3" fontId="15" fillId="0" borderId="33" xfId="1" applyNumberFormat="1" applyFont="1" applyBorder="1" applyAlignment="1">
      <alignment horizontal="right" vertical="center"/>
    </xf>
    <xf numFmtId="3" fontId="14" fillId="0" borderId="34" xfId="1" applyNumberFormat="1" applyFont="1" applyBorder="1" applyAlignment="1">
      <alignment horizontal="left" vertical="center" wrapText="1"/>
    </xf>
    <xf numFmtId="3" fontId="14" fillId="0" borderId="10" xfId="1" applyNumberFormat="1" applyFont="1" applyBorder="1" applyAlignment="1">
      <alignment horizontal="left" vertical="center" wrapText="1"/>
    </xf>
    <xf numFmtId="3" fontId="15" fillId="0" borderId="10" xfId="1" applyNumberFormat="1" applyFont="1" applyBorder="1" applyAlignment="1">
      <alignment vertical="center"/>
    </xf>
    <xf numFmtId="3" fontId="14" fillId="0" borderId="35" xfId="1" applyNumberFormat="1" applyFont="1" applyBorder="1" applyAlignment="1">
      <alignment horizontal="right" vertical="center"/>
    </xf>
    <xf numFmtId="3" fontId="15" fillId="0" borderId="30" xfId="1" applyNumberFormat="1" applyFont="1" applyBorder="1" applyAlignment="1">
      <alignment vertical="center" wrapText="1"/>
    </xf>
    <xf numFmtId="3" fontId="15" fillId="0" borderId="36" xfId="1" applyNumberFormat="1" applyFont="1" applyBorder="1" applyAlignment="1" applyProtection="1">
      <alignment horizontal="right" vertical="center"/>
      <protection locked="0"/>
    </xf>
    <xf numFmtId="3" fontId="15" fillId="0" borderId="37" xfId="1" applyNumberFormat="1" applyFont="1" applyBorder="1" applyAlignment="1">
      <alignment vertical="center" wrapText="1"/>
    </xf>
    <xf numFmtId="3" fontId="15" fillId="0" borderId="38" xfId="1" applyNumberFormat="1" applyFont="1" applyBorder="1" applyAlignment="1">
      <alignment vertical="center" wrapText="1"/>
    </xf>
    <xf numFmtId="3" fontId="15" fillId="0" borderId="38" xfId="1" applyNumberFormat="1" applyFont="1" applyBorder="1" applyAlignment="1">
      <alignment vertical="center"/>
    </xf>
    <xf numFmtId="3" fontId="15" fillId="0" borderId="39" xfId="1" applyNumberFormat="1" applyFont="1" applyBorder="1" applyAlignment="1" applyProtection="1">
      <alignment horizontal="right" vertical="center"/>
      <protection locked="0"/>
    </xf>
    <xf numFmtId="3" fontId="15" fillId="0" borderId="0" xfId="1" applyNumberFormat="1" applyFont="1" applyAlignment="1">
      <alignment horizontal="right" vertical="center"/>
    </xf>
    <xf numFmtId="3" fontId="14" fillId="0" borderId="0" xfId="1" applyNumberFormat="1" applyFont="1" applyAlignment="1">
      <alignment vertical="center"/>
    </xf>
    <xf numFmtId="3" fontId="15" fillId="0" borderId="40" xfId="1" applyNumberFormat="1" applyFont="1" applyBorder="1" applyAlignment="1">
      <alignment horizontal="center" vertical="center"/>
    </xf>
    <xf numFmtId="3" fontId="15" fillId="0" borderId="36" xfId="1" applyNumberFormat="1" applyFont="1" applyBorder="1" applyAlignment="1">
      <alignment vertical="center"/>
    </xf>
    <xf numFmtId="3" fontId="15" fillId="0" borderId="36" xfId="1" applyNumberFormat="1" applyFont="1" applyBorder="1" applyAlignment="1">
      <alignment horizontal="center" vertical="center"/>
    </xf>
    <xf numFmtId="3" fontId="15" fillId="0" borderId="36" xfId="1" applyNumberFormat="1" applyFont="1" applyBorder="1" applyAlignment="1">
      <alignment horizontal="right" vertical="center"/>
    </xf>
    <xf numFmtId="3" fontId="14" fillId="0" borderId="0" xfId="1" applyNumberFormat="1" applyFont="1" applyAlignment="1">
      <alignment horizontal="left" vertical="center"/>
    </xf>
    <xf numFmtId="3" fontId="15" fillId="0" borderId="0" xfId="1" applyNumberFormat="1" applyFont="1" applyAlignment="1">
      <alignment horizontal="left" vertical="center"/>
    </xf>
    <xf numFmtId="3" fontId="15" fillId="0" borderId="2" xfId="1" applyNumberFormat="1" applyFont="1" applyBorder="1" applyAlignment="1">
      <alignment horizontal="center" vertical="center"/>
    </xf>
    <xf numFmtId="3" fontId="15" fillId="0" borderId="39" xfId="1" applyNumberFormat="1" applyFont="1" applyBorder="1" applyAlignment="1">
      <alignment horizontal="right" vertical="center"/>
    </xf>
    <xf numFmtId="0" fontId="10" fillId="0" borderId="0" xfId="1" applyFont="1" applyAlignment="1">
      <alignment horizontal="right" vertical="center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10" fillId="0" borderId="42" xfId="1" applyFont="1" applyBorder="1" applyAlignment="1">
      <alignment horizontal="right" vertical="center"/>
    </xf>
    <xf numFmtId="0" fontId="11" fillId="0" borderId="43" xfId="1" applyFont="1" applyBorder="1" applyAlignment="1">
      <alignment vertical="center"/>
    </xf>
    <xf numFmtId="0" fontId="11" fillId="0" borderId="44" xfId="1" applyFont="1" applyBorder="1" applyAlignment="1">
      <alignment vertical="center"/>
    </xf>
    <xf numFmtId="0" fontId="11" fillId="0" borderId="45" xfId="1" applyFont="1" applyBorder="1" applyAlignment="1">
      <alignment vertical="center"/>
    </xf>
    <xf numFmtId="0" fontId="11" fillId="0" borderId="46" xfId="1" applyFont="1" applyBorder="1" applyAlignment="1">
      <alignment vertical="center"/>
    </xf>
    <xf numFmtId="0" fontId="10" fillId="0" borderId="47" xfId="1" applyFont="1" applyBorder="1" applyAlignment="1">
      <alignment horizontal="center" vertical="center" wrapText="1"/>
    </xf>
    <xf numFmtId="0" fontId="10" fillId="0" borderId="48" xfId="1" applyFont="1" applyBorder="1" applyAlignment="1">
      <alignment horizontal="center" vertical="center" wrapText="1"/>
    </xf>
    <xf numFmtId="0" fontId="10" fillId="0" borderId="30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0" borderId="31" xfId="1" applyFont="1" applyBorder="1" applyAlignment="1">
      <alignment vertical="center"/>
    </xf>
    <xf numFmtId="0" fontId="11" fillId="0" borderId="30" xfId="1" applyFont="1" applyBorder="1" applyAlignment="1">
      <alignment vertical="center"/>
    </xf>
    <xf numFmtId="3" fontId="11" fillId="0" borderId="7" xfId="3" applyNumberFormat="1" applyFont="1" applyBorder="1" applyAlignment="1" applyProtection="1">
      <alignment vertical="center"/>
      <protection locked="0"/>
    </xf>
    <xf numFmtId="3" fontId="11" fillId="0" borderId="31" xfId="3" applyNumberFormat="1" applyFont="1" applyBorder="1" applyAlignment="1" applyProtection="1">
      <alignment vertical="center"/>
    </xf>
    <xf numFmtId="0" fontId="18" fillId="0" borderId="0" xfId="4" applyFont="1" applyAlignment="1">
      <alignment vertical="center"/>
    </xf>
    <xf numFmtId="3" fontId="11" fillId="0" borderId="24" xfId="3" applyNumberFormat="1" applyFont="1" applyBorder="1" applyAlignment="1" applyProtection="1">
      <alignment vertical="center"/>
      <protection locked="0"/>
    </xf>
    <xf numFmtId="3" fontId="11" fillId="0" borderId="49" xfId="3" applyNumberFormat="1" applyFont="1" applyBorder="1" applyAlignment="1" applyProtection="1">
      <alignment vertical="center"/>
    </xf>
    <xf numFmtId="3" fontId="10" fillId="0" borderId="7" xfId="3" applyNumberFormat="1" applyFont="1" applyBorder="1" applyAlignment="1" applyProtection="1">
      <alignment vertical="center"/>
    </xf>
    <xf numFmtId="3" fontId="10" fillId="0" borderId="31" xfId="3" applyNumberFormat="1" applyFont="1" applyBorder="1" applyAlignment="1" applyProtection="1">
      <alignment vertical="center"/>
    </xf>
    <xf numFmtId="3" fontId="11" fillId="0" borderId="7" xfId="3" applyNumberFormat="1" applyFont="1" applyBorder="1" applyAlignment="1" applyProtection="1">
      <alignment vertical="center"/>
    </xf>
    <xf numFmtId="3" fontId="11" fillId="0" borderId="0" xfId="1" applyNumberFormat="1" applyFont="1" applyAlignment="1">
      <alignment vertical="center"/>
    </xf>
    <xf numFmtId="3" fontId="11" fillId="0" borderId="7" xfId="1" applyNumberFormat="1" applyFont="1" applyBorder="1" applyAlignment="1">
      <alignment vertical="center"/>
    </xf>
    <xf numFmtId="3" fontId="11" fillId="0" borderId="31" xfId="1" applyNumberFormat="1" applyFont="1" applyBorder="1" applyAlignment="1">
      <alignment vertical="center"/>
    </xf>
    <xf numFmtId="3" fontId="18" fillId="0" borderId="0" xfId="4" applyNumberFormat="1" applyFont="1" applyAlignment="1">
      <alignment vertical="center"/>
    </xf>
    <xf numFmtId="3" fontId="11" fillId="0" borderId="24" xfId="3" applyNumberFormat="1" applyFont="1" applyBorder="1" applyAlignment="1" applyProtection="1">
      <alignment vertical="center"/>
    </xf>
    <xf numFmtId="3" fontId="11" fillId="0" borderId="24" xfId="1" applyNumberFormat="1" applyFont="1" applyBorder="1" applyAlignment="1">
      <alignment vertical="center"/>
    </xf>
    <xf numFmtId="3" fontId="11" fillId="0" borderId="49" xfId="1" applyNumberFormat="1" applyFont="1" applyBorder="1" applyAlignment="1">
      <alignment vertical="center"/>
    </xf>
    <xf numFmtId="0" fontId="10" fillId="0" borderId="34" xfId="1" applyFont="1" applyBorder="1" applyAlignment="1">
      <alignment vertical="center"/>
    </xf>
    <xf numFmtId="0" fontId="11" fillId="0" borderId="10" xfId="1" applyFont="1" applyBorder="1" applyAlignment="1">
      <alignment vertical="center"/>
    </xf>
    <xf numFmtId="3" fontId="10" fillId="0" borderId="19" xfId="3" applyNumberFormat="1" applyFont="1" applyBorder="1" applyAlignment="1" applyProtection="1">
      <alignment vertical="center"/>
    </xf>
    <xf numFmtId="3" fontId="10" fillId="0" borderId="29" xfId="3" applyNumberFormat="1" applyFont="1" applyBorder="1" applyAlignment="1" applyProtection="1">
      <alignment vertical="center"/>
    </xf>
    <xf numFmtId="3" fontId="11" fillId="0" borderId="31" xfId="1" applyNumberFormat="1" applyFont="1" applyBorder="1" applyAlignment="1">
      <alignment horizontal="center" vertical="center"/>
    </xf>
    <xf numFmtId="3" fontId="10" fillId="0" borderId="35" xfId="1" applyNumberFormat="1" applyFont="1" applyBorder="1" applyAlignment="1">
      <alignment horizontal="right" vertical="center"/>
    </xf>
    <xf numFmtId="3" fontId="11" fillId="0" borderId="36" xfId="3" applyNumberFormat="1" applyFont="1" applyBorder="1" applyAlignment="1" applyProtection="1">
      <alignment vertical="center"/>
      <protection locked="0"/>
    </xf>
    <xf numFmtId="3" fontId="11" fillId="0" borderId="33" xfId="3" applyNumberFormat="1" applyFont="1" applyBorder="1" applyAlignment="1" applyProtection="1">
      <alignment vertical="center"/>
    </xf>
    <xf numFmtId="0" fontId="10" fillId="0" borderId="37" xfId="1" applyFont="1" applyBorder="1" applyAlignment="1">
      <alignment vertical="center"/>
    </xf>
    <xf numFmtId="0" fontId="11" fillId="0" borderId="38" xfId="1" applyFont="1" applyBorder="1" applyAlignment="1">
      <alignment vertical="center"/>
    </xf>
    <xf numFmtId="3" fontId="11" fillId="0" borderId="38" xfId="1" applyNumberFormat="1" applyFont="1" applyBorder="1" applyAlignment="1">
      <alignment vertical="center"/>
    </xf>
    <xf numFmtId="3" fontId="10" fillId="0" borderId="39" xfId="3" applyNumberFormat="1" applyFont="1" applyBorder="1" applyAlignment="1" applyProtection="1">
      <alignment vertical="center"/>
    </xf>
    <xf numFmtId="0" fontId="10" fillId="0" borderId="50" xfId="1" applyFont="1" applyBorder="1" applyAlignment="1">
      <alignment vertical="center"/>
    </xf>
    <xf numFmtId="0" fontId="11" fillId="0" borderId="50" xfId="1" applyFont="1" applyBorder="1" applyAlignment="1">
      <alignment vertical="center"/>
    </xf>
    <xf numFmtId="0" fontId="10" fillId="0" borderId="28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3" fontId="10" fillId="0" borderId="19" xfId="3" applyNumberFormat="1" applyFont="1" applyBorder="1" applyAlignment="1" applyProtection="1">
      <alignment vertical="center"/>
      <protection locked="0"/>
    </xf>
    <xf numFmtId="3" fontId="10" fillId="0" borderId="51" xfId="1" applyNumberFormat="1" applyFont="1" applyBorder="1" applyAlignment="1">
      <alignment vertical="center"/>
    </xf>
    <xf numFmtId="3" fontId="10" fillId="0" borderId="29" xfId="1" applyNumberFormat="1" applyFont="1" applyBorder="1" applyAlignment="1">
      <alignment vertical="center"/>
    </xf>
    <xf numFmtId="0" fontId="11" fillId="0" borderId="2" xfId="1" applyFont="1" applyBorder="1" applyAlignment="1">
      <alignment vertical="center"/>
    </xf>
    <xf numFmtId="3" fontId="11" fillId="0" borderId="2" xfId="1" applyNumberFormat="1" applyFont="1" applyBorder="1" applyAlignment="1">
      <alignment vertical="center"/>
    </xf>
    <xf numFmtId="3" fontId="11" fillId="0" borderId="32" xfId="1" applyNumberFormat="1" applyFont="1" applyBorder="1" applyAlignment="1">
      <alignment vertical="center"/>
    </xf>
    <xf numFmtId="3" fontId="11" fillId="0" borderId="10" xfId="1" applyNumberFormat="1" applyFont="1" applyBorder="1" applyAlignment="1">
      <alignment vertical="center"/>
    </xf>
    <xf numFmtId="3" fontId="10" fillId="0" borderId="33" xfId="3" applyNumberFormat="1" applyFont="1" applyBorder="1" applyAlignment="1" applyProtection="1">
      <alignment vertical="center"/>
    </xf>
    <xf numFmtId="0" fontId="11" fillId="0" borderId="1" xfId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54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22" fillId="0" borderId="0" xfId="5" applyFont="1"/>
    <xf numFmtId="0" fontId="9" fillId="0" borderId="0" xfId="5" applyFont="1"/>
    <xf numFmtId="0" fontId="23" fillId="0" borderId="0" xfId="6" applyFont="1"/>
    <xf numFmtId="0" fontId="9" fillId="0" borderId="0" xfId="1" applyFont="1"/>
    <xf numFmtId="0" fontId="25" fillId="0" borderId="0" xfId="6" applyFont="1"/>
    <xf numFmtId="0" fontId="26" fillId="0" borderId="0" xfId="1" applyFont="1"/>
    <xf numFmtId="0" fontId="24" fillId="0" borderId="55" xfId="5" applyFont="1" applyBorder="1" applyAlignment="1">
      <alignment horizontal="center" vertical="center"/>
    </xf>
    <xf numFmtId="0" fontId="27" fillId="0" borderId="0" xfId="6" applyFont="1"/>
    <xf numFmtId="0" fontId="1" fillId="0" borderId="0" xfId="1"/>
    <xf numFmtId="0" fontId="1" fillId="0" borderId="55" xfId="5" applyFont="1" applyBorder="1" applyAlignment="1">
      <alignment horizontal="center" vertical="center" wrapText="1"/>
    </xf>
    <xf numFmtId="0" fontId="24" fillId="0" borderId="60" xfId="5" applyFont="1" applyBorder="1" applyAlignment="1">
      <alignment horizontal="center" vertical="center" wrapText="1"/>
    </xf>
    <xf numFmtId="0" fontId="24" fillId="0" borderId="24" xfId="5" applyFont="1" applyBorder="1" applyAlignment="1">
      <alignment horizontal="center" vertical="center" wrapText="1"/>
    </xf>
    <xf numFmtId="0" fontId="24" fillId="0" borderId="8" xfId="5" applyFont="1" applyBorder="1" applyAlignment="1">
      <alignment horizontal="center" vertical="center" wrapText="1"/>
    </xf>
    <xf numFmtId="0" fontId="24" fillId="0" borderId="61" xfId="5" applyFont="1" applyBorder="1" applyAlignment="1">
      <alignment horizontal="center" vertical="center" wrapText="1"/>
    </xf>
    <xf numFmtId="0" fontId="27" fillId="0" borderId="0" xfId="6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55" xfId="5" applyFont="1" applyBorder="1" applyAlignment="1">
      <alignment wrapText="1"/>
    </xf>
    <xf numFmtId="3" fontId="1" fillId="0" borderId="63" xfId="5" applyNumberFormat="1" applyFont="1" applyBorder="1" applyAlignment="1" applyProtection="1">
      <alignment horizontal="right"/>
      <protection locked="0"/>
    </xf>
    <xf numFmtId="3" fontId="1" fillId="0" borderId="7" xfId="5" applyNumberFormat="1" applyFont="1" applyBorder="1" applyAlignment="1" applyProtection="1">
      <alignment horizontal="right"/>
      <protection locked="0"/>
    </xf>
    <xf numFmtId="3" fontId="1" fillId="0" borderId="4" xfId="5" applyNumberFormat="1" applyFont="1" applyBorder="1" applyAlignment="1" applyProtection="1">
      <alignment horizontal="right"/>
      <protection locked="0"/>
    </xf>
    <xf numFmtId="3" fontId="1" fillId="0" borderId="64" xfId="5" applyNumberFormat="1" applyFont="1" applyBorder="1" applyAlignment="1" applyProtection="1">
      <alignment horizontal="right"/>
      <protection locked="0"/>
    </xf>
    <xf numFmtId="3" fontId="1" fillId="0" borderId="59" xfId="5" applyNumberFormat="1" applyFont="1" applyBorder="1" applyAlignment="1" applyProtection="1">
      <alignment horizontal="right"/>
      <protection locked="0"/>
    </xf>
    <xf numFmtId="3" fontId="24" fillId="5" borderId="31" xfId="5" applyNumberFormat="1" applyFont="1" applyFill="1" applyBorder="1" applyAlignment="1">
      <alignment horizontal="right"/>
    </xf>
    <xf numFmtId="3" fontId="27" fillId="0" borderId="0" xfId="6" applyNumberFormat="1" applyFont="1"/>
    <xf numFmtId="0" fontId="1" fillId="0" borderId="55" xfId="5" applyFont="1" applyBorder="1"/>
    <xf numFmtId="0" fontId="24" fillId="0" borderId="55" xfId="5" applyFont="1" applyBorder="1" applyAlignment="1">
      <alignment vertical="center"/>
    </xf>
    <xf numFmtId="3" fontId="24" fillId="5" borderId="65" xfId="5" applyNumberFormat="1" applyFont="1" applyFill="1" applyBorder="1" applyAlignment="1">
      <alignment horizontal="right" vertical="center"/>
    </xf>
    <xf numFmtId="3" fontId="24" fillId="5" borderId="20" xfId="5" applyNumberFormat="1" applyFont="1" applyFill="1" applyBorder="1" applyAlignment="1">
      <alignment horizontal="right" vertical="center"/>
    </xf>
    <xf numFmtId="3" fontId="24" fillId="5" borderId="1" xfId="5" applyNumberFormat="1" applyFont="1" applyFill="1" applyBorder="1" applyAlignment="1">
      <alignment horizontal="right" vertical="center"/>
    </xf>
    <xf numFmtId="3" fontId="24" fillId="5" borderId="66" xfId="5" applyNumberFormat="1" applyFont="1" applyFill="1" applyBorder="1" applyAlignment="1">
      <alignment horizontal="right" vertical="center"/>
    </xf>
    <xf numFmtId="3" fontId="24" fillId="5" borderId="67" xfId="5" applyNumberFormat="1" applyFont="1" applyFill="1" applyBorder="1" applyAlignment="1">
      <alignment horizontal="right" vertical="center"/>
    </xf>
    <xf numFmtId="3" fontId="24" fillId="5" borderId="51" xfId="5" applyNumberFormat="1" applyFont="1" applyFill="1" applyBorder="1" applyAlignment="1">
      <alignment horizontal="right" vertical="center"/>
    </xf>
    <xf numFmtId="3" fontId="28" fillId="0" borderId="0" xfId="6" applyNumberFormat="1" applyFont="1" applyAlignment="1">
      <alignment vertical="center"/>
    </xf>
    <xf numFmtId="0" fontId="24" fillId="0" borderId="0" xfId="1" applyFont="1" applyAlignment="1">
      <alignment vertical="center"/>
    </xf>
    <xf numFmtId="0" fontId="1" fillId="0" borderId="55" xfId="5" applyFont="1" applyBorder="1" applyProtection="1">
      <protection locked="0"/>
    </xf>
    <xf numFmtId="3" fontId="1" fillId="0" borderId="60" xfId="5" applyNumberFormat="1" applyFont="1" applyBorder="1" applyAlignment="1" applyProtection="1">
      <alignment horizontal="right"/>
      <protection locked="0"/>
    </xf>
    <xf numFmtId="3" fontId="1" fillId="0" borderId="24" xfId="5" applyNumberFormat="1" applyFont="1" applyBorder="1" applyAlignment="1" applyProtection="1">
      <alignment horizontal="right"/>
      <protection locked="0"/>
    </xf>
    <xf numFmtId="3" fontId="1" fillId="0" borderId="8" xfId="5" applyNumberFormat="1" applyFont="1" applyBorder="1" applyAlignment="1" applyProtection="1">
      <alignment horizontal="right"/>
      <protection locked="0"/>
    </xf>
    <xf numFmtId="3" fontId="1" fillId="0" borderId="61" xfId="5" applyNumberFormat="1" applyFont="1" applyBorder="1" applyAlignment="1" applyProtection="1">
      <alignment horizontal="right"/>
      <protection locked="0"/>
    </xf>
    <xf numFmtId="3" fontId="1" fillId="0" borderId="62" xfId="5" applyNumberFormat="1" applyFont="1" applyBorder="1" applyAlignment="1" applyProtection="1">
      <alignment horizontal="right"/>
      <protection locked="0"/>
    </xf>
    <xf numFmtId="0" fontId="24" fillId="0" borderId="55" xfId="5" applyFont="1" applyBorder="1" applyAlignment="1">
      <alignment horizontal="left" vertical="center" wrapText="1" indent="2"/>
    </xf>
    <xf numFmtId="3" fontId="28" fillId="0" borderId="0" xfId="6" applyNumberFormat="1" applyFont="1" applyAlignment="1">
      <alignment horizontal="left" vertical="center" wrapText="1" indent="4"/>
    </xf>
    <xf numFmtId="0" fontId="24" fillId="0" borderId="0" xfId="1" applyFont="1" applyAlignment="1">
      <alignment horizontal="left" vertical="center" wrapText="1" indent="4"/>
    </xf>
    <xf numFmtId="3" fontId="1" fillId="5" borderId="60" xfId="5" applyNumberFormat="1" applyFont="1" applyFill="1" applyBorder="1" applyAlignment="1">
      <alignment horizontal="right"/>
    </xf>
    <xf numFmtId="3" fontId="1" fillId="5" borderId="24" xfId="5" applyNumberFormat="1" applyFont="1" applyFill="1" applyBorder="1" applyAlignment="1">
      <alignment horizontal="right"/>
    </xf>
    <xf numFmtId="3" fontId="1" fillId="5" borderId="8" xfId="5" applyNumberFormat="1" applyFont="1" applyFill="1" applyBorder="1" applyAlignment="1">
      <alignment horizontal="right"/>
    </xf>
    <xf numFmtId="3" fontId="1" fillId="5" borderId="61" xfId="5" applyNumberFormat="1" applyFont="1" applyFill="1" applyBorder="1" applyAlignment="1">
      <alignment horizontal="right"/>
    </xf>
    <xf numFmtId="3" fontId="1" fillId="5" borderId="62" xfId="5" applyNumberFormat="1" applyFont="1" applyFill="1" applyBorder="1" applyAlignment="1">
      <alignment horizontal="right"/>
    </xf>
    <xf numFmtId="0" fontId="24" fillId="0" borderId="68" xfId="5" applyFont="1" applyBorder="1" applyAlignment="1">
      <alignment vertical="center"/>
    </xf>
    <xf numFmtId="3" fontId="24" fillId="5" borderId="69" xfId="5" applyNumberFormat="1" applyFont="1" applyFill="1" applyBorder="1" applyAlignment="1">
      <alignment horizontal="right" vertical="center"/>
    </xf>
    <xf numFmtId="3" fontId="24" fillId="5" borderId="70" xfId="5" applyNumberFormat="1" applyFont="1" applyFill="1" applyBorder="1" applyAlignment="1">
      <alignment horizontal="right" vertical="center"/>
    </xf>
    <xf numFmtId="3" fontId="24" fillId="5" borderId="52" xfId="5" applyNumberFormat="1" applyFont="1" applyFill="1" applyBorder="1" applyAlignment="1">
      <alignment horizontal="right" vertical="center"/>
    </xf>
    <xf numFmtId="3" fontId="24" fillId="5" borderId="71" xfId="5" applyNumberFormat="1" applyFont="1" applyFill="1" applyBorder="1" applyAlignment="1">
      <alignment horizontal="right" vertical="center"/>
    </xf>
    <xf numFmtId="3" fontId="24" fillId="5" borderId="72" xfId="5" applyNumberFormat="1" applyFont="1" applyFill="1" applyBorder="1" applyAlignment="1">
      <alignment horizontal="right" vertical="center"/>
    </xf>
    <xf numFmtId="3" fontId="24" fillId="5" borderId="73" xfId="5" applyNumberFormat="1" applyFont="1" applyFill="1" applyBorder="1" applyAlignment="1">
      <alignment horizontal="right" vertical="center"/>
    </xf>
    <xf numFmtId="0" fontId="26" fillId="0" borderId="0" xfId="5" applyFont="1"/>
    <xf numFmtId="3" fontId="25" fillId="0" borderId="0" xfId="5" applyNumberFormat="1" applyFont="1"/>
    <xf numFmtId="3" fontId="29" fillId="0" borderId="0" xfId="5" applyNumberFormat="1" applyFont="1"/>
    <xf numFmtId="0" fontId="24" fillId="0" borderId="30" xfId="5" applyFont="1" applyBorder="1" applyAlignment="1">
      <alignment horizontal="center" vertical="center"/>
    </xf>
    <xf numFmtId="0" fontId="1" fillId="0" borderId="30" xfId="5" applyFont="1" applyBorder="1" applyAlignment="1">
      <alignment horizontal="center" vertical="center" wrapText="1"/>
    </xf>
    <xf numFmtId="0" fontId="24" fillId="0" borderId="9" xfId="5" applyFont="1" applyBorder="1" applyAlignment="1">
      <alignment horizontal="center" vertical="center" wrapText="1"/>
    </xf>
    <xf numFmtId="0" fontId="1" fillId="0" borderId="30" xfId="5" applyFont="1" applyBorder="1"/>
    <xf numFmtId="3" fontId="1" fillId="0" borderId="5" xfId="5" applyNumberFormat="1" applyFont="1" applyBorder="1" applyAlignment="1" applyProtection="1">
      <alignment horizontal="right"/>
      <protection locked="0"/>
    </xf>
    <xf numFmtId="0" fontId="24" fillId="0" borderId="30" xfId="5" applyFont="1" applyBorder="1" applyAlignment="1">
      <alignment vertical="center"/>
    </xf>
    <xf numFmtId="3" fontId="24" fillId="5" borderId="3" xfId="5" applyNumberFormat="1" applyFont="1" applyFill="1" applyBorder="1" applyAlignment="1">
      <alignment horizontal="right" vertical="center"/>
    </xf>
    <xf numFmtId="3" fontId="28" fillId="0" borderId="0" xfId="6" applyNumberFormat="1" applyFont="1"/>
    <xf numFmtId="0" fontId="24" fillId="0" borderId="0" xfId="1" applyFont="1"/>
    <xf numFmtId="0" fontId="1" fillId="0" borderId="30" xfId="5" applyFont="1" applyBorder="1" applyAlignment="1">
      <alignment horizontal="left" wrapText="1" indent="1"/>
    </xf>
    <xf numFmtId="3" fontId="1" fillId="5" borderId="63" xfId="5" applyNumberFormat="1" applyFont="1" applyFill="1" applyBorder="1" applyAlignment="1">
      <alignment horizontal="right"/>
    </xf>
    <xf numFmtId="3" fontId="1" fillId="5" borderId="7" xfId="5" applyNumberFormat="1" applyFont="1" applyFill="1" applyBorder="1" applyAlignment="1">
      <alignment horizontal="right"/>
    </xf>
    <xf numFmtId="3" fontId="1" fillId="5" borderId="64" xfId="5" applyNumberFormat="1" applyFont="1" applyFill="1" applyBorder="1" applyAlignment="1">
      <alignment horizontal="right"/>
    </xf>
    <xf numFmtId="3" fontId="1" fillId="5" borderId="5" xfId="5" applyNumberFormat="1" applyFont="1" applyFill="1" applyBorder="1" applyAlignment="1">
      <alignment horizontal="right"/>
    </xf>
    <xf numFmtId="3" fontId="1" fillId="5" borderId="4" xfId="5" applyNumberFormat="1" applyFont="1" applyFill="1" applyBorder="1" applyAlignment="1">
      <alignment horizontal="right"/>
    </xf>
    <xf numFmtId="3" fontId="1" fillId="5" borderId="59" xfId="5" applyNumberFormat="1" applyFont="1" applyFill="1" applyBorder="1" applyAlignment="1">
      <alignment horizontal="right"/>
    </xf>
    <xf numFmtId="0" fontId="24" fillId="0" borderId="37" xfId="5" applyFont="1" applyBorder="1" applyAlignment="1">
      <alignment vertical="center"/>
    </xf>
    <xf numFmtId="3" fontId="24" fillId="5" borderId="53" xfId="5" applyNumberFormat="1" applyFont="1" applyFill="1" applyBorder="1" applyAlignment="1">
      <alignment horizontal="right" vertical="center"/>
    </xf>
    <xf numFmtId="0" fontId="30" fillId="0" borderId="0" xfId="1" applyFont="1" applyAlignment="1">
      <alignment vertical="center"/>
    </xf>
    <xf numFmtId="0" fontId="9" fillId="4" borderId="0" xfId="1" applyFont="1" applyFill="1" applyAlignment="1">
      <alignment vertical="center"/>
    </xf>
    <xf numFmtId="0" fontId="31" fillId="0" borderId="0" xfId="1" applyFont="1" applyAlignment="1">
      <alignment horizontal="right"/>
    </xf>
    <xf numFmtId="0" fontId="26" fillId="0" borderId="0" xfId="1" applyFont="1" applyAlignment="1" applyProtection="1">
      <alignment horizontal="left"/>
      <protection locked="0"/>
    </xf>
    <xf numFmtId="0" fontId="31" fillId="0" borderId="0" xfId="1" applyFont="1"/>
    <xf numFmtId="0" fontId="26" fillId="0" borderId="0" xfId="1" applyFont="1" applyAlignment="1">
      <alignment horizontal="left"/>
    </xf>
    <xf numFmtId="0" fontId="31" fillId="0" borderId="76" xfId="1" applyFont="1" applyBorder="1" applyAlignment="1">
      <alignment vertical="center"/>
    </xf>
    <xf numFmtId="0" fontId="26" fillId="0" borderId="77" xfId="1" applyFont="1" applyBorder="1"/>
    <xf numFmtId="0" fontId="26" fillId="0" borderId="78" xfId="1" applyFont="1" applyBorder="1"/>
    <xf numFmtId="0" fontId="26" fillId="0" borderId="30" xfId="1" applyFont="1" applyBorder="1"/>
    <xf numFmtId="3" fontId="26" fillId="0" borderId="31" xfId="1" applyNumberFormat="1" applyFont="1" applyBorder="1" applyProtection="1">
      <protection locked="0"/>
    </xf>
    <xf numFmtId="0" fontId="26" fillId="0" borderId="34" xfId="1" applyFont="1" applyBorder="1" applyAlignment="1">
      <alignment vertical="center"/>
    </xf>
    <xf numFmtId="0" fontId="31" fillId="0" borderId="10" xfId="1" applyFont="1" applyBorder="1" applyAlignment="1">
      <alignment vertical="center"/>
    </xf>
    <xf numFmtId="0" fontId="26" fillId="0" borderId="10" xfId="1" applyFont="1" applyBorder="1" applyAlignment="1">
      <alignment vertical="center"/>
    </xf>
    <xf numFmtId="3" fontId="26" fillId="0" borderId="29" xfId="1" applyNumberFormat="1" applyFont="1" applyBorder="1" applyAlignment="1">
      <alignment vertical="center"/>
    </xf>
    <xf numFmtId="3" fontId="32" fillId="0" borderId="0" xfId="1" applyNumberFormat="1" applyFont="1" applyAlignment="1">
      <alignment vertical="center"/>
    </xf>
    <xf numFmtId="0" fontId="26" fillId="0" borderId="0" xfId="1" applyFont="1" applyAlignment="1">
      <alignment vertical="center"/>
    </xf>
    <xf numFmtId="0" fontId="31" fillId="0" borderId="28" xfId="1" applyFont="1" applyBorder="1" applyAlignment="1">
      <alignment vertical="center"/>
    </xf>
    <xf numFmtId="0" fontId="31" fillId="0" borderId="22" xfId="1" applyFont="1" applyBorder="1" applyAlignment="1">
      <alignment vertical="center"/>
    </xf>
    <xf numFmtId="0" fontId="31" fillId="0" borderId="19" xfId="1" applyFont="1" applyBorder="1" applyAlignment="1">
      <alignment horizontal="center" vertical="center" wrapText="1"/>
    </xf>
    <xf numFmtId="0" fontId="31" fillId="0" borderId="29" xfId="1" applyFont="1" applyBorder="1" applyAlignment="1">
      <alignment horizontal="center" vertical="center" wrapText="1"/>
    </xf>
    <xf numFmtId="0" fontId="32" fillId="0" borderId="0" xfId="1" applyFont="1"/>
    <xf numFmtId="0" fontId="26" fillId="0" borderId="7" xfId="1" applyFont="1" applyBorder="1"/>
    <xf numFmtId="3" fontId="26" fillId="0" borderId="7" xfId="1" applyNumberFormat="1" applyFont="1" applyBorder="1" applyProtection="1">
      <protection locked="0"/>
    </xf>
    <xf numFmtId="3" fontId="26" fillId="0" borderId="24" xfId="1" applyNumberFormat="1" applyFont="1" applyBorder="1" applyProtection="1">
      <protection locked="0"/>
    </xf>
    <xf numFmtId="0" fontId="26" fillId="0" borderId="24" xfId="1" applyFont="1" applyBorder="1"/>
    <xf numFmtId="3" fontId="31" fillId="0" borderId="19" xfId="1" applyNumberFormat="1" applyFont="1" applyBorder="1" applyAlignment="1">
      <alignment vertical="center"/>
    </xf>
    <xf numFmtId="3" fontId="31" fillId="0" borderId="29" xfId="1" applyNumberFormat="1" applyFont="1" applyBorder="1" applyAlignment="1">
      <alignment vertical="center"/>
    </xf>
    <xf numFmtId="3" fontId="32" fillId="0" borderId="0" xfId="1" applyNumberFormat="1" applyFont="1"/>
    <xf numFmtId="0" fontId="26" fillId="0" borderId="19" xfId="1" applyFont="1" applyBorder="1"/>
    <xf numFmtId="3" fontId="26" fillId="0" borderId="29" xfId="1" applyNumberFormat="1" applyFont="1" applyBorder="1"/>
    <xf numFmtId="0" fontId="31" fillId="0" borderId="79" xfId="1" applyFont="1" applyBorder="1" applyAlignment="1">
      <alignment vertical="center"/>
    </xf>
    <xf numFmtId="0" fontId="26" fillId="0" borderId="80" xfId="1" applyFont="1" applyBorder="1" applyAlignment="1">
      <alignment vertical="center"/>
    </xf>
    <xf numFmtId="0" fontId="26" fillId="0" borderId="70" xfId="1" applyFont="1" applyBorder="1" applyAlignment="1">
      <alignment vertical="center"/>
    </xf>
    <xf numFmtId="3" fontId="31" fillId="0" borderId="73" xfId="1" applyNumberFormat="1" applyFont="1" applyBorder="1" applyAlignment="1">
      <alignment vertical="center"/>
    </xf>
    <xf numFmtId="3" fontId="26" fillId="0" borderId="0" xfId="1" applyNumberFormat="1" applyFont="1"/>
    <xf numFmtId="0" fontId="33" fillId="0" borderId="0" xfId="1" applyFont="1"/>
    <xf numFmtId="0" fontId="1" fillId="0" borderId="25" xfId="1" applyBorder="1"/>
    <xf numFmtId="0" fontId="1" fillId="0" borderId="81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30" xfId="1" applyBorder="1" applyAlignment="1">
      <alignment vertical="center"/>
    </xf>
    <xf numFmtId="0" fontId="1" fillId="0" borderId="7" xfId="1" applyBorder="1" applyAlignment="1">
      <alignment vertical="center"/>
    </xf>
    <xf numFmtId="3" fontId="1" fillId="0" borderId="20" xfId="1" applyNumberFormat="1" applyBorder="1" applyAlignment="1" applyProtection="1">
      <alignment horizontal="right" vertical="center"/>
      <protection locked="0"/>
    </xf>
    <xf numFmtId="3" fontId="1" fillId="0" borderId="51" xfId="1" applyNumberFormat="1" applyBorder="1" applyAlignment="1" applyProtection="1">
      <alignment horizontal="right" vertical="center"/>
      <protection locked="0"/>
    </xf>
    <xf numFmtId="3" fontId="1" fillId="0" borderId="7" xfId="1" applyNumberFormat="1" applyBorder="1" applyAlignment="1" applyProtection="1">
      <alignment horizontal="right" vertical="center"/>
      <protection locked="0"/>
    </xf>
    <xf numFmtId="3" fontId="1" fillId="0" borderId="31" xfId="1" applyNumberFormat="1" applyBorder="1" applyAlignment="1" applyProtection="1">
      <alignment horizontal="right" vertical="center"/>
      <protection locked="0"/>
    </xf>
    <xf numFmtId="0" fontId="24" fillId="0" borderId="79" xfId="1" applyFont="1" applyBorder="1" applyAlignment="1">
      <alignment vertical="center"/>
    </xf>
    <xf numFmtId="0" fontId="24" fillId="0" borderId="70" xfId="1" applyFont="1" applyBorder="1" applyAlignment="1">
      <alignment vertical="center"/>
    </xf>
    <xf numFmtId="3" fontId="24" fillId="0" borderId="70" xfId="1" applyNumberFormat="1" applyFont="1" applyBorder="1" applyAlignment="1">
      <alignment horizontal="right" vertical="center"/>
    </xf>
    <xf numFmtId="3" fontId="24" fillId="0" borderId="73" xfId="1" applyNumberFormat="1" applyFont="1" applyBorder="1" applyAlignment="1">
      <alignment horizontal="right" vertical="center"/>
    </xf>
    <xf numFmtId="0" fontId="24" fillId="0" borderId="0" xfId="1" applyFont="1" applyAlignment="1">
      <alignment horizontal="right"/>
    </xf>
    <xf numFmtId="0" fontId="34" fillId="0" borderId="0" xfId="1" applyFont="1" applyAlignment="1" applyProtection="1">
      <alignment wrapText="1"/>
      <protection locked="0"/>
    </xf>
    <xf numFmtId="0" fontId="34" fillId="0" borderId="0" xfId="1" applyFont="1"/>
    <xf numFmtId="0" fontId="34" fillId="0" borderId="0" xfId="1" applyFont="1" applyAlignment="1" applyProtection="1">
      <alignment horizontal="left"/>
      <protection locked="0"/>
    </xf>
    <xf numFmtId="3" fontId="24" fillId="0" borderId="0" xfId="1" applyNumberFormat="1" applyFont="1" applyAlignment="1">
      <alignment horizontal="right"/>
    </xf>
    <xf numFmtId="0" fontId="34" fillId="0" borderId="0" xfId="1" applyFont="1" applyAlignment="1" applyProtection="1">
      <alignment horizontal="right"/>
      <protection locked="0"/>
    </xf>
    <xf numFmtId="0" fontId="35" fillId="0" borderId="0" xfId="1" applyFont="1"/>
    <xf numFmtId="3" fontId="34" fillId="0" borderId="0" xfId="1" applyNumberFormat="1" applyFont="1" applyAlignment="1" applyProtection="1">
      <alignment horizontal="left"/>
      <protection locked="0"/>
    </xf>
    <xf numFmtId="3" fontId="34" fillId="0" borderId="0" xfId="1" applyNumberFormat="1" applyFont="1"/>
    <xf numFmtId="0" fontId="36" fillId="0" borderId="82" xfId="1" applyFont="1" applyBorder="1" applyAlignment="1">
      <alignment horizontal="center" vertical="center"/>
    </xf>
    <xf numFmtId="0" fontId="36" fillId="0" borderId="83" xfId="1" applyFont="1" applyBorder="1" applyAlignment="1">
      <alignment horizontal="center" vertical="center" wrapText="1"/>
    </xf>
    <xf numFmtId="3" fontId="36" fillId="0" borderId="84" xfId="1" applyNumberFormat="1" applyFont="1" applyBorder="1" applyAlignment="1">
      <alignment horizontal="center" vertical="center" wrapText="1"/>
    </xf>
    <xf numFmtId="0" fontId="36" fillId="0" borderId="9" xfId="1" applyFont="1" applyBorder="1" applyAlignment="1">
      <alignment horizontal="center" vertical="center"/>
    </xf>
    <xf numFmtId="0" fontId="36" fillId="0" borderId="24" xfId="1" applyFont="1" applyBorder="1" applyAlignment="1" applyProtection="1">
      <alignment horizontal="center" vertical="center" wrapText="1"/>
      <protection locked="0"/>
    </xf>
    <xf numFmtId="0" fontId="36" fillId="0" borderId="33" xfId="1" applyFont="1" applyBorder="1" applyAlignment="1" applyProtection="1">
      <alignment horizontal="center" vertical="center" wrapText="1"/>
      <protection locked="0"/>
    </xf>
    <xf numFmtId="0" fontId="34" fillId="0" borderId="30" xfId="1" applyFont="1" applyBorder="1" applyAlignment="1">
      <alignment horizontal="left" indent="2"/>
    </xf>
    <xf numFmtId="0" fontId="34" fillId="0" borderId="5" xfId="1" applyFont="1" applyBorder="1" applyAlignment="1">
      <alignment horizontal="left" indent="2"/>
    </xf>
    <xf numFmtId="3" fontId="34" fillId="0" borderId="7" xfId="1" applyNumberFormat="1" applyFont="1" applyBorder="1" applyAlignment="1" applyProtection="1">
      <alignment horizontal="right"/>
      <protection locked="0"/>
    </xf>
    <xf numFmtId="3" fontId="34" fillId="0" borderId="32" xfId="1" applyNumberFormat="1" applyFont="1" applyBorder="1" applyAlignment="1" applyProtection="1">
      <alignment horizontal="right"/>
      <protection locked="0"/>
    </xf>
    <xf numFmtId="3" fontId="34" fillId="0" borderId="36" xfId="1" applyNumberFormat="1" applyFont="1" applyBorder="1" applyAlignment="1" applyProtection="1">
      <alignment horizontal="right"/>
      <protection locked="0"/>
    </xf>
    <xf numFmtId="0" fontId="26" fillId="0" borderId="30" xfId="1" applyFont="1" applyBorder="1" applyAlignment="1">
      <alignment horizontal="left" indent="2"/>
    </xf>
    <xf numFmtId="3" fontId="34" fillId="0" borderId="33" xfId="1" applyNumberFormat="1" applyFont="1" applyBorder="1" applyAlignment="1" applyProtection="1">
      <alignment horizontal="right"/>
      <protection locked="0"/>
    </xf>
    <xf numFmtId="0" fontId="36" fillId="0" borderId="28" xfId="1" applyFont="1" applyBorder="1" applyAlignment="1">
      <alignment horizontal="left" vertical="center" indent="6"/>
    </xf>
    <xf numFmtId="0" fontId="36" fillId="0" borderId="23" xfId="1" applyFont="1" applyBorder="1" applyAlignment="1">
      <alignment horizontal="left" vertical="center" indent="6"/>
    </xf>
    <xf numFmtId="3" fontId="36" fillId="0" borderId="19" xfId="1" applyNumberFormat="1" applyFont="1" applyBorder="1" applyAlignment="1">
      <alignment horizontal="right" vertical="center"/>
    </xf>
    <xf numFmtId="3" fontId="36" fillId="0" borderId="35" xfId="1" applyNumberFormat="1" applyFont="1" applyBorder="1" applyAlignment="1">
      <alignment horizontal="right" vertical="center"/>
    </xf>
    <xf numFmtId="0" fontId="36" fillId="0" borderId="0" xfId="1" applyFont="1" applyAlignment="1">
      <alignment vertical="center"/>
    </xf>
    <xf numFmtId="3" fontId="36" fillId="0" borderId="22" xfId="1" applyNumberFormat="1" applyFont="1" applyBorder="1" applyAlignment="1">
      <alignment horizontal="right" vertical="center"/>
    </xf>
    <xf numFmtId="0" fontId="36" fillId="0" borderId="79" xfId="1" applyFont="1" applyBorder="1" applyAlignment="1">
      <alignment horizontal="left" vertical="center" indent="6"/>
    </xf>
    <xf numFmtId="0" fontId="36" fillId="0" borderId="53" xfId="1" applyFont="1" applyBorder="1" applyAlignment="1">
      <alignment horizontal="left" vertical="center" indent="6"/>
    </xf>
    <xf numFmtId="3" fontId="36" fillId="0" borderId="70" xfId="1" applyNumberFormat="1" applyFont="1" applyBorder="1" applyAlignment="1">
      <alignment vertical="center"/>
    </xf>
    <xf numFmtId="3" fontId="36" fillId="0" borderId="85" xfId="1" applyNumberFormat="1" applyFont="1" applyBorder="1" applyAlignment="1">
      <alignment vertical="center"/>
    </xf>
    <xf numFmtId="0" fontId="34" fillId="0" borderId="38" xfId="1" applyFont="1" applyBorder="1"/>
    <xf numFmtId="3" fontId="34" fillId="0" borderId="38" xfId="1" applyNumberFormat="1" applyFont="1" applyBorder="1"/>
    <xf numFmtId="0" fontId="37" fillId="0" borderId="30" xfId="1" applyFont="1" applyBorder="1" applyAlignment="1">
      <alignment horizontal="left" vertical="center" indent="1"/>
    </xf>
    <xf numFmtId="0" fontId="37" fillId="0" borderId="5" xfId="1" applyFont="1" applyBorder="1" applyAlignment="1">
      <alignment horizontal="left" vertical="center" indent="1"/>
    </xf>
    <xf numFmtId="0" fontId="34" fillId="0" borderId="7" xfId="1" applyFont="1" applyBorder="1" applyAlignment="1">
      <alignment horizontal="right"/>
    </xf>
    <xf numFmtId="3" fontId="34" fillId="0" borderId="32" xfId="1" applyNumberFormat="1" applyFont="1" applyBorder="1" applyAlignment="1">
      <alignment horizontal="right"/>
    </xf>
    <xf numFmtId="0" fontId="34" fillId="0" borderId="7" xfId="1" applyFont="1" applyBorder="1" applyAlignment="1" applyProtection="1">
      <alignment horizontal="right"/>
      <protection locked="0"/>
    </xf>
    <xf numFmtId="10" fontId="34" fillId="0" borderId="36" xfId="7" applyNumberFormat="1" applyFont="1" applyBorder="1" applyAlignment="1">
      <alignment horizontal="right"/>
    </xf>
    <xf numFmtId="3" fontId="34" fillId="0" borderId="33" xfId="1" applyNumberFormat="1" applyFont="1" applyBorder="1" applyAlignment="1">
      <alignment horizontal="right"/>
    </xf>
    <xf numFmtId="3" fontId="36" fillId="0" borderId="70" xfId="1" applyNumberFormat="1" applyFont="1" applyBorder="1" applyAlignment="1">
      <alignment horizontal="right" vertical="center"/>
    </xf>
    <xf numFmtId="3" fontId="36" fillId="0" borderId="85" xfId="1" applyNumberFormat="1" applyFont="1" applyBorder="1" applyAlignment="1">
      <alignment horizontal="right" vertical="center"/>
    </xf>
    <xf numFmtId="0" fontId="36" fillId="0" borderId="34" xfId="1" applyFont="1" applyBorder="1" applyAlignment="1">
      <alignment horizontal="left" vertical="center" indent="6"/>
    </xf>
    <xf numFmtId="0" fontId="36" fillId="0" borderId="9" xfId="1" applyFont="1" applyBorder="1" applyAlignment="1">
      <alignment horizontal="left" vertical="center" indent="6"/>
    </xf>
    <xf numFmtId="3" fontId="36" fillId="0" borderId="24" xfId="1" applyNumberFormat="1" applyFont="1" applyBorder="1" applyAlignment="1">
      <alignment horizontal="right" vertical="center"/>
    </xf>
    <xf numFmtId="3" fontId="36" fillId="0" borderId="33" xfId="1" applyNumberFormat="1" applyFont="1" applyBorder="1" applyAlignment="1">
      <alignment horizontal="right" vertical="center"/>
    </xf>
    <xf numFmtId="0" fontId="38" fillId="0" borderId="0" xfId="1" applyFont="1"/>
    <xf numFmtId="3" fontId="38" fillId="0" borderId="0" xfId="1" applyNumberFormat="1" applyFont="1"/>
    <xf numFmtId="3" fontId="1" fillId="0" borderId="0" xfId="1" applyNumberFormat="1"/>
    <xf numFmtId="3" fontId="13" fillId="0" borderId="0" xfId="1" applyNumberFormat="1" applyFont="1" applyAlignment="1">
      <alignment horizontal="right" vertical="center" wrapText="1"/>
    </xf>
    <xf numFmtId="3" fontId="39" fillId="0" borderId="0" xfId="1" applyNumberFormat="1" applyFont="1" applyAlignment="1">
      <alignment vertical="center"/>
    </xf>
    <xf numFmtId="3" fontId="39" fillId="0" borderId="0" xfId="1" applyNumberFormat="1" applyFont="1" applyAlignment="1" applyProtection="1">
      <alignment vertical="center"/>
      <protection locked="0"/>
    </xf>
    <xf numFmtId="3" fontId="39" fillId="0" borderId="0" xfId="1" applyNumberFormat="1" applyFont="1" applyAlignment="1">
      <alignment vertical="center" wrapText="1"/>
    </xf>
    <xf numFmtId="3" fontId="13" fillId="0" borderId="0" xfId="1" applyNumberFormat="1" applyFont="1" applyAlignment="1">
      <alignment horizontal="right" vertical="center"/>
    </xf>
    <xf numFmtId="3" fontId="39" fillId="0" borderId="0" xfId="8" applyNumberFormat="1" applyFont="1" applyAlignment="1">
      <alignment vertical="center"/>
    </xf>
    <xf numFmtId="0" fontId="39" fillId="0" borderId="0" xfId="3" applyNumberFormat="1" applyFont="1" applyBorder="1" applyAlignment="1" applyProtection="1">
      <alignment horizontal="left" vertical="center"/>
    </xf>
    <xf numFmtId="3" fontId="13" fillId="0" borderId="0" xfId="1" applyNumberFormat="1" applyFont="1" applyAlignment="1">
      <alignment vertical="center" wrapText="1"/>
    </xf>
    <xf numFmtId="3" fontId="13" fillId="0" borderId="25" xfId="1" applyNumberFormat="1" applyFont="1" applyBorder="1" applyAlignment="1">
      <alignment horizontal="center" vertical="center" wrapText="1"/>
    </xf>
    <xf numFmtId="3" fontId="13" fillId="0" borderId="26" xfId="1" applyNumberFormat="1" applyFont="1" applyBorder="1" applyAlignment="1">
      <alignment horizontal="center" vertical="center" wrapText="1"/>
    </xf>
    <xf numFmtId="3" fontId="39" fillId="0" borderId="26" xfId="1" applyNumberFormat="1" applyFont="1" applyBorder="1" applyAlignment="1">
      <alignment vertical="center"/>
    </xf>
    <xf numFmtId="3" fontId="39" fillId="0" borderId="27" xfId="1" applyNumberFormat="1" applyFont="1" applyBorder="1" applyAlignment="1">
      <alignment vertical="center"/>
    </xf>
    <xf numFmtId="3" fontId="41" fillId="0" borderId="0" xfId="8" applyNumberFormat="1" applyFont="1" applyAlignment="1">
      <alignment vertical="center"/>
    </xf>
    <xf numFmtId="3" fontId="39" fillId="0" borderId="28" xfId="1" applyNumberFormat="1" applyFont="1" applyBorder="1" applyAlignment="1">
      <alignment vertical="center" wrapText="1"/>
    </xf>
    <xf numFmtId="3" fontId="39" fillId="0" borderId="22" xfId="1" applyNumberFormat="1" applyFont="1" applyBorder="1" applyAlignment="1">
      <alignment vertical="center" wrapText="1"/>
    </xf>
    <xf numFmtId="3" fontId="13" fillId="0" borderId="19" xfId="1" applyNumberFormat="1" applyFont="1" applyBorder="1" applyAlignment="1">
      <alignment horizontal="center" vertical="center" wrapText="1"/>
    </xf>
    <xf numFmtId="3" fontId="13" fillId="0" borderId="29" xfId="1" applyNumberFormat="1" applyFont="1" applyBorder="1" applyAlignment="1">
      <alignment horizontal="center" vertical="center" wrapText="1"/>
    </xf>
    <xf numFmtId="3" fontId="13" fillId="0" borderId="30" xfId="1" applyNumberFormat="1" applyFont="1" applyBorder="1" applyAlignment="1">
      <alignment vertical="center" wrapText="1"/>
    </xf>
    <xf numFmtId="3" fontId="39" fillId="0" borderId="7" xfId="1" applyNumberFormat="1" applyFont="1" applyBorder="1" applyAlignment="1">
      <alignment vertical="center"/>
    </xf>
    <xf numFmtId="3" fontId="39" fillId="0" borderId="31" xfId="1" applyNumberFormat="1" applyFont="1" applyBorder="1" applyAlignment="1">
      <alignment vertical="center"/>
    </xf>
    <xf numFmtId="3" fontId="41" fillId="0" borderId="0" xfId="1" applyNumberFormat="1" applyFont="1" applyAlignment="1">
      <alignment vertical="center"/>
    </xf>
    <xf numFmtId="3" fontId="39" fillId="0" borderId="30" xfId="1" applyNumberFormat="1" applyFont="1" applyBorder="1" applyAlignment="1">
      <alignment horizontal="left" vertical="center" wrapText="1"/>
    </xf>
    <xf numFmtId="3" fontId="39" fillId="0" borderId="0" xfId="1" applyNumberFormat="1" applyFont="1" applyAlignment="1">
      <alignment horizontal="left" vertical="center" wrapText="1"/>
    </xf>
    <xf numFmtId="3" fontId="39" fillId="0" borderId="7" xfId="1" applyNumberFormat="1" applyFont="1" applyBorder="1" applyAlignment="1" applyProtection="1">
      <alignment horizontal="right" vertical="center"/>
      <protection locked="0"/>
    </xf>
    <xf numFmtId="3" fontId="39" fillId="0" borderId="31" xfId="1" applyNumberFormat="1" applyFont="1" applyBorder="1" applyAlignment="1">
      <alignment horizontal="right" vertical="center"/>
    </xf>
    <xf numFmtId="3" fontId="13" fillId="0" borderId="30" xfId="1" applyNumberFormat="1" applyFont="1" applyBorder="1" applyAlignment="1">
      <alignment horizontal="left" vertical="center" wrapText="1"/>
    </xf>
    <xf numFmtId="3" fontId="13" fillId="0" borderId="0" xfId="1" applyNumberFormat="1" applyFont="1" applyAlignment="1">
      <alignment horizontal="left" vertical="center" wrapText="1"/>
    </xf>
    <xf numFmtId="3" fontId="13" fillId="0" borderId="19" xfId="1" applyNumberFormat="1" applyFont="1" applyBorder="1" applyAlignment="1">
      <alignment horizontal="right" vertical="center"/>
    </xf>
    <xf numFmtId="3" fontId="13" fillId="0" borderId="29" xfId="1" applyNumberFormat="1" applyFont="1" applyBorder="1" applyAlignment="1">
      <alignment horizontal="right" vertical="center"/>
    </xf>
    <xf numFmtId="3" fontId="39" fillId="0" borderId="30" xfId="1" applyNumberFormat="1" applyFont="1" applyBorder="1" applyAlignment="1">
      <alignment horizontal="left" vertical="center"/>
    </xf>
    <xf numFmtId="3" fontId="39" fillId="0" borderId="7" xfId="1" applyNumberFormat="1" applyFont="1" applyBorder="1" applyAlignment="1">
      <alignment horizontal="right" vertical="center"/>
    </xf>
    <xf numFmtId="3" fontId="39" fillId="0" borderId="7" xfId="1" applyNumberFormat="1" applyFont="1" applyBorder="1" applyAlignment="1">
      <alignment horizontal="center" vertical="center"/>
    </xf>
    <xf numFmtId="3" fontId="39" fillId="0" borderId="7" xfId="1" applyNumberFormat="1" applyFont="1" applyBorder="1" applyAlignment="1" applyProtection="1">
      <alignment vertical="center"/>
      <protection locked="0"/>
    </xf>
    <xf numFmtId="3" fontId="13" fillId="0" borderId="30" xfId="1" applyNumberFormat="1" applyFont="1" applyBorder="1" applyAlignment="1">
      <alignment vertical="center"/>
    </xf>
    <xf numFmtId="3" fontId="13" fillId="0" borderId="30" xfId="1" applyNumberFormat="1" applyFont="1" applyBorder="1" applyAlignment="1">
      <alignment horizontal="left" vertical="center"/>
    </xf>
    <xf numFmtId="3" fontId="39" fillId="0" borderId="24" xfId="1" applyNumberFormat="1" applyFont="1" applyBorder="1" applyAlignment="1" applyProtection="1">
      <alignment vertical="center"/>
      <protection locked="0"/>
    </xf>
    <xf numFmtId="3" fontId="39" fillId="0" borderId="32" xfId="1" applyNumberFormat="1" applyFont="1" applyBorder="1" applyAlignment="1" applyProtection="1">
      <alignment horizontal="right" vertical="center"/>
      <protection locked="0"/>
    </xf>
    <xf numFmtId="3" fontId="39" fillId="0" borderId="33" xfId="1" applyNumberFormat="1" applyFont="1" applyBorder="1" applyAlignment="1">
      <alignment horizontal="right" vertical="center"/>
    </xf>
    <xf numFmtId="3" fontId="13" fillId="0" borderId="34" xfId="1" applyNumberFormat="1" applyFont="1" applyBorder="1" applyAlignment="1">
      <alignment horizontal="left" vertical="center" wrapText="1"/>
    </xf>
    <xf numFmtId="3" fontId="13" fillId="0" borderId="10" xfId="1" applyNumberFormat="1" applyFont="1" applyBorder="1" applyAlignment="1">
      <alignment horizontal="left" vertical="center" wrapText="1"/>
    </xf>
    <xf numFmtId="3" fontId="39" fillId="0" borderId="10" xfId="1" applyNumberFormat="1" applyFont="1" applyBorder="1" applyAlignment="1">
      <alignment vertical="center"/>
    </xf>
    <xf numFmtId="3" fontId="13" fillId="0" borderId="35" xfId="1" applyNumberFormat="1" applyFont="1" applyBorder="1" applyAlignment="1">
      <alignment horizontal="right" vertical="center"/>
    </xf>
    <xf numFmtId="3" fontId="39" fillId="0" borderId="30" xfId="1" applyNumberFormat="1" applyFont="1" applyBorder="1" applyAlignment="1">
      <alignment vertical="center" wrapText="1"/>
    </xf>
    <xf numFmtId="3" fontId="39" fillId="0" borderId="36" xfId="1" applyNumberFormat="1" applyFont="1" applyBorder="1" applyAlignment="1" applyProtection="1">
      <alignment horizontal="right" vertical="center"/>
      <protection locked="0"/>
    </xf>
    <xf numFmtId="3" fontId="39" fillId="0" borderId="37" xfId="1" applyNumberFormat="1" applyFont="1" applyBorder="1" applyAlignment="1">
      <alignment vertical="center" wrapText="1"/>
    </xf>
    <xf numFmtId="3" fontId="39" fillId="0" borderId="38" xfId="1" applyNumberFormat="1" applyFont="1" applyBorder="1" applyAlignment="1">
      <alignment vertical="center" wrapText="1"/>
    </xf>
    <xf numFmtId="3" fontId="39" fillId="0" borderId="38" xfId="1" applyNumberFormat="1" applyFont="1" applyBorder="1" applyAlignment="1">
      <alignment vertical="center"/>
    </xf>
    <xf numFmtId="3" fontId="39" fillId="0" borderId="39" xfId="1" applyNumberFormat="1" applyFont="1" applyBorder="1" applyAlignment="1" applyProtection="1">
      <alignment horizontal="right" vertical="center"/>
      <protection locked="0"/>
    </xf>
    <xf numFmtId="3" fontId="39" fillId="0" borderId="0" xfId="1" applyNumberFormat="1" applyFont="1" applyAlignment="1">
      <alignment horizontal="right" vertical="center"/>
    </xf>
    <xf numFmtId="3" fontId="13" fillId="0" borderId="0" xfId="1" applyNumberFormat="1" applyFont="1" applyAlignment="1">
      <alignment vertical="center"/>
    </xf>
    <xf numFmtId="3" fontId="39" fillId="0" borderId="40" xfId="1" applyNumberFormat="1" applyFont="1" applyBorder="1" applyAlignment="1">
      <alignment horizontal="center" vertical="center"/>
    </xf>
    <xf numFmtId="3" fontId="39" fillId="0" borderId="36" xfId="1" applyNumberFormat="1" applyFont="1" applyBorder="1" applyAlignment="1">
      <alignment vertical="center"/>
    </xf>
    <xf numFmtId="3" fontId="39" fillId="0" borderId="36" xfId="1" applyNumberFormat="1" applyFont="1" applyBorder="1" applyAlignment="1">
      <alignment horizontal="center" vertical="center"/>
    </xf>
    <xf numFmtId="3" fontId="39" fillId="0" borderId="36" xfId="1" applyNumberFormat="1" applyFont="1" applyBorder="1" applyAlignment="1">
      <alignment horizontal="right" vertical="center"/>
    </xf>
    <xf numFmtId="3" fontId="13" fillId="0" borderId="0" xfId="1" applyNumberFormat="1" applyFont="1" applyAlignment="1">
      <alignment horizontal="left" vertical="center"/>
    </xf>
    <xf numFmtId="3" fontId="39" fillId="0" borderId="0" xfId="1" applyNumberFormat="1" applyFont="1" applyAlignment="1">
      <alignment horizontal="left" vertical="center"/>
    </xf>
    <xf numFmtId="3" fontId="39" fillId="0" borderId="2" xfId="1" applyNumberFormat="1" applyFont="1" applyBorder="1" applyAlignment="1">
      <alignment horizontal="center" vertical="center"/>
    </xf>
    <xf numFmtId="3" fontId="39" fillId="0" borderId="39" xfId="1" applyNumberFormat="1" applyFont="1" applyBorder="1" applyAlignment="1">
      <alignment horizontal="right" vertical="center"/>
    </xf>
    <xf numFmtId="0" fontId="10" fillId="0" borderId="0" xfId="1" applyFont="1" applyAlignment="1">
      <alignment horizontal="right"/>
    </xf>
    <xf numFmtId="0" fontId="11" fillId="0" borderId="0" xfId="1" applyFont="1"/>
    <xf numFmtId="3" fontId="11" fillId="0" borderId="0" xfId="1" applyNumberFormat="1" applyFont="1" applyAlignment="1" applyProtection="1">
      <alignment horizontal="left"/>
      <protection locked="0"/>
    </xf>
    <xf numFmtId="0" fontId="10" fillId="0" borderId="0" xfId="1" applyFont="1"/>
    <xf numFmtId="0" fontId="11" fillId="0" borderId="43" xfId="1" applyFont="1" applyBorder="1"/>
    <xf numFmtId="0" fontId="11" fillId="0" borderId="44" xfId="1" applyFont="1" applyBorder="1"/>
    <xf numFmtId="0" fontId="11" fillId="0" borderId="45" xfId="1" applyFont="1" applyBorder="1"/>
    <xf numFmtId="0" fontId="11" fillId="0" borderId="46" xfId="1" applyFont="1" applyBorder="1"/>
    <xf numFmtId="0" fontId="11" fillId="0" borderId="7" xfId="1" applyFont="1" applyBorder="1"/>
    <xf numFmtId="0" fontId="11" fillId="0" borderId="31" xfId="1" applyFont="1" applyBorder="1"/>
    <xf numFmtId="0" fontId="11" fillId="0" borderId="30" xfId="1" applyFont="1" applyBorder="1"/>
    <xf numFmtId="3" fontId="11" fillId="0" borderId="7" xfId="3" applyNumberFormat="1" applyFont="1" applyBorder="1" applyAlignment="1" applyProtection="1">
      <alignment horizontal="right"/>
      <protection locked="0"/>
    </xf>
    <xf numFmtId="3" fontId="11" fillId="0" borderId="31" xfId="3" applyNumberFormat="1" applyFont="1" applyBorder="1" applyAlignment="1" applyProtection="1">
      <alignment horizontal="right"/>
    </xf>
    <xf numFmtId="3" fontId="11" fillId="0" borderId="24" xfId="3" applyNumberFormat="1" applyFont="1" applyBorder="1" applyAlignment="1" applyProtection="1">
      <alignment horizontal="right"/>
      <protection locked="0"/>
    </xf>
    <xf numFmtId="3" fontId="11" fillId="0" borderId="49" xfId="3" applyNumberFormat="1" applyFont="1" applyBorder="1" applyAlignment="1" applyProtection="1">
      <alignment horizontal="right"/>
    </xf>
    <xf numFmtId="3" fontId="10" fillId="0" borderId="19" xfId="3" applyNumberFormat="1" applyFont="1" applyBorder="1" applyAlignment="1" applyProtection="1">
      <alignment horizontal="right" vertical="center"/>
    </xf>
    <xf numFmtId="3" fontId="10" fillId="0" borderId="29" xfId="3" applyNumberFormat="1" applyFont="1" applyBorder="1" applyAlignment="1" applyProtection="1">
      <alignment horizontal="right" vertical="center"/>
    </xf>
    <xf numFmtId="3" fontId="11" fillId="0" borderId="7" xfId="3" applyNumberFormat="1" applyFont="1" applyBorder="1" applyAlignment="1" applyProtection="1">
      <alignment horizontal="right" vertical="center"/>
      <protection locked="0"/>
    </xf>
    <xf numFmtId="3" fontId="11" fillId="0" borderId="7" xfId="1" applyNumberFormat="1" applyFont="1" applyBorder="1"/>
    <xf numFmtId="3" fontId="11" fillId="0" borderId="31" xfId="1" applyNumberFormat="1" applyFont="1" applyBorder="1"/>
    <xf numFmtId="3" fontId="11" fillId="0" borderId="7" xfId="1" applyNumberFormat="1" applyFont="1" applyBorder="1" applyAlignment="1">
      <alignment horizontal="center"/>
    </xf>
    <xf numFmtId="3" fontId="11" fillId="0" borderId="31" xfId="1" applyNumberFormat="1" applyFont="1" applyBorder="1" applyAlignment="1">
      <alignment horizontal="center"/>
    </xf>
    <xf numFmtId="3" fontId="11" fillId="0" borderId="19" xfId="3" applyNumberFormat="1" applyFont="1" applyBorder="1" applyAlignment="1" applyProtection="1">
      <alignment horizontal="right" vertical="center"/>
    </xf>
    <xf numFmtId="3" fontId="11" fillId="0" borderId="24" xfId="1" applyNumberFormat="1" applyFont="1" applyBorder="1" applyAlignment="1">
      <alignment horizontal="center" vertical="center"/>
    </xf>
    <xf numFmtId="0" fontId="11" fillId="0" borderId="10" xfId="1" applyFont="1" applyBorder="1"/>
    <xf numFmtId="3" fontId="10" fillId="0" borderId="7" xfId="3" applyNumberFormat="1" applyFont="1" applyBorder="1" applyAlignment="1" applyProtection="1">
      <alignment horizontal="right" vertical="center"/>
    </xf>
    <xf numFmtId="3" fontId="10" fillId="0" borderId="29" xfId="1" applyNumberFormat="1" applyFont="1" applyBorder="1" applyAlignment="1">
      <alignment horizontal="right" vertical="center"/>
    </xf>
    <xf numFmtId="3" fontId="10" fillId="0" borderId="35" xfId="3" applyNumberFormat="1" applyFont="1" applyBorder="1" applyAlignment="1" applyProtection="1">
      <alignment horizontal="right" vertical="center"/>
    </xf>
    <xf numFmtId="0" fontId="11" fillId="0" borderId="38" xfId="1" applyFont="1" applyBorder="1"/>
    <xf numFmtId="3" fontId="10" fillId="0" borderId="39" xfId="3" applyNumberFormat="1" applyFont="1" applyBorder="1" applyAlignment="1" applyProtection="1">
      <alignment horizontal="right" vertical="center"/>
    </xf>
    <xf numFmtId="3" fontId="11" fillId="0" borderId="0" xfId="1" applyNumberFormat="1" applyFont="1"/>
    <xf numFmtId="0" fontId="10" fillId="0" borderId="50" xfId="1" applyFont="1" applyBorder="1"/>
    <xf numFmtId="0" fontId="11" fillId="0" borderId="50" xfId="1" applyFont="1" applyBorder="1"/>
    <xf numFmtId="3" fontId="11" fillId="0" borderId="49" xfId="1" applyNumberFormat="1" applyFont="1" applyBorder="1" applyAlignment="1">
      <alignment horizontal="center" vertical="center"/>
    </xf>
    <xf numFmtId="3" fontId="10" fillId="0" borderId="31" xfId="3" applyNumberFormat="1" applyFont="1" applyBorder="1" applyAlignment="1" applyProtection="1">
      <alignment horizontal="right" vertical="center"/>
    </xf>
    <xf numFmtId="0" fontId="10" fillId="0" borderId="41" xfId="1" applyFont="1" applyBorder="1" applyAlignment="1">
      <alignment vertical="center"/>
    </xf>
    <xf numFmtId="0" fontId="11" fillId="0" borderId="2" xfId="1" applyFont="1" applyBorder="1"/>
    <xf numFmtId="3" fontId="11" fillId="0" borderId="2" xfId="1" applyNumberFormat="1" applyFont="1" applyBorder="1"/>
    <xf numFmtId="3" fontId="11" fillId="0" borderId="32" xfId="1" applyNumberFormat="1" applyFont="1" applyBorder="1"/>
    <xf numFmtId="3" fontId="11" fillId="0" borderId="36" xfId="3" applyNumberFormat="1" applyFont="1" applyBorder="1" applyAlignment="1" applyProtection="1">
      <alignment horizontal="right"/>
      <protection locked="0"/>
    </xf>
    <xf numFmtId="3" fontId="10" fillId="0" borderId="33" xfId="3" applyNumberFormat="1" applyFont="1" applyBorder="1" applyAlignment="1" applyProtection="1">
      <alignment horizontal="right" vertical="center"/>
    </xf>
    <xf numFmtId="3" fontId="18" fillId="0" borderId="0" xfId="4" applyNumberFormat="1" applyFont="1"/>
    <xf numFmtId="0" fontId="20" fillId="0" borderId="0" xfId="1" applyFont="1" applyAlignment="1">
      <alignment horizontal="center"/>
    </xf>
    <xf numFmtId="0" fontId="42" fillId="0" borderId="41" xfId="1" applyFont="1" applyBorder="1" applyAlignment="1">
      <alignment wrapText="1"/>
    </xf>
    <xf numFmtId="0" fontId="42" fillId="0" borderId="23" xfId="1" applyFont="1" applyBorder="1" applyAlignment="1">
      <alignment horizontal="center" vertical="center" wrapText="1"/>
    </xf>
    <xf numFmtId="0" fontId="42" fillId="0" borderId="30" xfId="1" applyFont="1" applyBorder="1" applyAlignment="1">
      <alignment wrapText="1"/>
    </xf>
    <xf numFmtId="0" fontId="42" fillId="0" borderId="19" xfId="1" applyFont="1" applyBorder="1" applyAlignment="1">
      <alignment horizontal="center" vertical="center" wrapText="1"/>
    </xf>
    <xf numFmtId="0" fontId="42" fillId="0" borderId="30" xfId="1" applyFont="1" applyBorder="1"/>
    <xf numFmtId="3" fontId="42" fillId="0" borderId="7" xfId="1" applyNumberFormat="1" applyFont="1" applyBorder="1" applyAlignment="1" applyProtection="1">
      <alignment horizontal="right"/>
      <protection locked="0"/>
    </xf>
    <xf numFmtId="3" fontId="43" fillId="5" borderId="36" xfId="1" applyNumberFormat="1" applyFont="1" applyFill="1" applyBorder="1" applyAlignment="1">
      <alignment horizontal="right"/>
    </xf>
    <xf numFmtId="3" fontId="42" fillId="0" borderId="24" xfId="1" applyNumberFormat="1" applyFont="1" applyBorder="1" applyAlignment="1" applyProtection="1">
      <alignment horizontal="right"/>
      <protection locked="0"/>
    </xf>
    <xf numFmtId="3" fontId="43" fillId="5" borderId="33" xfId="1" applyNumberFormat="1" applyFont="1" applyFill="1" applyBorder="1" applyAlignment="1">
      <alignment horizontal="right"/>
    </xf>
    <xf numFmtId="0" fontId="43" fillId="0" borderId="30" xfId="1" applyFont="1" applyBorder="1" applyAlignment="1">
      <alignment horizontal="left" vertical="center" wrapText="1" indent="1"/>
    </xf>
    <xf numFmtId="3" fontId="43" fillId="5" borderId="7" xfId="1" applyNumberFormat="1" applyFont="1" applyFill="1" applyBorder="1" applyAlignment="1">
      <alignment horizontal="right" vertical="center"/>
    </xf>
    <xf numFmtId="3" fontId="43" fillId="5" borderId="36" xfId="1" applyNumberFormat="1" applyFont="1" applyFill="1" applyBorder="1" applyAlignment="1">
      <alignment horizontal="right" vertical="center"/>
    </xf>
    <xf numFmtId="3" fontId="42" fillId="0" borderId="7" xfId="1" applyNumberFormat="1" applyFont="1" applyBorder="1" applyAlignment="1">
      <alignment horizontal="right"/>
    </xf>
    <xf numFmtId="3" fontId="43" fillId="5" borderId="31" xfId="1" applyNumberFormat="1" applyFont="1" applyFill="1" applyBorder="1" applyAlignment="1">
      <alignment horizontal="right"/>
    </xf>
    <xf numFmtId="3" fontId="43" fillId="5" borderId="19" xfId="1" applyNumberFormat="1" applyFont="1" applyFill="1" applyBorder="1" applyAlignment="1">
      <alignment horizontal="right" vertical="center"/>
    </xf>
    <xf numFmtId="3" fontId="43" fillId="5" borderId="35" xfId="1" applyNumberFormat="1" applyFont="1" applyFill="1" applyBorder="1" applyAlignment="1">
      <alignment horizontal="right" vertical="center"/>
    </xf>
    <xf numFmtId="0" fontId="43" fillId="0" borderId="30" xfId="1" applyFont="1" applyBorder="1"/>
    <xf numFmtId="3" fontId="43" fillId="5" borderId="19" xfId="1" applyNumberFormat="1" applyFont="1" applyFill="1" applyBorder="1" applyAlignment="1">
      <alignment horizontal="right"/>
    </xf>
    <xf numFmtId="3" fontId="43" fillId="5" borderId="35" xfId="1" applyNumberFormat="1" applyFont="1" applyFill="1" applyBorder="1" applyAlignment="1">
      <alignment horizontal="right"/>
    </xf>
    <xf numFmtId="0" fontId="43" fillId="0" borderId="37" xfId="1" applyFont="1" applyBorder="1" applyAlignment="1">
      <alignment vertical="center"/>
    </xf>
    <xf numFmtId="3" fontId="43" fillId="5" borderId="70" xfId="1" applyNumberFormat="1" applyFont="1" applyFill="1" applyBorder="1" applyAlignment="1">
      <alignment horizontal="right" vertical="center"/>
    </xf>
    <xf numFmtId="3" fontId="43" fillId="5" borderId="85" xfId="1" applyNumberFormat="1" applyFont="1" applyFill="1" applyBorder="1" applyAlignment="1">
      <alignment horizontal="right" vertical="center"/>
    </xf>
    <xf numFmtId="0" fontId="44" fillId="0" borderId="0" xfId="1" applyFont="1"/>
    <xf numFmtId="3" fontId="44" fillId="0" borderId="0" xfId="1" applyNumberFormat="1" applyFont="1"/>
    <xf numFmtId="3" fontId="45" fillId="0" borderId="0" xfId="1" applyNumberFormat="1" applyFont="1"/>
    <xf numFmtId="0" fontId="42" fillId="0" borderId="0" xfId="1" applyFont="1"/>
    <xf numFmtId="0" fontId="43" fillId="0" borderId="0" xfId="1" applyFont="1"/>
    <xf numFmtId="3" fontId="42" fillId="0" borderId="7" xfId="1" quotePrefix="1" applyNumberFormat="1" applyFont="1" applyBorder="1" applyAlignment="1" applyProtection="1">
      <alignment horizontal="right"/>
      <protection locked="0"/>
    </xf>
    <xf numFmtId="0" fontId="43" fillId="0" borderId="30" xfId="1" applyFont="1" applyBorder="1" applyAlignment="1">
      <alignment vertical="center"/>
    </xf>
    <xf numFmtId="3" fontId="43" fillId="5" borderId="20" xfId="1" applyNumberFormat="1" applyFont="1" applyFill="1" applyBorder="1" applyAlignment="1">
      <alignment horizontal="right" vertical="center"/>
    </xf>
    <xf numFmtId="3" fontId="43" fillId="5" borderId="32" xfId="1" applyNumberFormat="1" applyFont="1" applyFill="1" applyBorder="1" applyAlignment="1">
      <alignment horizontal="right" vertical="center"/>
    </xf>
    <xf numFmtId="0" fontId="42" fillId="0" borderId="30" xfId="1" applyFont="1" applyBorder="1" applyAlignment="1">
      <alignment horizontal="left" wrapText="1"/>
    </xf>
    <xf numFmtId="3" fontId="31" fillId="0" borderId="29" xfId="1" applyNumberFormat="1" applyFont="1" applyBorder="1"/>
    <xf numFmtId="0" fontId="34" fillId="0" borderId="0" xfId="1" applyFont="1" applyAlignment="1">
      <alignment wrapText="1"/>
    </xf>
    <xf numFmtId="3" fontId="34" fillId="0" borderId="0" xfId="1" applyNumberFormat="1" applyFont="1" applyAlignment="1">
      <alignment horizontal="left"/>
    </xf>
    <xf numFmtId="3" fontId="34" fillId="0" borderId="7" xfId="1" applyNumberFormat="1" applyFont="1" applyBorder="1" applyAlignment="1" applyProtection="1">
      <alignment horizontal="right" vertical="center"/>
      <protection locked="0"/>
    </xf>
    <xf numFmtId="3" fontId="34" fillId="0" borderId="36" xfId="1" applyNumberFormat="1" applyFont="1" applyBorder="1" applyAlignment="1" applyProtection="1">
      <alignment horizontal="right" vertical="center"/>
      <protection locked="0"/>
    </xf>
    <xf numFmtId="3" fontId="34" fillId="0" borderId="7" xfId="1" applyNumberFormat="1" applyFont="1" applyBorder="1" applyAlignment="1">
      <alignment horizontal="right"/>
    </xf>
    <xf numFmtId="10" fontId="34" fillId="0" borderId="36" xfId="7" applyNumberFormat="1" applyFont="1" applyBorder="1" applyAlignment="1" applyProtection="1">
      <alignment horizontal="right"/>
    </xf>
    <xf numFmtId="3" fontId="34" fillId="0" borderId="36" xfId="1" applyNumberFormat="1" applyFont="1" applyBorder="1" applyAlignment="1">
      <alignment horizontal="right"/>
    </xf>
    <xf numFmtId="0" fontId="34" fillId="0" borderId="7" xfId="1" applyFont="1" applyBorder="1"/>
    <xf numFmtId="3" fontId="34" fillId="0" borderId="36" xfId="1" applyNumberFormat="1" applyFont="1" applyBorder="1"/>
    <xf numFmtId="0" fontId="34" fillId="0" borderId="36" xfId="1" applyFont="1" applyBorder="1" applyAlignment="1" applyProtection="1">
      <alignment horizontal="right"/>
      <protection locked="0"/>
    </xf>
    <xf numFmtId="0" fontId="34" fillId="0" borderId="36" xfId="1" applyFont="1" applyBorder="1" applyAlignment="1">
      <alignment horizontal="right"/>
    </xf>
    <xf numFmtId="0" fontId="34" fillId="0" borderId="9" xfId="1" applyFont="1" applyBorder="1" applyAlignment="1">
      <alignment horizontal="left" indent="2"/>
    </xf>
    <xf numFmtId="0" fontId="36" fillId="0" borderId="22" xfId="1" applyFont="1" applyBorder="1" applyAlignment="1">
      <alignment horizontal="left" vertical="center" indent="6"/>
    </xf>
    <xf numFmtId="0" fontId="36" fillId="0" borderId="19" xfId="1" applyFont="1" applyBorder="1" applyAlignment="1">
      <alignment horizontal="right" vertical="center"/>
    </xf>
    <xf numFmtId="0" fontId="36" fillId="0" borderId="80" xfId="1" applyFont="1" applyBorder="1" applyAlignment="1">
      <alignment horizontal="left" vertical="center" indent="6"/>
    </xf>
    <xf numFmtId="3" fontId="36" fillId="0" borderId="73" xfId="7" applyNumberFormat="1" applyFont="1" applyBorder="1" applyAlignment="1" applyProtection="1">
      <alignment horizontal="right"/>
    </xf>
    <xf numFmtId="0" fontId="8" fillId="0" borderId="0" xfId="1" applyFont="1"/>
    <xf numFmtId="0" fontId="46" fillId="0" borderId="8" xfId="1" applyFont="1" applyBorder="1"/>
    <xf numFmtId="0" fontId="46" fillId="0" borderId="86" xfId="1" applyFont="1" applyBorder="1"/>
    <xf numFmtId="0" fontId="2" fillId="0" borderId="4" xfId="1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7" xfId="1" applyFont="1" applyBorder="1" applyProtection="1">
      <protection locked="0"/>
    </xf>
    <xf numFmtId="14" fontId="2" fillId="0" borderId="4" xfId="1" applyNumberFormat="1" applyFont="1" applyBorder="1" applyProtection="1">
      <protection locked="0"/>
    </xf>
    <xf numFmtId="14" fontId="2" fillId="0" borderId="87" xfId="1" applyNumberFormat="1" applyFont="1" applyBorder="1" applyProtection="1">
      <protection locked="0"/>
    </xf>
    <xf numFmtId="0" fontId="2" fillId="0" borderId="4" xfId="1" applyFont="1" applyBorder="1" applyAlignment="1" applyProtection="1">
      <alignment vertical="top" wrapText="1"/>
      <protection locked="0"/>
    </xf>
    <xf numFmtId="0" fontId="2" fillId="0" borderId="7" xfId="1" applyFont="1" applyBorder="1" applyAlignment="1" applyProtection="1">
      <alignment vertical="top" wrapText="1"/>
      <protection locked="0"/>
    </xf>
    <xf numFmtId="14" fontId="2" fillId="0" borderId="4" xfId="1" applyNumberFormat="1" applyFont="1" applyBorder="1" applyAlignment="1" applyProtection="1">
      <alignment vertical="top" wrapText="1"/>
      <protection locked="0"/>
    </xf>
    <xf numFmtId="14" fontId="2" fillId="0" borderId="87" xfId="1" applyNumberFormat="1" applyFont="1" applyBorder="1" applyAlignment="1" applyProtection="1">
      <alignment vertical="top" wrapText="1"/>
      <protection locked="0"/>
    </xf>
    <xf numFmtId="14" fontId="2" fillId="0" borderId="88" xfId="1" applyNumberFormat="1" applyFont="1" applyBorder="1" applyAlignment="1" applyProtection="1">
      <alignment vertical="top" wrapText="1"/>
      <protection locked="0"/>
    </xf>
    <xf numFmtId="14" fontId="2" fillId="0" borderId="5" xfId="1" applyNumberFormat="1" applyFont="1" applyBorder="1" applyAlignment="1" applyProtection="1">
      <alignment vertical="top" wrapText="1"/>
      <protection locked="0"/>
    </xf>
    <xf numFmtId="0" fontId="2" fillId="0" borderId="88" xfId="1" applyFont="1" applyBorder="1" applyAlignment="1" applyProtection="1">
      <alignment vertical="top" wrapText="1"/>
      <protection locked="0"/>
    </xf>
    <xf numFmtId="0" fontId="2" fillId="0" borderId="8" xfId="1" applyFont="1" applyBorder="1" applyAlignment="1" applyProtection="1">
      <alignment vertical="top" wrapText="1"/>
      <protection locked="0"/>
    </xf>
    <xf numFmtId="0" fontId="2" fillId="0" borderId="9" xfId="1" applyFont="1" applyBorder="1" applyAlignment="1" applyProtection="1">
      <alignment vertical="top" wrapText="1"/>
      <protection locked="0"/>
    </xf>
    <xf numFmtId="0" fontId="2" fillId="0" borderId="24" xfId="1" applyFont="1" applyBorder="1" applyAlignment="1" applyProtection="1">
      <alignment vertical="top" wrapText="1"/>
      <protection locked="0"/>
    </xf>
    <xf numFmtId="0" fontId="2" fillId="0" borderId="89" xfId="1" applyFont="1" applyBorder="1" applyAlignment="1" applyProtection="1">
      <alignment vertical="top" wrapText="1"/>
      <protection locked="0"/>
    </xf>
    <xf numFmtId="0" fontId="2" fillId="0" borderId="4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 shrinkToFit="1"/>
    </xf>
    <xf numFmtId="0" fontId="2" fillId="0" borderId="0" xfId="1" applyFont="1" applyAlignment="1">
      <alignment horizontal="center" shrinkToFit="1"/>
    </xf>
    <xf numFmtId="0" fontId="2" fillId="0" borderId="5" xfId="1" applyFont="1" applyBorder="1" applyAlignment="1">
      <alignment horizontal="center" shrinkToFit="1"/>
    </xf>
    <xf numFmtId="0" fontId="4" fillId="0" borderId="12" xfId="1" applyFont="1" applyBorder="1" applyAlignment="1">
      <alignment shrinkToFit="1"/>
    </xf>
    <xf numFmtId="0" fontId="6" fillId="0" borderId="0" xfId="1" applyFont="1" applyAlignment="1">
      <alignment horizontal="center" shrinkToFit="1"/>
    </xf>
    <xf numFmtId="0" fontId="2" fillId="0" borderId="7" xfId="1" applyFont="1" applyBorder="1" applyAlignment="1">
      <alignment horizontal="left"/>
    </xf>
    <xf numFmtId="0" fontId="2" fillId="0" borderId="7" xfId="1" applyFont="1" applyBorder="1" applyAlignment="1">
      <alignment horizontal="center" shrinkToFit="1"/>
    </xf>
    <xf numFmtId="0" fontId="2" fillId="0" borderId="8" xfId="1" applyFont="1" applyBorder="1" applyAlignment="1">
      <alignment horizontal="left"/>
    </xf>
    <xf numFmtId="0" fontId="2" fillId="0" borderId="9" xfId="1" applyFont="1" applyBorder="1" applyAlignment="1">
      <alignment horizontal="left"/>
    </xf>
    <xf numFmtId="0" fontId="2" fillId="0" borderId="8" xfId="1" applyFont="1" applyBorder="1" applyAlignment="1">
      <alignment horizontal="center" shrinkToFit="1"/>
    </xf>
    <xf numFmtId="0" fontId="2" fillId="0" borderId="10" xfId="1" applyFont="1" applyBorder="1" applyAlignment="1">
      <alignment horizontal="center" shrinkToFit="1"/>
    </xf>
    <xf numFmtId="0" fontId="2" fillId="0" borderId="9" xfId="1" applyFont="1" applyBorder="1" applyAlignment="1">
      <alignment horizontal="center" shrinkToFit="1"/>
    </xf>
    <xf numFmtId="14" fontId="2" fillId="0" borderId="21" xfId="1" applyNumberFormat="1" applyFont="1" applyBorder="1" applyAlignment="1">
      <alignment horizontal="center"/>
    </xf>
    <xf numFmtId="14" fontId="2" fillId="0" borderId="23" xfId="1" applyNumberFormat="1" applyFont="1" applyBorder="1" applyAlignment="1">
      <alignment horizontal="center"/>
    </xf>
    <xf numFmtId="0" fontId="2" fillId="0" borderId="21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0" fontId="11" fillId="0" borderId="0" xfId="1" applyFont="1" applyAlignment="1">
      <alignment vertical="center"/>
    </xf>
    <xf numFmtId="0" fontId="11" fillId="0" borderId="5" xfId="1" applyFont="1" applyBorder="1" applyAlignment="1">
      <alignment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left" vertical="center"/>
    </xf>
    <xf numFmtId="3" fontId="15" fillId="0" borderId="30" xfId="1" applyNumberFormat="1" applyFont="1" applyBorder="1" applyAlignment="1">
      <alignment vertical="center" wrapText="1"/>
    </xf>
    <xf numFmtId="3" fontId="15" fillId="0" borderId="0" xfId="1" applyNumberFormat="1" applyFont="1" applyAlignment="1">
      <alignment vertical="center" wrapText="1"/>
    </xf>
    <xf numFmtId="3" fontId="15" fillId="0" borderId="5" xfId="1" applyNumberFormat="1" applyFont="1" applyBorder="1" applyAlignment="1">
      <alignment vertical="center" wrapText="1"/>
    </xf>
    <xf numFmtId="3" fontId="15" fillId="0" borderId="37" xfId="1" applyNumberFormat="1" applyFont="1" applyBorder="1" applyAlignment="1">
      <alignment vertical="center" wrapText="1"/>
    </xf>
    <xf numFmtId="3" fontId="15" fillId="0" borderId="38" xfId="1" applyNumberFormat="1" applyFont="1" applyBorder="1" applyAlignment="1">
      <alignment vertical="center" wrapText="1"/>
    </xf>
    <xf numFmtId="0" fontId="15" fillId="0" borderId="38" xfId="1" applyFont="1" applyBorder="1" applyAlignment="1">
      <alignment vertical="center"/>
    </xf>
    <xf numFmtId="3" fontId="15" fillId="0" borderId="0" xfId="1" applyNumberFormat="1" applyFont="1" applyAlignment="1" applyProtection="1">
      <alignment horizontal="left" vertical="center"/>
      <protection locked="0"/>
    </xf>
    <xf numFmtId="3" fontId="14" fillId="0" borderId="25" xfId="1" applyNumberFormat="1" applyFont="1" applyBorder="1" applyAlignment="1">
      <alignment horizontal="center" vertical="center" wrapText="1"/>
    </xf>
    <xf numFmtId="3" fontId="14" fillId="0" borderId="26" xfId="1" applyNumberFormat="1" applyFont="1" applyBorder="1" applyAlignment="1">
      <alignment horizontal="center" vertical="center" wrapText="1"/>
    </xf>
    <xf numFmtId="3" fontId="15" fillId="0" borderId="30" xfId="1" applyNumberFormat="1" applyFont="1" applyBorder="1" applyAlignment="1">
      <alignment horizontal="left" vertical="center" wrapText="1"/>
    </xf>
    <xf numFmtId="3" fontId="15" fillId="0" borderId="5" xfId="1" applyNumberFormat="1" applyFont="1" applyBorder="1" applyAlignment="1">
      <alignment horizontal="left" vertical="center" wrapText="1"/>
    </xf>
    <xf numFmtId="3" fontId="15" fillId="0" borderId="41" xfId="1" applyNumberFormat="1" applyFont="1" applyBorder="1" applyAlignment="1">
      <alignment vertical="center" wrapText="1"/>
    </xf>
    <xf numFmtId="3" fontId="15" fillId="0" borderId="2" xfId="1" applyNumberFormat="1" applyFont="1" applyBorder="1" applyAlignment="1">
      <alignment vertical="center" wrapText="1"/>
    </xf>
    <xf numFmtId="0" fontId="15" fillId="0" borderId="2" xfId="1" applyFont="1" applyBorder="1" applyAlignment="1">
      <alignment vertical="center"/>
    </xf>
    <xf numFmtId="0" fontId="15" fillId="0" borderId="0" xfId="1" applyFont="1" applyAlignment="1">
      <alignment vertical="center"/>
    </xf>
    <xf numFmtId="3" fontId="11" fillId="0" borderId="4" xfId="3" applyNumberFormat="1" applyFont="1" applyBorder="1" applyAlignment="1" applyProtection="1">
      <alignment horizontal="center" vertical="center"/>
      <protection locked="0"/>
    </xf>
    <xf numFmtId="3" fontId="11" fillId="0" borderId="5" xfId="3" applyNumberFormat="1" applyFont="1" applyBorder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left" vertical="center" wrapText="1"/>
      <protection locked="0"/>
    </xf>
    <xf numFmtId="3" fontId="11" fillId="0" borderId="1" xfId="1" applyNumberFormat="1" applyFont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0" borderId="8" xfId="3" applyNumberFormat="1" applyFont="1" applyBorder="1" applyAlignment="1" applyProtection="1">
      <alignment horizontal="center" vertical="center"/>
      <protection locked="0"/>
    </xf>
    <xf numFmtId="3" fontId="11" fillId="0" borderId="9" xfId="3" applyNumberFormat="1" applyFont="1" applyBorder="1" applyAlignment="1" applyProtection="1">
      <alignment horizontal="center" vertical="center"/>
      <protection locked="0"/>
    </xf>
    <xf numFmtId="3" fontId="11" fillId="0" borderId="21" xfId="1" applyNumberFormat="1" applyFont="1" applyBorder="1" applyAlignment="1">
      <alignment horizontal="center" vertical="center"/>
    </xf>
    <xf numFmtId="3" fontId="11" fillId="0" borderId="22" xfId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 applyProtection="1">
      <alignment horizontal="center" vertical="center"/>
      <protection locked="0"/>
    </xf>
    <xf numFmtId="3" fontId="11" fillId="0" borderId="3" xfId="1" applyNumberFormat="1" applyFont="1" applyBorder="1" applyAlignment="1" applyProtection="1">
      <alignment horizontal="center" vertical="center"/>
      <protection locked="0"/>
    </xf>
    <xf numFmtId="3" fontId="11" fillId="0" borderId="8" xfId="1" applyNumberFormat="1" applyFont="1" applyBorder="1" applyAlignment="1">
      <alignment horizontal="center" vertical="center"/>
    </xf>
    <xf numFmtId="3" fontId="11" fillId="0" borderId="9" xfId="1" applyNumberFormat="1" applyFont="1" applyBorder="1" applyAlignment="1">
      <alignment horizontal="center" vertical="center"/>
    </xf>
    <xf numFmtId="3" fontId="11" fillId="0" borderId="52" xfId="1" applyNumberFormat="1" applyFont="1" applyBorder="1" applyAlignment="1">
      <alignment horizontal="center" vertical="center"/>
    </xf>
    <xf numFmtId="0" fontId="11" fillId="0" borderId="53" xfId="1" applyFont="1" applyBorder="1" applyAlignment="1">
      <alignment horizontal="center" vertical="center"/>
    </xf>
    <xf numFmtId="3" fontId="11" fillId="0" borderId="4" xfId="1" applyNumberFormat="1" applyFont="1" applyBorder="1" applyAlignment="1">
      <alignment horizontal="center" vertical="center"/>
    </xf>
    <xf numFmtId="3" fontId="11" fillId="0" borderId="5" xfId="1" applyNumberFormat="1" applyFont="1" applyBorder="1" applyAlignment="1">
      <alignment horizontal="center" vertical="center"/>
    </xf>
    <xf numFmtId="0" fontId="24" fillId="0" borderId="56" xfId="5" applyFont="1" applyBorder="1" applyAlignment="1">
      <alignment horizontal="center" vertical="center"/>
    </xf>
    <xf numFmtId="0" fontId="24" fillId="0" borderId="57" xfId="5" applyFont="1" applyBorder="1" applyAlignment="1">
      <alignment horizontal="center" vertical="center"/>
    </xf>
    <xf numFmtId="0" fontId="24" fillId="0" borderId="58" xfId="5" applyFont="1" applyBorder="1" applyAlignment="1">
      <alignment horizontal="center" vertical="center"/>
    </xf>
    <xf numFmtId="0" fontId="24" fillId="0" borderId="74" xfId="5" applyFont="1" applyBorder="1" applyAlignment="1">
      <alignment horizontal="center" vertical="center" wrapText="1"/>
    </xf>
    <xf numFmtId="0" fontId="24" fillId="0" borderId="75" xfId="5" applyFont="1" applyBorder="1" applyAlignment="1">
      <alignment horizontal="center" vertical="center" wrapText="1"/>
    </xf>
    <xf numFmtId="0" fontId="24" fillId="0" borderId="31" xfId="5" applyFont="1" applyBorder="1" applyAlignment="1">
      <alignment horizontal="center" vertical="center" wrapText="1"/>
    </xf>
    <xf numFmtId="0" fontId="24" fillId="0" borderId="49" xfId="5" applyFont="1" applyBorder="1" applyAlignment="1">
      <alignment horizontal="center" vertical="center" wrapText="1"/>
    </xf>
    <xf numFmtId="0" fontId="24" fillId="0" borderId="42" xfId="5" applyFont="1" applyBorder="1" applyAlignment="1">
      <alignment horizontal="center" vertical="center"/>
    </xf>
    <xf numFmtId="0" fontId="24" fillId="0" borderId="43" xfId="5" applyFont="1" applyBorder="1" applyAlignment="1">
      <alignment horizontal="center" vertical="center"/>
    </xf>
    <xf numFmtId="0" fontId="24" fillId="0" borderId="44" xfId="5" applyFont="1" applyBorder="1" applyAlignment="1">
      <alignment horizontal="center" vertical="center"/>
    </xf>
    <xf numFmtId="0" fontId="24" fillId="0" borderId="59" xfId="5" applyFont="1" applyBorder="1" applyAlignment="1">
      <alignment horizontal="center" vertical="center" wrapText="1"/>
    </xf>
    <xf numFmtId="0" fontId="24" fillId="0" borderId="62" xfId="5" applyFont="1" applyBorder="1" applyAlignment="1">
      <alignment horizontal="center" vertical="center" wrapText="1"/>
    </xf>
    <xf numFmtId="0" fontId="26" fillId="0" borderId="0" xfId="1" applyFont="1" applyAlignment="1" applyProtection="1">
      <alignment horizontal="left" wrapText="1"/>
      <protection locked="0"/>
    </xf>
    <xf numFmtId="0" fontId="31" fillId="0" borderId="34" xfId="1" applyFont="1" applyBorder="1" applyAlignment="1">
      <alignment horizontal="left" vertical="center" wrapText="1"/>
    </xf>
    <xf numFmtId="0" fontId="31" fillId="0" borderId="9" xfId="1" applyFont="1" applyBorder="1" applyAlignment="1">
      <alignment horizontal="left" vertical="center" wrapText="1"/>
    </xf>
    <xf numFmtId="0" fontId="34" fillId="0" borderId="0" xfId="1" applyFont="1" applyAlignment="1" applyProtection="1">
      <alignment horizontal="left" wrapText="1"/>
      <protection locked="0"/>
    </xf>
    <xf numFmtId="0" fontId="36" fillId="0" borderId="76" xfId="1" applyFont="1" applyBorder="1" applyAlignment="1">
      <alignment horizontal="center" vertical="center"/>
    </xf>
    <xf numFmtId="0" fontId="36" fillId="0" borderId="82" xfId="1" applyFont="1" applyBorder="1" applyAlignment="1">
      <alignment horizontal="center" vertical="center"/>
    </xf>
    <xf numFmtId="0" fontId="36" fillId="0" borderId="34" xfId="1" applyFont="1" applyBorder="1" applyAlignment="1">
      <alignment horizontal="center" vertical="center"/>
    </xf>
    <xf numFmtId="0" fontId="36" fillId="0" borderId="9" xfId="1" applyFont="1" applyBorder="1" applyAlignment="1">
      <alignment horizontal="center" vertical="center"/>
    </xf>
    <xf numFmtId="3" fontId="39" fillId="0" borderId="30" xfId="1" applyNumberFormat="1" applyFont="1" applyBorder="1" applyAlignment="1">
      <alignment vertical="center" wrapText="1"/>
    </xf>
    <xf numFmtId="3" fontId="39" fillId="0" borderId="0" xfId="1" applyNumberFormat="1" applyFont="1" applyAlignment="1">
      <alignment vertical="center" wrapText="1"/>
    </xf>
    <xf numFmtId="3" fontId="39" fillId="0" borderId="5" xfId="1" applyNumberFormat="1" applyFont="1" applyBorder="1" applyAlignment="1">
      <alignment vertical="center" wrapText="1"/>
    </xf>
    <xf numFmtId="3" fontId="39" fillId="0" borderId="37" xfId="1" applyNumberFormat="1" applyFont="1" applyBorder="1" applyAlignment="1">
      <alignment vertical="center" wrapText="1"/>
    </xf>
    <xf numFmtId="3" fontId="39" fillId="0" borderId="38" xfId="1" applyNumberFormat="1" applyFont="1" applyBorder="1" applyAlignment="1">
      <alignment vertical="center" wrapText="1"/>
    </xf>
    <xf numFmtId="0" fontId="39" fillId="0" borderId="38" xfId="1" applyFont="1" applyBorder="1" applyAlignment="1">
      <alignment vertical="center"/>
    </xf>
    <xf numFmtId="3" fontId="39" fillId="0" borderId="0" xfId="1" applyNumberFormat="1" applyFont="1" applyAlignment="1" applyProtection="1">
      <alignment horizontal="left" vertical="center"/>
      <protection locked="0"/>
    </xf>
    <xf numFmtId="3" fontId="13" fillId="0" borderId="25" xfId="1" applyNumberFormat="1" applyFont="1" applyBorder="1" applyAlignment="1">
      <alignment horizontal="center" vertical="center" wrapText="1"/>
    </xf>
    <xf numFmtId="3" fontId="13" fillId="0" borderId="26" xfId="1" applyNumberFormat="1" applyFont="1" applyBorder="1" applyAlignment="1">
      <alignment horizontal="center" vertical="center" wrapText="1"/>
    </xf>
    <xf numFmtId="3" fontId="39" fillId="0" borderId="30" xfId="1" applyNumberFormat="1" applyFont="1" applyBorder="1" applyAlignment="1">
      <alignment horizontal="left" vertical="center" wrapText="1"/>
    </xf>
    <xf numFmtId="3" fontId="39" fillId="0" borderId="5" xfId="1" applyNumberFormat="1" applyFont="1" applyBorder="1" applyAlignment="1">
      <alignment horizontal="left" vertical="center" wrapText="1"/>
    </xf>
    <xf numFmtId="3" fontId="39" fillId="0" borderId="41" xfId="1" applyNumberFormat="1" applyFont="1" applyBorder="1" applyAlignment="1">
      <alignment vertical="center" wrapText="1"/>
    </xf>
    <xf numFmtId="3" fontId="39" fillId="0" borderId="2" xfId="1" applyNumberFormat="1" applyFont="1" applyBorder="1" applyAlignment="1">
      <alignment vertical="center" wrapText="1"/>
    </xf>
    <xf numFmtId="0" fontId="39" fillId="0" borderId="2" xfId="1" applyFont="1" applyBorder="1" applyAlignment="1">
      <alignment vertical="center"/>
    </xf>
    <xf numFmtId="0" fontId="39" fillId="0" borderId="0" xfId="1" applyFont="1" applyAlignment="1">
      <alignment vertical="center"/>
    </xf>
    <xf numFmtId="3" fontId="11" fillId="0" borderId="24" xfId="3" applyNumberFormat="1" applyFont="1" applyBorder="1" applyAlignment="1" applyProtection="1">
      <alignment horizontal="center"/>
      <protection locked="0"/>
    </xf>
    <xf numFmtId="3" fontId="11" fillId="0" borderId="0" xfId="1" applyNumberFormat="1" applyFont="1" applyAlignment="1" applyProtection="1">
      <alignment horizontal="left" wrapText="1"/>
      <protection locked="0"/>
    </xf>
    <xf numFmtId="3" fontId="11" fillId="0" borderId="20" xfId="1" applyNumberFormat="1" applyFont="1" applyBorder="1" applyAlignment="1">
      <alignment horizontal="center" vertical="center"/>
    </xf>
    <xf numFmtId="3" fontId="11" fillId="0" borderId="7" xfId="3" applyNumberFormat="1" applyFont="1" applyBorder="1" applyAlignment="1" applyProtection="1">
      <alignment horizontal="center"/>
      <protection locked="0"/>
    </xf>
    <xf numFmtId="3" fontId="11" fillId="0" borderId="19" xfId="3" applyNumberFormat="1" applyFont="1" applyBorder="1" applyAlignment="1" applyProtection="1">
      <alignment horizontal="center" vertical="center"/>
    </xf>
    <xf numFmtId="3" fontId="11" fillId="0" borderId="7" xfId="1" applyNumberFormat="1" applyFont="1" applyBorder="1" applyAlignment="1">
      <alignment horizontal="center" vertical="center"/>
    </xf>
    <xf numFmtId="3" fontId="11" fillId="0" borderId="20" xfId="3" applyNumberFormat="1" applyFont="1" applyBorder="1" applyAlignment="1" applyProtection="1">
      <alignment horizontal="center" vertical="center"/>
    </xf>
    <xf numFmtId="0" fontId="24" fillId="0" borderId="25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2" fillId="0" borderId="20" xfId="1" applyFont="1" applyBorder="1" applyAlignment="1">
      <alignment horizontal="center" vertical="center" wrapText="1"/>
    </xf>
    <xf numFmtId="0" fontId="42" fillId="0" borderId="24" xfId="1" applyFont="1" applyBorder="1" applyAlignment="1">
      <alignment horizontal="center" vertical="center" wrapText="1"/>
    </xf>
    <xf numFmtId="0" fontId="42" fillId="0" borderId="21" xfId="1" applyFont="1" applyBorder="1" applyAlignment="1">
      <alignment horizontal="center" vertical="center" wrapText="1"/>
    </xf>
    <xf numFmtId="0" fontId="42" fillId="0" borderId="23" xfId="1" applyFont="1" applyBorder="1" applyAlignment="1">
      <alignment horizontal="center" vertical="center" wrapText="1"/>
    </xf>
    <xf numFmtId="0" fontId="43" fillId="0" borderId="32" xfId="1" applyFont="1" applyBorder="1" applyAlignment="1">
      <alignment horizontal="center" vertical="center" wrapText="1"/>
    </xf>
    <xf numFmtId="0" fontId="43" fillId="0" borderId="33" xfId="1" applyFont="1" applyBorder="1" applyAlignment="1">
      <alignment horizontal="center" vertical="center" wrapText="1"/>
    </xf>
    <xf numFmtId="0" fontId="34" fillId="0" borderId="0" xfId="1" applyFont="1" applyAlignment="1">
      <alignment horizontal="left" wrapText="1"/>
    </xf>
    <xf numFmtId="0" fontId="34" fillId="0" borderId="30" xfId="1" applyFont="1" applyBorder="1" applyAlignment="1">
      <alignment horizontal="left" wrapText="1" indent="2"/>
    </xf>
    <xf numFmtId="0" fontId="1" fillId="0" borderId="5" xfId="1" applyBorder="1" applyAlignment="1">
      <alignment horizontal="left" wrapText="1" indent="2"/>
    </xf>
    <xf numFmtId="0" fontId="2" fillId="0" borderId="21" xfId="1" applyFont="1" applyBorder="1" applyAlignment="1">
      <alignment horizontal="center"/>
    </xf>
    <xf numFmtId="0" fontId="2" fillId="0" borderId="23" xfId="1" applyFont="1" applyBorder="1" applyAlignment="1">
      <alignment horizontal="center"/>
    </xf>
  </cellXfs>
  <cellStyles count="9">
    <cellStyle name="Lien hypertexte 2" xfId="2" xr:uid="{7E84F1E5-36C9-4022-9467-4255FCFF7632}"/>
    <cellStyle name="Milliers 2" xfId="3" xr:uid="{42DF3E5A-01ED-400D-B76E-828BF425D0FC}"/>
    <cellStyle name="Normal" xfId="0" builtinId="0"/>
    <cellStyle name="Normal 2" xfId="1" xr:uid="{C2804E78-6647-4D4B-AF51-EC86D12BD03C}"/>
    <cellStyle name="Normal_BILSNV" xfId="8" xr:uid="{449A561E-5460-44C3-8C42-EE12C745A7BE}"/>
    <cellStyle name="Normal_C1SCARV" xfId="6" xr:uid="{CAD88DDA-B6CE-41A4-A44F-912D2AF9625B}"/>
    <cellStyle name="Normal_C1SONV" xfId="5" xr:uid="{88C62640-F953-44E3-8A93-69C822FB2880}"/>
    <cellStyle name="Normal_CEGSOSAR" xfId="4" xr:uid="{DB25F5F4-83CD-4F6F-BA86-C7FF0DD70C4A}"/>
    <cellStyle name="Pourcentage 2" xfId="7" xr:uid="{22D15409-9403-4F6C-8C4F-A3BC0B30A007}"/>
  </cellStyles>
  <dxfs count="9"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aciv-my.sharepoint.com/personal/christian_ble_asaci_net/Documents/Chiffres/Donnees/3%20-%20FANAF/Modele-Nouveau_FANAF_Fiche_Marches_2023.xls" TargetMode="External"/><Relationship Id="rId1" Type="http://schemas.openxmlformats.org/officeDocument/2006/relationships/externalLinkPath" Target="Modele-Nouveau_FANAF_Fiche_Marches_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V"/>
      <sheetName val="EMPLOI"/>
      <sheetName val="FISCALITE"/>
      <sheetName val="ACTIONNARIAT"/>
      <sheetName val="DISTRIBUTION"/>
      <sheetName val="BILAN VIE"/>
      <sheetName val="CEG VIE"/>
      <sheetName val="C1 VIE"/>
      <sheetName val="C4 VIE"/>
      <sheetName val="C5 VIE SYNTH"/>
      <sheetName val="C11 VIE"/>
      <sheetName val="BILAN NON VIE"/>
      <sheetName val="CEG NON VIE"/>
      <sheetName val="C1 NON VIE"/>
      <sheetName val="C4 NON VIE"/>
      <sheetName val="C5 NON VIE SYNTH"/>
      <sheetName val="C11 NON VIE"/>
      <sheetName val="Sinistres Majeurs"/>
    </sheetNames>
    <sheetDataSet>
      <sheetData sheetId="0">
        <row r="9">
          <cell r="D9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gne@fanaf.org" TargetMode="External"/><Relationship Id="rId1" Type="http://schemas.openxmlformats.org/officeDocument/2006/relationships/hyperlink" Target="https://www.fanaf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181A-F2EC-4E80-B784-510345AC58B2}">
  <dimension ref="A1:G40"/>
  <sheetViews>
    <sheetView workbookViewId="0">
      <selection activeCell="D9" sqref="D9"/>
    </sheetView>
  </sheetViews>
  <sheetFormatPr baseColWidth="10" defaultColWidth="11.44140625" defaultRowHeight="16.2" x14ac:dyDescent="0.35"/>
  <cols>
    <col min="1" max="1" width="11.44140625" style="4"/>
    <col min="2" max="2" width="14.33203125" style="4" customWidth="1"/>
    <col min="3" max="3" width="23.109375" style="4" customWidth="1"/>
    <col min="4" max="257" width="11.44140625" style="4"/>
    <col min="258" max="258" width="14.33203125" style="4" customWidth="1"/>
    <col min="259" max="259" width="23.109375" style="4" customWidth="1"/>
    <col min="260" max="513" width="11.44140625" style="4"/>
    <col min="514" max="514" width="14.33203125" style="4" customWidth="1"/>
    <col min="515" max="515" width="23.109375" style="4" customWidth="1"/>
    <col min="516" max="769" width="11.44140625" style="4"/>
    <col min="770" max="770" width="14.33203125" style="4" customWidth="1"/>
    <col min="771" max="771" width="23.109375" style="4" customWidth="1"/>
    <col min="772" max="1025" width="11.44140625" style="4"/>
    <col min="1026" max="1026" width="14.33203125" style="4" customWidth="1"/>
    <col min="1027" max="1027" width="23.109375" style="4" customWidth="1"/>
    <col min="1028" max="1281" width="11.44140625" style="4"/>
    <col min="1282" max="1282" width="14.33203125" style="4" customWidth="1"/>
    <col min="1283" max="1283" width="23.109375" style="4" customWidth="1"/>
    <col min="1284" max="1537" width="11.44140625" style="4"/>
    <col min="1538" max="1538" width="14.33203125" style="4" customWidth="1"/>
    <col min="1539" max="1539" width="23.109375" style="4" customWidth="1"/>
    <col min="1540" max="1793" width="11.44140625" style="4"/>
    <col min="1794" max="1794" width="14.33203125" style="4" customWidth="1"/>
    <col min="1795" max="1795" width="23.109375" style="4" customWidth="1"/>
    <col min="1796" max="2049" width="11.44140625" style="4"/>
    <col min="2050" max="2050" width="14.33203125" style="4" customWidth="1"/>
    <col min="2051" max="2051" width="23.109375" style="4" customWidth="1"/>
    <col min="2052" max="2305" width="11.44140625" style="4"/>
    <col min="2306" max="2306" width="14.33203125" style="4" customWidth="1"/>
    <col min="2307" max="2307" width="23.109375" style="4" customWidth="1"/>
    <col min="2308" max="2561" width="11.44140625" style="4"/>
    <col min="2562" max="2562" width="14.33203125" style="4" customWidth="1"/>
    <col min="2563" max="2563" width="23.109375" style="4" customWidth="1"/>
    <col min="2564" max="2817" width="11.44140625" style="4"/>
    <col min="2818" max="2818" width="14.33203125" style="4" customWidth="1"/>
    <col min="2819" max="2819" width="23.109375" style="4" customWidth="1"/>
    <col min="2820" max="3073" width="11.44140625" style="4"/>
    <col min="3074" max="3074" width="14.33203125" style="4" customWidth="1"/>
    <col min="3075" max="3075" width="23.109375" style="4" customWidth="1"/>
    <col min="3076" max="3329" width="11.44140625" style="4"/>
    <col min="3330" max="3330" width="14.33203125" style="4" customWidth="1"/>
    <col min="3331" max="3331" width="23.109375" style="4" customWidth="1"/>
    <col min="3332" max="3585" width="11.44140625" style="4"/>
    <col min="3586" max="3586" width="14.33203125" style="4" customWidth="1"/>
    <col min="3587" max="3587" width="23.109375" style="4" customWidth="1"/>
    <col min="3588" max="3841" width="11.44140625" style="4"/>
    <col min="3842" max="3842" width="14.33203125" style="4" customWidth="1"/>
    <col min="3843" max="3843" width="23.109375" style="4" customWidth="1"/>
    <col min="3844" max="4097" width="11.44140625" style="4"/>
    <col min="4098" max="4098" width="14.33203125" style="4" customWidth="1"/>
    <col min="4099" max="4099" width="23.109375" style="4" customWidth="1"/>
    <col min="4100" max="4353" width="11.44140625" style="4"/>
    <col min="4354" max="4354" width="14.33203125" style="4" customWidth="1"/>
    <col min="4355" max="4355" width="23.109375" style="4" customWidth="1"/>
    <col min="4356" max="4609" width="11.44140625" style="4"/>
    <col min="4610" max="4610" width="14.33203125" style="4" customWidth="1"/>
    <col min="4611" max="4611" width="23.109375" style="4" customWidth="1"/>
    <col min="4612" max="4865" width="11.44140625" style="4"/>
    <col min="4866" max="4866" width="14.33203125" style="4" customWidth="1"/>
    <col min="4867" max="4867" width="23.109375" style="4" customWidth="1"/>
    <col min="4868" max="5121" width="11.44140625" style="4"/>
    <col min="5122" max="5122" width="14.33203125" style="4" customWidth="1"/>
    <col min="5123" max="5123" width="23.109375" style="4" customWidth="1"/>
    <col min="5124" max="5377" width="11.44140625" style="4"/>
    <col min="5378" max="5378" width="14.33203125" style="4" customWidth="1"/>
    <col min="5379" max="5379" width="23.109375" style="4" customWidth="1"/>
    <col min="5380" max="5633" width="11.44140625" style="4"/>
    <col min="5634" max="5634" width="14.33203125" style="4" customWidth="1"/>
    <col min="5635" max="5635" width="23.109375" style="4" customWidth="1"/>
    <col min="5636" max="5889" width="11.44140625" style="4"/>
    <col min="5890" max="5890" width="14.33203125" style="4" customWidth="1"/>
    <col min="5891" max="5891" width="23.109375" style="4" customWidth="1"/>
    <col min="5892" max="6145" width="11.44140625" style="4"/>
    <col min="6146" max="6146" width="14.33203125" style="4" customWidth="1"/>
    <col min="6147" max="6147" width="23.109375" style="4" customWidth="1"/>
    <col min="6148" max="6401" width="11.44140625" style="4"/>
    <col min="6402" max="6402" width="14.33203125" style="4" customWidth="1"/>
    <col min="6403" max="6403" width="23.109375" style="4" customWidth="1"/>
    <col min="6404" max="6657" width="11.44140625" style="4"/>
    <col min="6658" max="6658" width="14.33203125" style="4" customWidth="1"/>
    <col min="6659" max="6659" width="23.109375" style="4" customWidth="1"/>
    <col min="6660" max="6913" width="11.44140625" style="4"/>
    <col min="6914" max="6914" width="14.33203125" style="4" customWidth="1"/>
    <col min="6915" max="6915" width="23.109375" style="4" customWidth="1"/>
    <col min="6916" max="7169" width="11.44140625" style="4"/>
    <col min="7170" max="7170" width="14.33203125" style="4" customWidth="1"/>
    <col min="7171" max="7171" width="23.109375" style="4" customWidth="1"/>
    <col min="7172" max="7425" width="11.44140625" style="4"/>
    <col min="7426" max="7426" width="14.33203125" style="4" customWidth="1"/>
    <col min="7427" max="7427" width="23.109375" style="4" customWidth="1"/>
    <col min="7428" max="7681" width="11.44140625" style="4"/>
    <col min="7682" max="7682" width="14.33203125" style="4" customWidth="1"/>
    <col min="7683" max="7683" width="23.109375" style="4" customWidth="1"/>
    <col min="7684" max="7937" width="11.44140625" style="4"/>
    <col min="7938" max="7938" width="14.33203125" style="4" customWidth="1"/>
    <col min="7939" max="7939" width="23.109375" style="4" customWidth="1"/>
    <col min="7940" max="8193" width="11.44140625" style="4"/>
    <col min="8194" max="8194" width="14.33203125" style="4" customWidth="1"/>
    <col min="8195" max="8195" width="23.109375" style="4" customWidth="1"/>
    <col min="8196" max="8449" width="11.44140625" style="4"/>
    <col min="8450" max="8450" width="14.33203125" style="4" customWidth="1"/>
    <col min="8451" max="8451" width="23.109375" style="4" customWidth="1"/>
    <col min="8452" max="8705" width="11.44140625" style="4"/>
    <col min="8706" max="8706" width="14.33203125" style="4" customWidth="1"/>
    <col min="8707" max="8707" width="23.109375" style="4" customWidth="1"/>
    <col min="8708" max="8961" width="11.44140625" style="4"/>
    <col min="8962" max="8962" width="14.33203125" style="4" customWidth="1"/>
    <col min="8963" max="8963" width="23.109375" style="4" customWidth="1"/>
    <col min="8964" max="9217" width="11.44140625" style="4"/>
    <col min="9218" max="9218" width="14.33203125" style="4" customWidth="1"/>
    <col min="9219" max="9219" width="23.109375" style="4" customWidth="1"/>
    <col min="9220" max="9473" width="11.44140625" style="4"/>
    <col min="9474" max="9474" width="14.33203125" style="4" customWidth="1"/>
    <col min="9475" max="9475" width="23.109375" style="4" customWidth="1"/>
    <col min="9476" max="9729" width="11.44140625" style="4"/>
    <col min="9730" max="9730" width="14.33203125" style="4" customWidth="1"/>
    <col min="9731" max="9731" width="23.109375" style="4" customWidth="1"/>
    <col min="9732" max="9985" width="11.44140625" style="4"/>
    <col min="9986" max="9986" width="14.33203125" style="4" customWidth="1"/>
    <col min="9987" max="9987" width="23.109375" style="4" customWidth="1"/>
    <col min="9988" max="10241" width="11.44140625" style="4"/>
    <col min="10242" max="10242" width="14.33203125" style="4" customWidth="1"/>
    <col min="10243" max="10243" width="23.109375" style="4" customWidth="1"/>
    <col min="10244" max="10497" width="11.44140625" style="4"/>
    <col min="10498" max="10498" width="14.33203125" style="4" customWidth="1"/>
    <col min="10499" max="10499" width="23.109375" style="4" customWidth="1"/>
    <col min="10500" max="10753" width="11.44140625" style="4"/>
    <col min="10754" max="10754" width="14.33203125" style="4" customWidth="1"/>
    <col min="10755" max="10755" width="23.109375" style="4" customWidth="1"/>
    <col min="10756" max="11009" width="11.44140625" style="4"/>
    <col min="11010" max="11010" width="14.33203125" style="4" customWidth="1"/>
    <col min="11011" max="11011" width="23.109375" style="4" customWidth="1"/>
    <col min="11012" max="11265" width="11.44140625" style="4"/>
    <col min="11266" max="11266" width="14.33203125" style="4" customWidth="1"/>
    <col min="11267" max="11267" width="23.109375" style="4" customWidth="1"/>
    <col min="11268" max="11521" width="11.44140625" style="4"/>
    <col min="11522" max="11522" width="14.33203125" style="4" customWidth="1"/>
    <col min="11523" max="11523" width="23.109375" style="4" customWidth="1"/>
    <col min="11524" max="11777" width="11.44140625" style="4"/>
    <col min="11778" max="11778" width="14.33203125" style="4" customWidth="1"/>
    <col min="11779" max="11779" width="23.109375" style="4" customWidth="1"/>
    <col min="11780" max="12033" width="11.44140625" style="4"/>
    <col min="12034" max="12034" width="14.33203125" style="4" customWidth="1"/>
    <col min="12035" max="12035" width="23.109375" style="4" customWidth="1"/>
    <col min="12036" max="12289" width="11.44140625" style="4"/>
    <col min="12290" max="12290" width="14.33203125" style="4" customWidth="1"/>
    <col min="12291" max="12291" width="23.109375" style="4" customWidth="1"/>
    <col min="12292" max="12545" width="11.44140625" style="4"/>
    <col min="12546" max="12546" width="14.33203125" style="4" customWidth="1"/>
    <col min="12547" max="12547" width="23.109375" style="4" customWidth="1"/>
    <col min="12548" max="12801" width="11.44140625" style="4"/>
    <col min="12802" max="12802" width="14.33203125" style="4" customWidth="1"/>
    <col min="12803" max="12803" width="23.109375" style="4" customWidth="1"/>
    <col min="12804" max="13057" width="11.44140625" style="4"/>
    <col min="13058" max="13058" width="14.33203125" style="4" customWidth="1"/>
    <col min="13059" max="13059" width="23.109375" style="4" customWidth="1"/>
    <col min="13060" max="13313" width="11.44140625" style="4"/>
    <col min="13314" max="13314" width="14.33203125" style="4" customWidth="1"/>
    <col min="13315" max="13315" width="23.109375" style="4" customWidth="1"/>
    <col min="13316" max="13569" width="11.44140625" style="4"/>
    <col min="13570" max="13570" width="14.33203125" style="4" customWidth="1"/>
    <col min="13571" max="13571" width="23.109375" style="4" customWidth="1"/>
    <col min="13572" max="13825" width="11.44140625" style="4"/>
    <col min="13826" max="13826" width="14.33203125" style="4" customWidth="1"/>
    <col min="13827" max="13827" width="23.109375" style="4" customWidth="1"/>
    <col min="13828" max="14081" width="11.44140625" style="4"/>
    <col min="14082" max="14082" width="14.33203125" style="4" customWidth="1"/>
    <col min="14083" max="14083" width="23.109375" style="4" customWidth="1"/>
    <col min="14084" max="14337" width="11.44140625" style="4"/>
    <col min="14338" max="14338" width="14.33203125" style="4" customWidth="1"/>
    <col min="14339" max="14339" width="23.109375" style="4" customWidth="1"/>
    <col min="14340" max="14593" width="11.44140625" style="4"/>
    <col min="14594" max="14594" width="14.33203125" style="4" customWidth="1"/>
    <col min="14595" max="14595" width="23.109375" style="4" customWidth="1"/>
    <col min="14596" max="14849" width="11.44140625" style="4"/>
    <col min="14850" max="14850" width="14.33203125" style="4" customWidth="1"/>
    <col min="14851" max="14851" width="23.109375" style="4" customWidth="1"/>
    <col min="14852" max="15105" width="11.44140625" style="4"/>
    <col min="15106" max="15106" width="14.33203125" style="4" customWidth="1"/>
    <col min="15107" max="15107" width="23.109375" style="4" customWidth="1"/>
    <col min="15108" max="15361" width="11.44140625" style="4"/>
    <col min="15362" max="15362" width="14.33203125" style="4" customWidth="1"/>
    <col min="15363" max="15363" width="23.109375" style="4" customWidth="1"/>
    <col min="15364" max="15617" width="11.44140625" style="4"/>
    <col min="15618" max="15618" width="14.33203125" style="4" customWidth="1"/>
    <col min="15619" max="15619" width="23.109375" style="4" customWidth="1"/>
    <col min="15620" max="15873" width="11.44140625" style="4"/>
    <col min="15874" max="15874" width="14.33203125" style="4" customWidth="1"/>
    <col min="15875" max="15875" width="23.109375" style="4" customWidth="1"/>
    <col min="15876" max="16129" width="11.44140625" style="4"/>
    <col min="16130" max="16130" width="14.33203125" style="4" customWidth="1"/>
    <col min="16131" max="16131" width="23.109375" style="4" customWidth="1"/>
    <col min="16132" max="16384" width="11.44140625" style="4"/>
  </cols>
  <sheetData>
    <row r="1" spans="1:7" x14ac:dyDescent="0.35">
      <c r="A1" s="1"/>
      <c r="B1" s="2"/>
      <c r="C1" s="2"/>
      <c r="D1" s="2"/>
      <c r="E1" s="2"/>
      <c r="F1" s="2"/>
      <c r="G1" s="3"/>
    </row>
    <row r="2" spans="1:7" x14ac:dyDescent="0.35">
      <c r="A2" s="5"/>
      <c r="C2" s="555" t="s">
        <v>0</v>
      </c>
      <c r="D2" s="555"/>
      <c r="E2" s="555"/>
      <c r="G2" s="6"/>
    </row>
    <row r="3" spans="1:7" x14ac:dyDescent="0.35">
      <c r="A3" s="5"/>
      <c r="B3" s="555" t="s">
        <v>1</v>
      </c>
      <c r="C3" s="555"/>
      <c r="D3" s="555"/>
      <c r="E3" s="555"/>
      <c r="F3" s="555"/>
      <c r="G3" s="556"/>
    </row>
    <row r="4" spans="1:7" x14ac:dyDescent="0.35">
      <c r="A4" s="5"/>
      <c r="G4" s="6"/>
    </row>
    <row r="5" spans="1:7" x14ac:dyDescent="0.35">
      <c r="A5" s="5"/>
      <c r="G5" s="6"/>
    </row>
    <row r="6" spans="1:7" x14ac:dyDescent="0.35">
      <c r="A6" s="5"/>
      <c r="B6" s="7" t="s">
        <v>2</v>
      </c>
      <c r="C6" s="8"/>
      <c r="G6" s="6"/>
    </row>
    <row r="7" spans="1:7" x14ac:dyDescent="0.35">
      <c r="A7" s="5"/>
      <c r="G7" s="6"/>
    </row>
    <row r="8" spans="1:7" ht="16.8" thickBot="1" x14ac:dyDescent="0.4">
      <c r="A8" s="5"/>
      <c r="B8" s="557" t="s">
        <v>3</v>
      </c>
      <c r="C8" s="558"/>
      <c r="D8" s="559" t="s">
        <v>4</v>
      </c>
      <c r="E8" s="560"/>
      <c r="F8" s="561"/>
      <c r="G8" s="6"/>
    </row>
    <row r="9" spans="1:7" ht="16.8" thickBot="1" x14ac:dyDescent="0.4">
      <c r="A9" s="5"/>
      <c r="B9" s="550" t="s">
        <v>5</v>
      </c>
      <c r="C9" s="551"/>
      <c r="D9" s="9">
        <v>2023</v>
      </c>
      <c r="E9" s="7"/>
      <c r="F9" s="10"/>
      <c r="G9" s="6"/>
    </row>
    <row r="10" spans="1:7" x14ac:dyDescent="0.35">
      <c r="A10" s="5"/>
      <c r="B10" s="550" t="s">
        <v>6</v>
      </c>
      <c r="C10" s="551"/>
      <c r="D10" s="552" t="s">
        <v>7</v>
      </c>
      <c r="E10" s="553"/>
      <c r="F10" s="554"/>
      <c r="G10" s="6"/>
    </row>
    <row r="11" spans="1:7" x14ac:dyDescent="0.35">
      <c r="A11" s="5"/>
      <c r="B11" s="550" t="s">
        <v>8</v>
      </c>
      <c r="C11" s="551"/>
      <c r="D11" s="552" t="s">
        <v>9</v>
      </c>
      <c r="E11" s="553"/>
      <c r="F11" s="554"/>
      <c r="G11" s="6"/>
    </row>
    <row r="12" spans="1:7" x14ac:dyDescent="0.35">
      <c r="A12" s="5"/>
      <c r="B12" s="550" t="s">
        <v>10</v>
      </c>
      <c r="C12" s="551"/>
      <c r="D12" s="552" t="s">
        <v>9</v>
      </c>
      <c r="E12" s="553"/>
      <c r="F12" s="554"/>
      <c r="G12" s="6"/>
    </row>
    <row r="13" spans="1:7" x14ac:dyDescent="0.35">
      <c r="A13" s="5"/>
      <c r="B13" s="550" t="s">
        <v>11</v>
      </c>
      <c r="C13" s="551"/>
      <c r="D13" s="562" t="s">
        <v>12</v>
      </c>
      <c r="E13" s="563"/>
      <c r="F13" s="564"/>
      <c r="G13" s="6"/>
    </row>
    <row r="14" spans="1:7" x14ac:dyDescent="0.35">
      <c r="A14" s="5"/>
      <c r="B14" s="550" t="s">
        <v>13</v>
      </c>
      <c r="C14" s="551"/>
      <c r="D14" s="562" t="s">
        <v>14</v>
      </c>
      <c r="E14" s="563"/>
      <c r="F14" s="564"/>
      <c r="G14" s="6"/>
    </row>
    <row r="15" spans="1:7" x14ac:dyDescent="0.35">
      <c r="A15" s="5"/>
      <c r="B15" s="567" t="s">
        <v>15</v>
      </c>
      <c r="C15" s="567"/>
      <c r="D15" s="568" t="s">
        <v>12</v>
      </c>
      <c r="E15" s="568"/>
      <c r="F15" s="568"/>
      <c r="G15" s="6"/>
    </row>
    <row r="16" spans="1:7" x14ac:dyDescent="0.35">
      <c r="A16" s="5"/>
      <c r="B16" s="569" t="s">
        <v>16</v>
      </c>
      <c r="C16" s="570"/>
      <c r="D16" s="571" t="s">
        <v>12</v>
      </c>
      <c r="E16" s="572"/>
      <c r="F16" s="573"/>
      <c r="G16" s="6"/>
    </row>
    <row r="17" spans="1:7" x14ac:dyDescent="0.35">
      <c r="A17" s="5"/>
      <c r="G17" s="6"/>
    </row>
    <row r="18" spans="1:7" x14ac:dyDescent="0.35">
      <c r="A18" s="5"/>
      <c r="C18" s="11"/>
      <c r="D18" s="12"/>
      <c r="E18" s="12"/>
      <c r="G18" s="6"/>
    </row>
    <row r="19" spans="1:7" x14ac:dyDescent="0.35">
      <c r="A19" s="5"/>
      <c r="G19" s="6"/>
    </row>
    <row r="20" spans="1:7" x14ac:dyDescent="0.35">
      <c r="A20" s="5"/>
      <c r="C20" s="13" t="s">
        <v>17</v>
      </c>
      <c r="G20" s="6"/>
    </row>
    <row r="21" spans="1:7" ht="16.8" thickBot="1" x14ac:dyDescent="0.4">
      <c r="A21" s="5"/>
      <c r="G21" s="6"/>
    </row>
    <row r="22" spans="1:7" x14ac:dyDescent="0.35">
      <c r="A22" s="5"/>
      <c r="B22" s="14" t="s">
        <v>18</v>
      </c>
      <c r="C22" s="565" t="s">
        <v>19</v>
      </c>
      <c r="D22" s="565"/>
      <c r="E22" s="565"/>
      <c r="F22" s="15"/>
      <c r="G22" s="6"/>
    </row>
    <row r="23" spans="1:7" x14ac:dyDescent="0.35">
      <c r="A23" s="5"/>
      <c r="B23" s="16"/>
      <c r="C23" s="4" t="s">
        <v>20</v>
      </c>
      <c r="F23" s="17"/>
      <c r="G23" s="6"/>
    </row>
    <row r="24" spans="1:7" x14ac:dyDescent="0.35">
      <c r="A24" s="5"/>
      <c r="B24" s="16" t="s">
        <v>21</v>
      </c>
      <c r="C24" s="11" t="s">
        <v>22</v>
      </c>
      <c r="D24" s="11"/>
      <c r="E24" s="11"/>
      <c r="F24" s="17"/>
      <c r="G24" s="6"/>
    </row>
    <row r="25" spans="1:7" x14ac:dyDescent="0.35">
      <c r="A25" s="5"/>
      <c r="B25" s="16" t="s">
        <v>23</v>
      </c>
      <c r="C25" s="11" t="s">
        <v>24</v>
      </c>
      <c r="D25" s="11"/>
      <c r="E25" s="11"/>
      <c r="F25" s="17"/>
      <c r="G25" s="6"/>
    </row>
    <row r="26" spans="1:7" x14ac:dyDescent="0.35">
      <c r="A26" s="5"/>
      <c r="B26" s="16" t="s">
        <v>25</v>
      </c>
      <c r="C26" s="18" t="s">
        <v>26</v>
      </c>
      <c r="D26" s="19" t="s">
        <v>27</v>
      </c>
      <c r="E26" s="18" t="s">
        <v>28</v>
      </c>
      <c r="F26" s="20"/>
      <c r="G26" s="6"/>
    </row>
    <row r="27" spans="1:7" ht="25.5" customHeight="1" x14ac:dyDescent="0.35">
      <c r="A27" s="5"/>
      <c r="B27" s="16" t="s">
        <v>29</v>
      </c>
      <c r="C27" s="16" t="s">
        <v>30</v>
      </c>
      <c r="D27" s="16"/>
      <c r="E27" s="11"/>
      <c r="F27" s="17"/>
      <c r="G27" s="6"/>
    </row>
    <row r="28" spans="1:7" x14ac:dyDescent="0.35">
      <c r="A28" s="5"/>
      <c r="B28" s="16"/>
      <c r="C28" s="566" t="s">
        <v>31</v>
      </c>
      <c r="D28" s="566"/>
      <c r="E28" s="11"/>
      <c r="F28" s="17"/>
      <c r="G28" s="6"/>
    </row>
    <row r="29" spans="1:7" ht="16.8" thickBot="1" x14ac:dyDescent="0.4">
      <c r="A29" s="5"/>
      <c r="B29" s="21" t="s">
        <v>32</v>
      </c>
      <c r="C29" s="22" t="s">
        <v>33</v>
      </c>
      <c r="D29" s="23"/>
      <c r="E29" s="22"/>
      <c r="F29" s="24"/>
      <c r="G29" s="6"/>
    </row>
    <row r="30" spans="1:7" x14ac:dyDescent="0.35">
      <c r="A30" s="5"/>
      <c r="B30" s="25"/>
      <c r="C30" s="25"/>
      <c r="D30" s="25"/>
      <c r="E30" s="25"/>
      <c r="F30" s="25"/>
      <c r="G30" s="6"/>
    </row>
    <row r="31" spans="1:7" x14ac:dyDescent="0.35">
      <c r="A31" s="5"/>
      <c r="B31" s="25"/>
      <c r="C31" s="25"/>
      <c r="D31" s="25"/>
      <c r="E31" s="25"/>
      <c r="F31" s="25"/>
      <c r="G31" s="6"/>
    </row>
    <row r="32" spans="1:7" x14ac:dyDescent="0.35">
      <c r="A32" s="5"/>
      <c r="B32" s="25"/>
      <c r="C32" s="25"/>
      <c r="D32" s="25"/>
      <c r="E32" s="25"/>
      <c r="F32" s="25"/>
      <c r="G32" s="6"/>
    </row>
    <row r="33" spans="1:7" x14ac:dyDescent="0.35">
      <c r="A33" s="5"/>
      <c r="B33" s="25"/>
      <c r="C33" s="25"/>
      <c r="D33" s="25"/>
      <c r="E33" s="25"/>
      <c r="F33" s="25"/>
      <c r="G33" s="6"/>
    </row>
    <row r="34" spans="1:7" x14ac:dyDescent="0.35">
      <c r="A34" s="5"/>
      <c r="B34" s="25"/>
      <c r="C34" s="25"/>
      <c r="D34" s="25"/>
      <c r="E34" s="25"/>
      <c r="F34" s="25"/>
      <c r="G34" s="6"/>
    </row>
    <row r="35" spans="1:7" x14ac:dyDescent="0.35">
      <c r="A35" s="5"/>
      <c r="B35" s="25"/>
      <c r="C35" s="25"/>
      <c r="D35" s="25"/>
      <c r="E35" s="25"/>
      <c r="F35" s="25"/>
      <c r="G35" s="6"/>
    </row>
    <row r="36" spans="1:7" x14ac:dyDescent="0.35">
      <c r="A36" s="5"/>
      <c r="B36" s="25"/>
      <c r="C36" s="25"/>
      <c r="D36" s="25"/>
      <c r="E36" s="25"/>
      <c r="F36" s="25"/>
      <c r="G36" s="6"/>
    </row>
    <row r="37" spans="1:7" x14ac:dyDescent="0.35">
      <c r="A37" s="5"/>
      <c r="G37" s="6"/>
    </row>
    <row r="38" spans="1:7" x14ac:dyDescent="0.35">
      <c r="A38" s="26"/>
      <c r="B38" s="13"/>
      <c r="C38" s="13"/>
      <c r="D38" s="13"/>
      <c r="E38" s="13"/>
      <c r="F38" s="13"/>
      <c r="G38" s="6"/>
    </row>
    <row r="39" spans="1:7" x14ac:dyDescent="0.35">
      <c r="A39" s="27" t="s">
        <v>34</v>
      </c>
      <c r="B39" s="13"/>
      <c r="C39" s="13"/>
      <c r="D39" s="13"/>
      <c r="E39" s="13"/>
      <c r="F39" s="13"/>
      <c r="G39" s="28">
        <f>D$9+1</f>
        <v>2024</v>
      </c>
    </row>
    <row r="40" spans="1:7" x14ac:dyDescent="0.35">
      <c r="A40" s="29"/>
      <c r="B40" s="30"/>
      <c r="C40" s="30"/>
      <c r="D40" s="30"/>
      <c r="E40" s="30"/>
      <c r="F40" s="30"/>
      <c r="G40" s="31"/>
    </row>
  </sheetData>
  <mergeCells count="21">
    <mergeCell ref="C22:E22"/>
    <mergeCell ref="C28:D28"/>
    <mergeCell ref="B14:C14"/>
    <mergeCell ref="D14:F14"/>
    <mergeCell ref="B15:C15"/>
    <mergeCell ref="D15:F15"/>
    <mergeCell ref="B16:C16"/>
    <mergeCell ref="D16:F16"/>
    <mergeCell ref="B11:C11"/>
    <mergeCell ref="D11:F11"/>
    <mergeCell ref="B12:C12"/>
    <mergeCell ref="D12:F12"/>
    <mergeCell ref="B13:C13"/>
    <mergeCell ref="D13:F13"/>
    <mergeCell ref="B10:C10"/>
    <mergeCell ref="D10:F10"/>
    <mergeCell ref="C2:E2"/>
    <mergeCell ref="B3:G3"/>
    <mergeCell ref="B8:C8"/>
    <mergeCell ref="D8:F8"/>
    <mergeCell ref="B9:C9"/>
  </mergeCells>
  <hyperlinks>
    <hyperlink ref="C29" r:id="rId1" xr:uid="{741A6CD2-2885-4F98-94EA-C2DFE4C32FD4}"/>
    <hyperlink ref="E26" r:id="rId2" xr:uid="{C75B5F25-1C77-4BC7-8378-D153F9901BA3}"/>
  </hyperlink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2BD9-9631-43FA-9634-A2A8563B39F5}">
  <dimension ref="A1:IU28"/>
  <sheetViews>
    <sheetView workbookViewId="0">
      <selection activeCell="D9" sqref="D9"/>
    </sheetView>
  </sheetViews>
  <sheetFormatPr baseColWidth="10" defaultColWidth="11.44140625" defaultRowHeight="10.199999999999999" x14ac:dyDescent="0.2"/>
  <cols>
    <col min="1" max="1" width="71.6640625" style="210" customWidth="1"/>
    <col min="2" max="2" width="15.44140625" style="210" customWidth="1"/>
    <col min="3" max="3" width="10.33203125" style="210" customWidth="1"/>
    <col min="4" max="5" width="12.6640625" style="210" customWidth="1"/>
    <col min="6" max="256" width="11.44140625" style="210"/>
    <col min="257" max="257" width="71.6640625" style="210" customWidth="1"/>
    <col min="258" max="258" width="15.44140625" style="210" customWidth="1"/>
    <col min="259" max="259" width="10.33203125" style="210" customWidth="1"/>
    <col min="260" max="261" width="12.6640625" style="210" customWidth="1"/>
    <col min="262" max="512" width="11.44140625" style="210"/>
    <col min="513" max="513" width="71.6640625" style="210" customWidth="1"/>
    <col min="514" max="514" width="15.44140625" style="210" customWidth="1"/>
    <col min="515" max="515" width="10.33203125" style="210" customWidth="1"/>
    <col min="516" max="517" width="12.6640625" style="210" customWidth="1"/>
    <col min="518" max="768" width="11.44140625" style="210"/>
    <col min="769" max="769" width="71.6640625" style="210" customWidth="1"/>
    <col min="770" max="770" width="15.44140625" style="210" customWidth="1"/>
    <col min="771" max="771" width="10.33203125" style="210" customWidth="1"/>
    <col min="772" max="773" width="12.6640625" style="210" customWidth="1"/>
    <col min="774" max="1024" width="11.44140625" style="210"/>
    <col min="1025" max="1025" width="71.6640625" style="210" customWidth="1"/>
    <col min="1026" max="1026" width="15.44140625" style="210" customWidth="1"/>
    <col min="1027" max="1027" width="10.33203125" style="210" customWidth="1"/>
    <col min="1028" max="1029" width="12.6640625" style="210" customWidth="1"/>
    <col min="1030" max="1280" width="11.44140625" style="210"/>
    <col min="1281" max="1281" width="71.6640625" style="210" customWidth="1"/>
    <col min="1282" max="1282" width="15.44140625" style="210" customWidth="1"/>
    <col min="1283" max="1283" width="10.33203125" style="210" customWidth="1"/>
    <col min="1284" max="1285" width="12.6640625" style="210" customWidth="1"/>
    <col min="1286" max="1536" width="11.44140625" style="210"/>
    <col min="1537" max="1537" width="71.6640625" style="210" customWidth="1"/>
    <col min="1538" max="1538" width="15.44140625" style="210" customWidth="1"/>
    <col min="1539" max="1539" width="10.33203125" style="210" customWidth="1"/>
    <col min="1540" max="1541" width="12.6640625" style="210" customWidth="1"/>
    <col min="1542" max="1792" width="11.44140625" style="210"/>
    <col min="1793" max="1793" width="71.6640625" style="210" customWidth="1"/>
    <col min="1794" max="1794" width="15.44140625" style="210" customWidth="1"/>
    <col min="1795" max="1795" width="10.33203125" style="210" customWidth="1"/>
    <col min="1796" max="1797" width="12.6640625" style="210" customWidth="1"/>
    <col min="1798" max="2048" width="11.44140625" style="210"/>
    <col min="2049" max="2049" width="71.6640625" style="210" customWidth="1"/>
    <col min="2050" max="2050" width="15.44140625" style="210" customWidth="1"/>
    <col min="2051" max="2051" width="10.33203125" style="210" customWidth="1"/>
    <col min="2052" max="2053" width="12.6640625" style="210" customWidth="1"/>
    <col min="2054" max="2304" width="11.44140625" style="210"/>
    <col min="2305" max="2305" width="71.6640625" style="210" customWidth="1"/>
    <col min="2306" max="2306" width="15.44140625" style="210" customWidth="1"/>
    <col min="2307" max="2307" width="10.33203125" style="210" customWidth="1"/>
    <col min="2308" max="2309" width="12.6640625" style="210" customWidth="1"/>
    <col min="2310" max="2560" width="11.44140625" style="210"/>
    <col min="2561" max="2561" width="71.6640625" style="210" customWidth="1"/>
    <col min="2562" max="2562" width="15.44140625" style="210" customWidth="1"/>
    <col min="2563" max="2563" width="10.33203125" style="210" customWidth="1"/>
    <col min="2564" max="2565" width="12.6640625" style="210" customWidth="1"/>
    <col min="2566" max="2816" width="11.44140625" style="210"/>
    <col min="2817" max="2817" width="71.6640625" style="210" customWidth="1"/>
    <col min="2818" max="2818" width="15.44140625" style="210" customWidth="1"/>
    <col min="2819" max="2819" width="10.33203125" style="210" customWidth="1"/>
    <col min="2820" max="2821" width="12.6640625" style="210" customWidth="1"/>
    <col min="2822" max="3072" width="11.44140625" style="210"/>
    <col min="3073" max="3073" width="71.6640625" style="210" customWidth="1"/>
    <col min="3074" max="3074" width="15.44140625" style="210" customWidth="1"/>
    <col min="3075" max="3075" width="10.33203125" style="210" customWidth="1"/>
    <col min="3076" max="3077" width="12.6640625" style="210" customWidth="1"/>
    <col min="3078" max="3328" width="11.44140625" style="210"/>
    <col min="3329" max="3329" width="71.6640625" style="210" customWidth="1"/>
    <col min="3330" max="3330" width="15.44140625" style="210" customWidth="1"/>
    <col min="3331" max="3331" width="10.33203125" style="210" customWidth="1"/>
    <col min="3332" max="3333" width="12.6640625" style="210" customWidth="1"/>
    <col min="3334" max="3584" width="11.44140625" style="210"/>
    <col min="3585" max="3585" width="71.6640625" style="210" customWidth="1"/>
    <col min="3586" max="3586" width="15.44140625" style="210" customWidth="1"/>
    <col min="3587" max="3587" width="10.33203125" style="210" customWidth="1"/>
    <col min="3588" max="3589" width="12.6640625" style="210" customWidth="1"/>
    <col min="3590" max="3840" width="11.44140625" style="210"/>
    <col min="3841" max="3841" width="71.6640625" style="210" customWidth="1"/>
    <col min="3842" max="3842" width="15.44140625" style="210" customWidth="1"/>
    <col min="3843" max="3843" width="10.33203125" style="210" customWidth="1"/>
    <col min="3844" max="3845" width="12.6640625" style="210" customWidth="1"/>
    <col min="3846" max="4096" width="11.44140625" style="210"/>
    <col min="4097" max="4097" width="71.6640625" style="210" customWidth="1"/>
    <col min="4098" max="4098" width="15.44140625" style="210" customWidth="1"/>
    <col min="4099" max="4099" width="10.33203125" style="210" customWidth="1"/>
    <col min="4100" max="4101" width="12.6640625" style="210" customWidth="1"/>
    <col min="4102" max="4352" width="11.44140625" style="210"/>
    <col min="4353" max="4353" width="71.6640625" style="210" customWidth="1"/>
    <col min="4354" max="4354" width="15.44140625" style="210" customWidth="1"/>
    <col min="4355" max="4355" width="10.33203125" style="210" customWidth="1"/>
    <col min="4356" max="4357" width="12.6640625" style="210" customWidth="1"/>
    <col min="4358" max="4608" width="11.44140625" style="210"/>
    <col min="4609" max="4609" width="71.6640625" style="210" customWidth="1"/>
    <col min="4610" max="4610" width="15.44140625" style="210" customWidth="1"/>
    <col min="4611" max="4611" width="10.33203125" style="210" customWidth="1"/>
    <col min="4612" max="4613" width="12.6640625" style="210" customWidth="1"/>
    <col min="4614" max="4864" width="11.44140625" style="210"/>
    <col min="4865" max="4865" width="71.6640625" style="210" customWidth="1"/>
    <col min="4866" max="4866" width="15.44140625" style="210" customWidth="1"/>
    <col min="4867" max="4867" width="10.33203125" style="210" customWidth="1"/>
    <col min="4868" max="4869" width="12.6640625" style="210" customWidth="1"/>
    <col min="4870" max="5120" width="11.44140625" style="210"/>
    <col min="5121" max="5121" width="71.6640625" style="210" customWidth="1"/>
    <col min="5122" max="5122" width="15.44140625" style="210" customWidth="1"/>
    <col min="5123" max="5123" width="10.33203125" style="210" customWidth="1"/>
    <col min="5124" max="5125" width="12.6640625" style="210" customWidth="1"/>
    <col min="5126" max="5376" width="11.44140625" style="210"/>
    <col min="5377" max="5377" width="71.6640625" style="210" customWidth="1"/>
    <col min="5378" max="5378" width="15.44140625" style="210" customWidth="1"/>
    <col min="5379" max="5379" width="10.33203125" style="210" customWidth="1"/>
    <col min="5380" max="5381" width="12.6640625" style="210" customWidth="1"/>
    <col min="5382" max="5632" width="11.44140625" style="210"/>
    <col min="5633" max="5633" width="71.6640625" style="210" customWidth="1"/>
    <col min="5634" max="5634" width="15.44140625" style="210" customWidth="1"/>
    <col min="5635" max="5635" width="10.33203125" style="210" customWidth="1"/>
    <col min="5636" max="5637" width="12.6640625" style="210" customWidth="1"/>
    <col min="5638" max="5888" width="11.44140625" style="210"/>
    <col min="5889" max="5889" width="71.6640625" style="210" customWidth="1"/>
    <col min="5890" max="5890" width="15.44140625" style="210" customWidth="1"/>
    <col min="5891" max="5891" width="10.33203125" style="210" customWidth="1"/>
    <col min="5892" max="5893" width="12.6640625" style="210" customWidth="1"/>
    <col min="5894" max="6144" width="11.44140625" style="210"/>
    <col min="6145" max="6145" width="71.6640625" style="210" customWidth="1"/>
    <col min="6146" max="6146" width="15.44140625" style="210" customWidth="1"/>
    <col min="6147" max="6147" width="10.33203125" style="210" customWidth="1"/>
    <col min="6148" max="6149" width="12.6640625" style="210" customWidth="1"/>
    <col min="6150" max="6400" width="11.44140625" style="210"/>
    <col min="6401" max="6401" width="71.6640625" style="210" customWidth="1"/>
    <col min="6402" max="6402" width="15.44140625" style="210" customWidth="1"/>
    <col min="6403" max="6403" width="10.33203125" style="210" customWidth="1"/>
    <col min="6404" max="6405" width="12.6640625" style="210" customWidth="1"/>
    <col min="6406" max="6656" width="11.44140625" style="210"/>
    <col min="6657" max="6657" width="71.6640625" style="210" customWidth="1"/>
    <col min="6658" max="6658" width="15.44140625" style="210" customWidth="1"/>
    <col min="6659" max="6659" width="10.33203125" style="210" customWidth="1"/>
    <col min="6660" max="6661" width="12.6640625" style="210" customWidth="1"/>
    <col min="6662" max="6912" width="11.44140625" style="210"/>
    <col min="6913" max="6913" width="71.6640625" style="210" customWidth="1"/>
    <col min="6914" max="6914" width="15.44140625" style="210" customWidth="1"/>
    <col min="6915" max="6915" width="10.33203125" style="210" customWidth="1"/>
    <col min="6916" max="6917" width="12.6640625" style="210" customWidth="1"/>
    <col min="6918" max="7168" width="11.44140625" style="210"/>
    <col min="7169" max="7169" width="71.6640625" style="210" customWidth="1"/>
    <col min="7170" max="7170" width="15.44140625" style="210" customWidth="1"/>
    <col min="7171" max="7171" width="10.33203125" style="210" customWidth="1"/>
    <col min="7172" max="7173" width="12.6640625" style="210" customWidth="1"/>
    <col min="7174" max="7424" width="11.44140625" style="210"/>
    <col min="7425" max="7425" width="71.6640625" style="210" customWidth="1"/>
    <col min="7426" max="7426" width="15.44140625" style="210" customWidth="1"/>
    <col min="7427" max="7427" width="10.33203125" style="210" customWidth="1"/>
    <col min="7428" max="7429" width="12.6640625" style="210" customWidth="1"/>
    <col min="7430" max="7680" width="11.44140625" style="210"/>
    <col min="7681" max="7681" width="71.6640625" style="210" customWidth="1"/>
    <col min="7682" max="7682" width="15.44140625" style="210" customWidth="1"/>
    <col min="7683" max="7683" width="10.33203125" style="210" customWidth="1"/>
    <col min="7684" max="7685" width="12.6640625" style="210" customWidth="1"/>
    <col min="7686" max="7936" width="11.44140625" style="210"/>
    <col min="7937" max="7937" width="71.6640625" style="210" customWidth="1"/>
    <col min="7938" max="7938" width="15.44140625" style="210" customWidth="1"/>
    <col min="7939" max="7939" width="10.33203125" style="210" customWidth="1"/>
    <col min="7940" max="7941" width="12.6640625" style="210" customWidth="1"/>
    <col min="7942" max="8192" width="11.44140625" style="210"/>
    <col min="8193" max="8193" width="71.6640625" style="210" customWidth="1"/>
    <col min="8194" max="8194" width="15.44140625" style="210" customWidth="1"/>
    <col min="8195" max="8195" width="10.33203125" style="210" customWidth="1"/>
    <col min="8196" max="8197" width="12.6640625" style="210" customWidth="1"/>
    <col min="8198" max="8448" width="11.44140625" style="210"/>
    <col min="8449" max="8449" width="71.6640625" style="210" customWidth="1"/>
    <col min="8450" max="8450" width="15.44140625" style="210" customWidth="1"/>
    <col min="8451" max="8451" width="10.33203125" style="210" customWidth="1"/>
    <col min="8452" max="8453" width="12.6640625" style="210" customWidth="1"/>
    <col min="8454" max="8704" width="11.44140625" style="210"/>
    <col min="8705" max="8705" width="71.6640625" style="210" customWidth="1"/>
    <col min="8706" max="8706" width="15.44140625" style="210" customWidth="1"/>
    <col min="8707" max="8707" width="10.33203125" style="210" customWidth="1"/>
    <col min="8708" max="8709" width="12.6640625" style="210" customWidth="1"/>
    <col min="8710" max="8960" width="11.44140625" style="210"/>
    <col min="8961" max="8961" width="71.6640625" style="210" customWidth="1"/>
    <col min="8962" max="8962" width="15.44140625" style="210" customWidth="1"/>
    <col min="8963" max="8963" width="10.33203125" style="210" customWidth="1"/>
    <col min="8964" max="8965" width="12.6640625" style="210" customWidth="1"/>
    <col min="8966" max="9216" width="11.44140625" style="210"/>
    <col min="9217" max="9217" width="71.6640625" style="210" customWidth="1"/>
    <col min="9218" max="9218" width="15.44140625" style="210" customWidth="1"/>
    <col min="9219" max="9219" width="10.33203125" style="210" customWidth="1"/>
    <col min="9220" max="9221" width="12.6640625" style="210" customWidth="1"/>
    <col min="9222" max="9472" width="11.44140625" style="210"/>
    <col min="9473" max="9473" width="71.6640625" style="210" customWidth="1"/>
    <col min="9474" max="9474" width="15.44140625" style="210" customWidth="1"/>
    <col min="9475" max="9475" width="10.33203125" style="210" customWidth="1"/>
    <col min="9476" max="9477" width="12.6640625" style="210" customWidth="1"/>
    <col min="9478" max="9728" width="11.44140625" style="210"/>
    <col min="9729" max="9729" width="71.6640625" style="210" customWidth="1"/>
    <col min="9730" max="9730" width="15.44140625" style="210" customWidth="1"/>
    <col min="9731" max="9731" width="10.33203125" style="210" customWidth="1"/>
    <col min="9732" max="9733" width="12.6640625" style="210" customWidth="1"/>
    <col min="9734" max="9984" width="11.44140625" style="210"/>
    <col min="9985" max="9985" width="71.6640625" style="210" customWidth="1"/>
    <col min="9986" max="9986" width="15.44140625" style="210" customWidth="1"/>
    <col min="9987" max="9987" width="10.33203125" style="210" customWidth="1"/>
    <col min="9988" max="9989" width="12.6640625" style="210" customWidth="1"/>
    <col min="9990" max="10240" width="11.44140625" style="210"/>
    <col min="10241" max="10241" width="71.6640625" style="210" customWidth="1"/>
    <col min="10242" max="10242" width="15.44140625" style="210" customWidth="1"/>
    <col min="10243" max="10243" width="10.33203125" style="210" customWidth="1"/>
    <col min="10244" max="10245" width="12.6640625" style="210" customWidth="1"/>
    <col min="10246" max="10496" width="11.44140625" style="210"/>
    <col min="10497" max="10497" width="71.6640625" style="210" customWidth="1"/>
    <col min="10498" max="10498" width="15.44140625" style="210" customWidth="1"/>
    <col min="10499" max="10499" width="10.33203125" style="210" customWidth="1"/>
    <col min="10500" max="10501" width="12.6640625" style="210" customWidth="1"/>
    <col min="10502" max="10752" width="11.44140625" style="210"/>
    <col min="10753" max="10753" width="71.6640625" style="210" customWidth="1"/>
    <col min="10754" max="10754" width="15.44140625" style="210" customWidth="1"/>
    <col min="10755" max="10755" width="10.33203125" style="210" customWidth="1"/>
    <col min="10756" max="10757" width="12.6640625" style="210" customWidth="1"/>
    <col min="10758" max="11008" width="11.44140625" style="210"/>
    <col min="11009" max="11009" width="71.6640625" style="210" customWidth="1"/>
    <col min="11010" max="11010" width="15.44140625" style="210" customWidth="1"/>
    <col min="11011" max="11011" width="10.33203125" style="210" customWidth="1"/>
    <col min="11012" max="11013" width="12.6640625" style="210" customWidth="1"/>
    <col min="11014" max="11264" width="11.44140625" style="210"/>
    <col min="11265" max="11265" width="71.6640625" style="210" customWidth="1"/>
    <col min="11266" max="11266" width="15.44140625" style="210" customWidth="1"/>
    <col min="11267" max="11267" width="10.33203125" style="210" customWidth="1"/>
    <col min="11268" max="11269" width="12.6640625" style="210" customWidth="1"/>
    <col min="11270" max="11520" width="11.44140625" style="210"/>
    <col min="11521" max="11521" width="71.6640625" style="210" customWidth="1"/>
    <col min="11522" max="11522" width="15.44140625" style="210" customWidth="1"/>
    <col min="11523" max="11523" width="10.33203125" style="210" customWidth="1"/>
    <col min="11524" max="11525" width="12.6640625" style="210" customWidth="1"/>
    <col min="11526" max="11776" width="11.44140625" style="210"/>
    <col min="11777" max="11777" width="71.6640625" style="210" customWidth="1"/>
    <col min="11778" max="11778" width="15.44140625" style="210" customWidth="1"/>
    <col min="11779" max="11779" width="10.33203125" style="210" customWidth="1"/>
    <col min="11780" max="11781" width="12.6640625" style="210" customWidth="1"/>
    <col min="11782" max="12032" width="11.44140625" style="210"/>
    <col min="12033" max="12033" width="71.6640625" style="210" customWidth="1"/>
    <col min="12034" max="12034" width="15.44140625" style="210" customWidth="1"/>
    <col min="12035" max="12035" width="10.33203125" style="210" customWidth="1"/>
    <col min="12036" max="12037" width="12.6640625" style="210" customWidth="1"/>
    <col min="12038" max="12288" width="11.44140625" style="210"/>
    <col min="12289" max="12289" width="71.6640625" style="210" customWidth="1"/>
    <col min="12290" max="12290" width="15.44140625" style="210" customWidth="1"/>
    <col min="12291" max="12291" width="10.33203125" style="210" customWidth="1"/>
    <col min="12292" max="12293" width="12.6640625" style="210" customWidth="1"/>
    <col min="12294" max="12544" width="11.44140625" style="210"/>
    <col min="12545" max="12545" width="71.6640625" style="210" customWidth="1"/>
    <col min="12546" max="12546" width="15.44140625" style="210" customWidth="1"/>
    <col min="12547" max="12547" width="10.33203125" style="210" customWidth="1"/>
    <col min="12548" max="12549" width="12.6640625" style="210" customWidth="1"/>
    <col min="12550" max="12800" width="11.44140625" style="210"/>
    <col min="12801" max="12801" width="71.6640625" style="210" customWidth="1"/>
    <col min="12802" max="12802" width="15.44140625" style="210" customWidth="1"/>
    <col min="12803" max="12803" width="10.33203125" style="210" customWidth="1"/>
    <col min="12804" max="12805" width="12.6640625" style="210" customWidth="1"/>
    <col min="12806" max="13056" width="11.44140625" style="210"/>
    <col min="13057" max="13057" width="71.6640625" style="210" customWidth="1"/>
    <col min="13058" max="13058" width="15.44140625" style="210" customWidth="1"/>
    <col min="13059" max="13059" width="10.33203125" style="210" customWidth="1"/>
    <col min="13060" max="13061" width="12.6640625" style="210" customWidth="1"/>
    <col min="13062" max="13312" width="11.44140625" style="210"/>
    <col min="13313" max="13313" width="71.6640625" style="210" customWidth="1"/>
    <col min="13314" max="13314" width="15.44140625" style="210" customWidth="1"/>
    <col min="13315" max="13315" width="10.33203125" style="210" customWidth="1"/>
    <col min="13316" max="13317" width="12.6640625" style="210" customWidth="1"/>
    <col min="13318" max="13568" width="11.44140625" style="210"/>
    <col min="13569" max="13569" width="71.6640625" style="210" customWidth="1"/>
    <col min="13570" max="13570" width="15.44140625" style="210" customWidth="1"/>
    <col min="13571" max="13571" width="10.33203125" style="210" customWidth="1"/>
    <col min="13572" max="13573" width="12.6640625" style="210" customWidth="1"/>
    <col min="13574" max="13824" width="11.44140625" style="210"/>
    <col min="13825" max="13825" width="71.6640625" style="210" customWidth="1"/>
    <col min="13826" max="13826" width="15.44140625" style="210" customWidth="1"/>
    <col min="13827" max="13827" width="10.33203125" style="210" customWidth="1"/>
    <col min="13828" max="13829" width="12.6640625" style="210" customWidth="1"/>
    <col min="13830" max="14080" width="11.44140625" style="210"/>
    <col min="14081" max="14081" width="71.6640625" style="210" customWidth="1"/>
    <col min="14082" max="14082" width="15.44140625" style="210" customWidth="1"/>
    <col min="14083" max="14083" width="10.33203125" style="210" customWidth="1"/>
    <col min="14084" max="14085" width="12.6640625" style="210" customWidth="1"/>
    <col min="14086" max="14336" width="11.44140625" style="210"/>
    <col min="14337" max="14337" width="71.6640625" style="210" customWidth="1"/>
    <col min="14338" max="14338" width="15.44140625" style="210" customWidth="1"/>
    <col min="14339" max="14339" width="10.33203125" style="210" customWidth="1"/>
    <col min="14340" max="14341" width="12.6640625" style="210" customWidth="1"/>
    <col min="14342" max="14592" width="11.44140625" style="210"/>
    <col min="14593" max="14593" width="71.6640625" style="210" customWidth="1"/>
    <col min="14594" max="14594" width="15.44140625" style="210" customWidth="1"/>
    <col min="14595" max="14595" width="10.33203125" style="210" customWidth="1"/>
    <col min="14596" max="14597" width="12.6640625" style="210" customWidth="1"/>
    <col min="14598" max="14848" width="11.44140625" style="210"/>
    <col min="14849" max="14849" width="71.6640625" style="210" customWidth="1"/>
    <col min="14850" max="14850" width="15.44140625" style="210" customWidth="1"/>
    <col min="14851" max="14851" width="10.33203125" style="210" customWidth="1"/>
    <col min="14852" max="14853" width="12.6640625" style="210" customWidth="1"/>
    <col min="14854" max="15104" width="11.44140625" style="210"/>
    <col min="15105" max="15105" width="71.6640625" style="210" customWidth="1"/>
    <col min="15106" max="15106" width="15.44140625" style="210" customWidth="1"/>
    <col min="15107" max="15107" width="10.33203125" style="210" customWidth="1"/>
    <col min="15108" max="15109" width="12.6640625" style="210" customWidth="1"/>
    <col min="15110" max="15360" width="11.44140625" style="210"/>
    <col min="15361" max="15361" width="71.6640625" style="210" customWidth="1"/>
    <col min="15362" max="15362" width="15.44140625" style="210" customWidth="1"/>
    <col min="15363" max="15363" width="10.33203125" style="210" customWidth="1"/>
    <col min="15364" max="15365" width="12.6640625" style="210" customWidth="1"/>
    <col min="15366" max="15616" width="11.44140625" style="210"/>
    <col min="15617" max="15617" width="71.6640625" style="210" customWidth="1"/>
    <col min="15618" max="15618" width="15.44140625" style="210" customWidth="1"/>
    <col min="15619" max="15619" width="10.33203125" style="210" customWidth="1"/>
    <col min="15620" max="15621" width="12.6640625" style="210" customWidth="1"/>
    <col min="15622" max="15872" width="11.44140625" style="210"/>
    <col min="15873" max="15873" width="71.6640625" style="210" customWidth="1"/>
    <col min="15874" max="15874" width="15.44140625" style="210" customWidth="1"/>
    <col min="15875" max="15875" width="10.33203125" style="210" customWidth="1"/>
    <col min="15876" max="15877" width="12.6640625" style="210" customWidth="1"/>
    <col min="15878" max="16128" width="11.44140625" style="210"/>
    <col min="16129" max="16129" width="71.6640625" style="210" customWidth="1"/>
    <col min="16130" max="16130" width="15.44140625" style="210" customWidth="1"/>
    <col min="16131" max="16131" width="10.33203125" style="210" customWidth="1"/>
    <col min="16132" max="16133" width="12.6640625" style="210" customWidth="1"/>
    <col min="16134" max="16384" width="11.44140625" style="210"/>
  </cols>
  <sheetData>
    <row r="1" spans="1:255" x14ac:dyDescent="0.2">
      <c r="A1" s="283"/>
      <c r="B1" s="636"/>
      <c r="C1" s="636"/>
      <c r="D1" s="636"/>
      <c r="E1" s="636"/>
    </row>
    <row r="2" spans="1:255" x14ac:dyDescent="0.2">
      <c r="A2" s="283" t="s">
        <v>346</v>
      </c>
      <c r="B2" s="284"/>
      <c r="D2" s="285" t="s">
        <v>127</v>
      </c>
      <c r="E2" s="284">
        <f>COUV!D9</f>
        <v>2023</v>
      </c>
    </row>
    <row r="3" spans="1:255" x14ac:dyDescent="0.2">
      <c r="A3" s="283" t="s">
        <v>347</v>
      </c>
      <c r="B3" s="284"/>
      <c r="E3" s="285"/>
    </row>
    <row r="4" spans="1:255" x14ac:dyDescent="0.2">
      <c r="E4" s="285"/>
    </row>
    <row r="5" spans="1:255" ht="13.8" thickBot="1" x14ac:dyDescent="0.3">
      <c r="A5" s="317" t="s">
        <v>403</v>
      </c>
      <c r="B5" s="213"/>
      <c r="C5" s="213"/>
      <c r="D5" s="213"/>
      <c r="E5" s="213"/>
    </row>
    <row r="6" spans="1:255" ht="40.200000000000003" thickTop="1" x14ac:dyDescent="0.25">
      <c r="A6" s="318"/>
      <c r="B6" s="319" t="s">
        <v>404</v>
      </c>
      <c r="C6" s="319" t="s">
        <v>358</v>
      </c>
      <c r="D6" s="319" t="s">
        <v>359</v>
      </c>
      <c r="E6" s="320" t="s">
        <v>360</v>
      </c>
    </row>
    <row r="7" spans="1:255" ht="13.2" x14ac:dyDescent="0.2">
      <c r="A7" s="321" t="s">
        <v>405</v>
      </c>
      <c r="B7" s="322" t="s">
        <v>406</v>
      </c>
      <c r="C7" s="323"/>
      <c r="D7" s="323"/>
      <c r="E7" s="324"/>
    </row>
    <row r="8" spans="1:255" ht="13.2" x14ac:dyDescent="0.2">
      <c r="A8" s="321" t="s">
        <v>407</v>
      </c>
      <c r="B8" s="322" t="s">
        <v>408</v>
      </c>
      <c r="C8" s="325"/>
      <c r="D8" s="325"/>
      <c r="E8" s="326"/>
    </row>
    <row r="9" spans="1:255" ht="13.2" x14ac:dyDescent="0.2">
      <c r="A9" s="321" t="s">
        <v>409</v>
      </c>
      <c r="B9" s="322" t="s">
        <v>410</v>
      </c>
      <c r="C9" s="325"/>
      <c r="D9" s="325"/>
      <c r="E9" s="326"/>
    </row>
    <row r="10" spans="1:255" ht="13.2" x14ac:dyDescent="0.2">
      <c r="A10" s="321" t="s">
        <v>411</v>
      </c>
      <c r="B10" s="322" t="s">
        <v>412</v>
      </c>
      <c r="C10" s="325"/>
      <c r="D10" s="325"/>
      <c r="E10" s="326"/>
    </row>
    <row r="11" spans="1:255" ht="13.2" x14ac:dyDescent="0.2">
      <c r="A11" s="321" t="s">
        <v>413</v>
      </c>
      <c r="B11" s="322" t="s">
        <v>414</v>
      </c>
      <c r="C11" s="325"/>
      <c r="D11" s="325"/>
      <c r="E11" s="326"/>
    </row>
    <row r="12" spans="1:255" ht="13.2" x14ac:dyDescent="0.2">
      <c r="A12" s="321" t="s">
        <v>415</v>
      </c>
      <c r="B12" s="322" t="s">
        <v>416</v>
      </c>
      <c r="C12" s="325"/>
      <c r="D12" s="325"/>
      <c r="E12" s="326"/>
      <c r="F12" s="296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  <c r="CB12" s="297"/>
      <c r="CC12" s="297"/>
      <c r="CD12" s="297"/>
      <c r="CE12" s="297"/>
      <c r="CF12" s="297"/>
      <c r="CG12" s="297"/>
      <c r="CH12" s="297"/>
      <c r="CI12" s="297"/>
      <c r="CJ12" s="297"/>
      <c r="CK12" s="297"/>
      <c r="CL12" s="297"/>
      <c r="CM12" s="297"/>
      <c r="CN12" s="297"/>
      <c r="CO12" s="297"/>
      <c r="CP12" s="297"/>
      <c r="CQ12" s="297"/>
      <c r="CR12" s="297"/>
      <c r="CS12" s="297"/>
      <c r="CT12" s="297"/>
      <c r="CU12" s="297"/>
      <c r="CV12" s="297"/>
      <c r="CW12" s="297"/>
      <c r="CX12" s="297"/>
      <c r="CY12" s="297"/>
      <c r="CZ12" s="297"/>
      <c r="DA12" s="297"/>
      <c r="DB12" s="297"/>
      <c r="DC12" s="297"/>
      <c r="DD12" s="297"/>
      <c r="DE12" s="297"/>
      <c r="DF12" s="297"/>
      <c r="DG12" s="297"/>
      <c r="DH12" s="297"/>
      <c r="DI12" s="297"/>
      <c r="DJ12" s="297"/>
      <c r="DK12" s="297"/>
      <c r="DL12" s="297"/>
      <c r="DM12" s="297"/>
      <c r="DN12" s="297"/>
      <c r="DO12" s="297"/>
      <c r="DP12" s="297"/>
      <c r="DQ12" s="297"/>
      <c r="DR12" s="297"/>
      <c r="DS12" s="297"/>
      <c r="DT12" s="297"/>
      <c r="DU12" s="297"/>
      <c r="DV12" s="297"/>
      <c r="DW12" s="297"/>
      <c r="DX12" s="297"/>
      <c r="DY12" s="297"/>
      <c r="DZ12" s="297"/>
      <c r="EA12" s="297"/>
      <c r="EB12" s="297"/>
      <c r="EC12" s="297"/>
      <c r="ED12" s="297"/>
      <c r="EE12" s="297"/>
      <c r="EF12" s="297"/>
      <c r="EG12" s="297"/>
      <c r="EH12" s="297"/>
      <c r="EI12" s="297"/>
      <c r="EJ12" s="297"/>
      <c r="EK12" s="297"/>
      <c r="EL12" s="297"/>
      <c r="EM12" s="297"/>
      <c r="EN12" s="297"/>
      <c r="EO12" s="297"/>
      <c r="EP12" s="297"/>
      <c r="EQ12" s="297"/>
      <c r="ER12" s="297"/>
      <c r="ES12" s="297"/>
      <c r="ET12" s="297"/>
      <c r="EU12" s="297"/>
      <c r="EV12" s="297"/>
      <c r="EW12" s="297"/>
      <c r="EX12" s="297"/>
      <c r="EY12" s="297"/>
      <c r="EZ12" s="297"/>
      <c r="FA12" s="297"/>
      <c r="FB12" s="297"/>
      <c r="FC12" s="297"/>
      <c r="FD12" s="297"/>
      <c r="FE12" s="297"/>
      <c r="FF12" s="297"/>
      <c r="FG12" s="297"/>
      <c r="FH12" s="297"/>
      <c r="FI12" s="297"/>
      <c r="FJ12" s="297"/>
      <c r="FK12" s="297"/>
      <c r="FL12" s="297"/>
      <c r="FM12" s="297"/>
      <c r="FN12" s="297"/>
      <c r="FO12" s="297"/>
      <c r="FP12" s="297"/>
      <c r="FQ12" s="297"/>
      <c r="FR12" s="297"/>
      <c r="FS12" s="297"/>
      <c r="FT12" s="297"/>
      <c r="FU12" s="297"/>
      <c r="FV12" s="297"/>
      <c r="FW12" s="297"/>
      <c r="FX12" s="297"/>
      <c r="FY12" s="297"/>
      <c r="FZ12" s="297"/>
      <c r="GA12" s="297"/>
      <c r="GB12" s="297"/>
      <c r="GC12" s="297"/>
      <c r="GD12" s="297"/>
      <c r="GE12" s="297"/>
      <c r="GF12" s="297"/>
      <c r="GG12" s="297"/>
      <c r="GH12" s="297"/>
      <c r="GI12" s="297"/>
      <c r="GJ12" s="297"/>
      <c r="GK12" s="297"/>
      <c r="GL12" s="297"/>
      <c r="GM12" s="297"/>
      <c r="GN12" s="297"/>
      <c r="GO12" s="297"/>
      <c r="GP12" s="297"/>
      <c r="GQ12" s="297"/>
      <c r="GR12" s="297"/>
      <c r="GS12" s="297"/>
      <c r="GT12" s="297"/>
      <c r="GU12" s="297"/>
      <c r="GV12" s="297"/>
      <c r="GW12" s="297"/>
      <c r="GX12" s="297"/>
      <c r="GY12" s="297"/>
      <c r="GZ12" s="297"/>
      <c r="HA12" s="297"/>
      <c r="HB12" s="297"/>
      <c r="HC12" s="297"/>
      <c r="HD12" s="297"/>
      <c r="HE12" s="297"/>
      <c r="HF12" s="297"/>
      <c r="HG12" s="297"/>
      <c r="HH12" s="297"/>
      <c r="HI12" s="297"/>
      <c r="HJ12" s="297"/>
      <c r="HK12" s="297"/>
      <c r="HL12" s="297"/>
      <c r="HM12" s="297"/>
      <c r="HN12" s="297"/>
      <c r="HO12" s="297"/>
      <c r="HP12" s="297"/>
      <c r="HQ12" s="297"/>
      <c r="HR12" s="297"/>
      <c r="HS12" s="297"/>
      <c r="HT12" s="297"/>
      <c r="HU12" s="297"/>
      <c r="HV12" s="297"/>
      <c r="HW12" s="297"/>
      <c r="HX12" s="297"/>
      <c r="HY12" s="297"/>
      <c r="HZ12" s="297"/>
      <c r="IA12" s="297"/>
      <c r="IB12" s="297"/>
      <c r="IC12" s="297"/>
      <c r="ID12" s="297"/>
      <c r="IE12" s="297"/>
      <c r="IF12" s="297"/>
      <c r="IG12" s="297"/>
      <c r="IH12" s="297"/>
      <c r="II12" s="297"/>
      <c r="IJ12" s="297"/>
      <c r="IK12" s="297"/>
      <c r="IL12" s="297"/>
      <c r="IM12" s="297"/>
      <c r="IN12" s="297"/>
      <c r="IO12" s="297"/>
      <c r="IP12" s="297"/>
      <c r="IQ12" s="297"/>
      <c r="IR12" s="297"/>
      <c r="IS12" s="297"/>
      <c r="IT12" s="297"/>
      <c r="IU12" s="297"/>
    </row>
    <row r="13" spans="1:255" ht="13.2" x14ac:dyDescent="0.25">
      <c r="A13" s="321" t="s">
        <v>417</v>
      </c>
      <c r="B13" s="322" t="s">
        <v>418</v>
      </c>
      <c r="C13" s="325"/>
      <c r="D13" s="325"/>
      <c r="E13" s="326"/>
      <c r="F13" s="302"/>
    </row>
    <row r="14" spans="1:255" ht="13.2" x14ac:dyDescent="0.25">
      <c r="A14" s="321" t="s">
        <v>419</v>
      </c>
      <c r="B14" s="322" t="s">
        <v>420</v>
      </c>
      <c r="C14" s="325"/>
      <c r="D14" s="325"/>
      <c r="E14" s="326"/>
      <c r="F14" s="302"/>
    </row>
    <row r="15" spans="1:255" ht="13.2" x14ac:dyDescent="0.25">
      <c r="A15" s="321" t="s">
        <v>421</v>
      </c>
      <c r="B15" s="322" t="s">
        <v>422</v>
      </c>
      <c r="C15" s="325"/>
      <c r="D15" s="325"/>
      <c r="E15" s="326"/>
      <c r="F15" s="302"/>
    </row>
    <row r="16" spans="1:255" ht="13.2" x14ac:dyDescent="0.25">
      <c r="A16" s="321" t="s">
        <v>423</v>
      </c>
      <c r="B16" s="322" t="s">
        <v>424</v>
      </c>
      <c r="C16" s="325"/>
      <c r="D16" s="325"/>
      <c r="E16" s="326"/>
      <c r="F16" s="302"/>
    </row>
    <row r="17" spans="1:6" ht="13.2" x14ac:dyDescent="0.25">
      <c r="A17" s="321" t="s">
        <v>425</v>
      </c>
      <c r="B17" s="322" t="s">
        <v>426</v>
      </c>
      <c r="C17" s="325"/>
      <c r="D17" s="325"/>
      <c r="E17" s="326"/>
      <c r="F17" s="302"/>
    </row>
    <row r="18" spans="1:6" ht="13.2" x14ac:dyDescent="0.25">
      <c r="A18" s="321" t="s">
        <v>427</v>
      </c>
      <c r="B18" s="322" t="s">
        <v>428</v>
      </c>
      <c r="C18" s="325"/>
      <c r="D18" s="325"/>
      <c r="E18" s="326"/>
      <c r="F18" s="302"/>
    </row>
    <row r="19" spans="1:6" ht="13.2" x14ac:dyDescent="0.25">
      <c r="A19" s="321" t="s">
        <v>429</v>
      </c>
      <c r="B19" s="322" t="s">
        <v>430</v>
      </c>
      <c r="C19" s="325"/>
      <c r="D19" s="325"/>
      <c r="E19" s="326"/>
      <c r="F19" s="302"/>
    </row>
    <row r="20" spans="1:6" ht="13.8" thickBot="1" x14ac:dyDescent="0.3">
      <c r="A20" s="327" t="s">
        <v>431</v>
      </c>
      <c r="B20" s="328"/>
      <c r="C20" s="329">
        <f>SUM(C7:C19)</f>
        <v>0</v>
      </c>
      <c r="D20" s="329">
        <f>SUM(D7:D19)</f>
        <v>0</v>
      </c>
      <c r="E20" s="330">
        <f>SUM(E7:E19)</f>
        <v>0</v>
      </c>
      <c r="F20" s="302"/>
    </row>
    <row r="21" spans="1:6" ht="10.8" thickTop="1" x14ac:dyDescent="0.2">
      <c r="A21" s="290"/>
    </row>
    <row r="22" spans="1:6" x14ac:dyDescent="0.2">
      <c r="A22" s="290"/>
    </row>
    <row r="23" spans="1:6" x14ac:dyDescent="0.2">
      <c r="A23" s="290"/>
    </row>
    <row r="24" spans="1:6" x14ac:dyDescent="0.2">
      <c r="A24" s="290"/>
    </row>
    <row r="25" spans="1:6" x14ac:dyDescent="0.2">
      <c r="A25" s="290"/>
    </row>
    <row r="26" spans="1:6" x14ac:dyDescent="0.2">
      <c r="A26" s="290"/>
    </row>
    <row r="27" spans="1:6" x14ac:dyDescent="0.2">
      <c r="A27" s="290"/>
    </row>
    <row r="28" spans="1:6" x14ac:dyDescent="0.2">
      <c r="A28" s="290"/>
    </row>
  </sheetData>
  <mergeCells count="1">
    <mergeCell ref="B1:E1"/>
  </mergeCells>
  <conditionalFormatting sqref="F12:F20">
    <cfRule type="cellIs" dxfId="3" priority="1" stopIfTrue="1" operator="not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520F-CAE6-4CD6-95DF-90908F32EB10}">
  <dimension ref="A1:F75"/>
  <sheetViews>
    <sheetView zoomScaleNormal="100" workbookViewId="0">
      <selection activeCell="D9" sqref="D9"/>
    </sheetView>
  </sheetViews>
  <sheetFormatPr baseColWidth="10" defaultRowHeight="13.2" x14ac:dyDescent="0.25"/>
  <cols>
    <col min="1" max="1" width="47.109375" style="213" customWidth="1"/>
    <col min="2" max="2" width="13.44140625" style="213" customWidth="1"/>
    <col min="3" max="4" width="12" style="213" customWidth="1"/>
    <col min="5" max="5" width="12.5546875" style="380" customWidth="1"/>
    <col min="6" max="256" width="11.5546875" style="213"/>
    <col min="257" max="257" width="47.109375" style="213" customWidth="1"/>
    <col min="258" max="258" width="13.44140625" style="213" customWidth="1"/>
    <col min="259" max="260" width="12" style="213" customWidth="1"/>
    <col min="261" max="261" width="12.5546875" style="213" customWidth="1"/>
    <col min="262" max="512" width="11.5546875" style="213"/>
    <col min="513" max="513" width="47.109375" style="213" customWidth="1"/>
    <col min="514" max="514" width="13.44140625" style="213" customWidth="1"/>
    <col min="515" max="516" width="12" style="213" customWidth="1"/>
    <col min="517" max="517" width="12.5546875" style="213" customWidth="1"/>
    <col min="518" max="768" width="11.5546875" style="213"/>
    <col min="769" max="769" width="47.109375" style="213" customWidth="1"/>
    <col min="770" max="770" width="13.44140625" style="213" customWidth="1"/>
    <col min="771" max="772" width="12" style="213" customWidth="1"/>
    <col min="773" max="773" width="12.5546875" style="213" customWidth="1"/>
    <col min="774" max="1024" width="11.5546875" style="213"/>
    <col min="1025" max="1025" width="47.109375" style="213" customWidth="1"/>
    <col min="1026" max="1026" width="13.44140625" style="213" customWidth="1"/>
    <col min="1027" max="1028" width="12" style="213" customWidth="1"/>
    <col min="1029" max="1029" width="12.5546875" style="213" customWidth="1"/>
    <col min="1030" max="1280" width="11.5546875" style="213"/>
    <col min="1281" max="1281" width="47.109375" style="213" customWidth="1"/>
    <col min="1282" max="1282" width="13.44140625" style="213" customWidth="1"/>
    <col min="1283" max="1284" width="12" style="213" customWidth="1"/>
    <col min="1285" max="1285" width="12.5546875" style="213" customWidth="1"/>
    <col min="1286" max="1536" width="11.5546875" style="213"/>
    <col min="1537" max="1537" width="47.109375" style="213" customWidth="1"/>
    <col min="1538" max="1538" width="13.44140625" style="213" customWidth="1"/>
    <col min="1539" max="1540" width="12" style="213" customWidth="1"/>
    <col min="1541" max="1541" width="12.5546875" style="213" customWidth="1"/>
    <col min="1542" max="1792" width="11.5546875" style="213"/>
    <col min="1793" max="1793" width="47.109375" style="213" customWidth="1"/>
    <col min="1794" max="1794" width="13.44140625" style="213" customWidth="1"/>
    <col min="1795" max="1796" width="12" style="213" customWidth="1"/>
    <col min="1797" max="1797" width="12.5546875" style="213" customWidth="1"/>
    <col min="1798" max="2048" width="11.5546875" style="213"/>
    <col min="2049" max="2049" width="47.109375" style="213" customWidth="1"/>
    <col min="2050" max="2050" width="13.44140625" style="213" customWidth="1"/>
    <col min="2051" max="2052" width="12" style="213" customWidth="1"/>
    <col min="2053" max="2053" width="12.5546875" style="213" customWidth="1"/>
    <col min="2054" max="2304" width="11.5546875" style="213"/>
    <col min="2305" max="2305" width="47.109375" style="213" customWidth="1"/>
    <col min="2306" max="2306" width="13.44140625" style="213" customWidth="1"/>
    <col min="2307" max="2308" width="12" style="213" customWidth="1"/>
    <col min="2309" max="2309" width="12.5546875" style="213" customWidth="1"/>
    <col min="2310" max="2560" width="11.5546875" style="213"/>
    <col min="2561" max="2561" width="47.109375" style="213" customWidth="1"/>
    <col min="2562" max="2562" width="13.44140625" style="213" customWidth="1"/>
    <col min="2563" max="2564" width="12" style="213" customWidth="1"/>
    <col min="2565" max="2565" width="12.5546875" style="213" customWidth="1"/>
    <col min="2566" max="2816" width="11.5546875" style="213"/>
    <col min="2817" max="2817" width="47.109375" style="213" customWidth="1"/>
    <col min="2818" max="2818" width="13.44140625" style="213" customWidth="1"/>
    <col min="2819" max="2820" width="12" style="213" customWidth="1"/>
    <col min="2821" max="2821" width="12.5546875" style="213" customWidth="1"/>
    <col min="2822" max="3072" width="11.5546875" style="213"/>
    <col min="3073" max="3073" width="47.109375" style="213" customWidth="1"/>
    <col min="3074" max="3074" width="13.44140625" style="213" customWidth="1"/>
    <col min="3075" max="3076" width="12" style="213" customWidth="1"/>
    <col min="3077" max="3077" width="12.5546875" style="213" customWidth="1"/>
    <col min="3078" max="3328" width="11.5546875" style="213"/>
    <col min="3329" max="3329" width="47.109375" style="213" customWidth="1"/>
    <col min="3330" max="3330" width="13.44140625" style="213" customWidth="1"/>
    <col min="3331" max="3332" width="12" style="213" customWidth="1"/>
    <col min="3333" max="3333" width="12.5546875" style="213" customWidth="1"/>
    <col min="3334" max="3584" width="11.5546875" style="213"/>
    <col min="3585" max="3585" width="47.109375" style="213" customWidth="1"/>
    <col min="3586" max="3586" width="13.44140625" style="213" customWidth="1"/>
    <col min="3587" max="3588" width="12" style="213" customWidth="1"/>
    <col min="3589" max="3589" width="12.5546875" style="213" customWidth="1"/>
    <col min="3590" max="3840" width="11.5546875" style="213"/>
    <col min="3841" max="3841" width="47.109375" style="213" customWidth="1"/>
    <col min="3842" max="3842" width="13.44140625" style="213" customWidth="1"/>
    <col min="3843" max="3844" width="12" style="213" customWidth="1"/>
    <col min="3845" max="3845" width="12.5546875" style="213" customWidth="1"/>
    <col min="3846" max="4096" width="11.5546875" style="213"/>
    <col min="4097" max="4097" width="47.109375" style="213" customWidth="1"/>
    <col min="4098" max="4098" width="13.44140625" style="213" customWidth="1"/>
    <col min="4099" max="4100" width="12" style="213" customWidth="1"/>
    <col min="4101" max="4101" width="12.5546875" style="213" customWidth="1"/>
    <col min="4102" max="4352" width="11.5546875" style="213"/>
    <col min="4353" max="4353" width="47.109375" style="213" customWidth="1"/>
    <col min="4354" max="4354" width="13.44140625" style="213" customWidth="1"/>
    <col min="4355" max="4356" width="12" style="213" customWidth="1"/>
    <col min="4357" max="4357" width="12.5546875" style="213" customWidth="1"/>
    <col min="4358" max="4608" width="11.5546875" style="213"/>
    <col min="4609" max="4609" width="47.109375" style="213" customWidth="1"/>
    <col min="4610" max="4610" width="13.44140625" style="213" customWidth="1"/>
    <col min="4611" max="4612" width="12" style="213" customWidth="1"/>
    <col min="4613" max="4613" width="12.5546875" style="213" customWidth="1"/>
    <col min="4614" max="4864" width="11.5546875" style="213"/>
    <col min="4865" max="4865" width="47.109375" style="213" customWidth="1"/>
    <col min="4866" max="4866" width="13.44140625" style="213" customWidth="1"/>
    <col min="4867" max="4868" width="12" style="213" customWidth="1"/>
    <col min="4869" max="4869" width="12.5546875" style="213" customWidth="1"/>
    <col min="4870" max="5120" width="11.5546875" style="213"/>
    <col min="5121" max="5121" width="47.109375" style="213" customWidth="1"/>
    <col min="5122" max="5122" width="13.44140625" style="213" customWidth="1"/>
    <col min="5123" max="5124" width="12" style="213" customWidth="1"/>
    <col min="5125" max="5125" width="12.5546875" style="213" customWidth="1"/>
    <col min="5126" max="5376" width="11.5546875" style="213"/>
    <col min="5377" max="5377" width="47.109375" style="213" customWidth="1"/>
    <col min="5378" max="5378" width="13.44140625" style="213" customWidth="1"/>
    <col min="5379" max="5380" width="12" style="213" customWidth="1"/>
    <col min="5381" max="5381" width="12.5546875" style="213" customWidth="1"/>
    <col min="5382" max="5632" width="11.5546875" style="213"/>
    <col min="5633" max="5633" width="47.109375" style="213" customWidth="1"/>
    <col min="5634" max="5634" width="13.44140625" style="213" customWidth="1"/>
    <col min="5635" max="5636" width="12" style="213" customWidth="1"/>
    <col min="5637" max="5637" width="12.5546875" style="213" customWidth="1"/>
    <col min="5638" max="5888" width="11.5546875" style="213"/>
    <col min="5889" max="5889" width="47.109375" style="213" customWidth="1"/>
    <col min="5890" max="5890" width="13.44140625" style="213" customWidth="1"/>
    <col min="5891" max="5892" width="12" style="213" customWidth="1"/>
    <col min="5893" max="5893" width="12.5546875" style="213" customWidth="1"/>
    <col min="5894" max="6144" width="11.5546875" style="213"/>
    <col min="6145" max="6145" width="47.109375" style="213" customWidth="1"/>
    <col min="6146" max="6146" width="13.44140625" style="213" customWidth="1"/>
    <col min="6147" max="6148" width="12" style="213" customWidth="1"/>
    <col min="6149" max="6149" width="12.5546875" style="213" customWidth="1"/>
    <col min="6150" max="6400" width="11.5546875" style="213"/>
    <col min="6401" max="6401" width="47.109375" style="213" customWidth="1"/>
    <col min="6402" max="6402" width="13.44140625" style="213" customWidth="1"/>
    <col min="6403" max="6404" width="12" style="213" customWidth="1"/>
    <col min="6405" max="6405" width="12.5546875" style="213" customWidth="1"/>
    <col min="6406" max="6656" width="11.5546875" style="213"/>
    <col min="6657" max="6657" width="47.109375" style="213" customWidth="1"/>
    <col min="6658" max="6658" width="13.44140625" style="213" customWidth="1"/>
    <col min="6659" max="6660" width="12" style="213" customWidth="1"/>
    <col min="6661" max="6661" width="12.5546875" style="213" customWidth="1"/>
    <col min="6662" max="6912" width="11.5546875" style="213"/>
    <col min="6913" max="6913" width="47.109375" style="213" customWidth="1"/>
    <col min="6914" max="6914" width="13.44140625" style="213" customWidth="1"/>
    <col min="6915" max="6916" width="12" style="213" customWidth="1"/>
    <col min="6917" max="6917" width="12.5546875" style="213" customWidth="1"/>
    <col min="6918" max="7168" width="11.5546875" style="213"/>
    <col min="7169" max="7169" width="47.109375" style="213" customWidth="1"/>
    <col min="7170" max="7170" width="13.44140625" style="213" customWidth="1"/>
    <col min="7171" max="7172" width="12" style="213" customWidth="1"/>
    <col min="7173" max="7173" width="12.5546875" style="213" customWidth="1"/>
    <col min="7174" max="7424" width="11.5546875" style="213"/>
    <col min="7425" max="7425" width="47.109375" style="213" customWidth="1"/>
    <col min="7426" max="7426" width="13.44140625" style="213" customWidth="1"/>
    <col min="7427" max="7428" width="12" style="213" customWidth="1"/>
    <col min="7429" max="7429" width="12.5546875" style="213" customWidth="1"/>
    <col min="7430" max="7680" width="11.5546875" style="213"/>
    <col min="7681" max="7681" width="47.109375" style="213" customWidth="1"/>
    <col min="7682" max="7682" width="13.44140625" style="213" customWidth="1"/>
    <col min="7683" max="7684" width="12" style="213" customWidth="1"/>
    <col min="7685" max="7685" width="12.5546875" style="213" customWidth="1"/>
    <col min="7686" max="7936" width="11.5546875" style="213"/>
    <col min="7937" max="7937" width="47.109375" style="213" customWidth="1"/>
    <col min="7938" max="7938" width="13.44140625" style="213" customWidth="1"/>
    <col min="7939" max="7940" width="12" style="213" customWidth="1"/>
    <col min="7941" max="7941" width="12.5546875" style="213" customWidth="1"/>
    <col min="7942" max="8192" width="11.5546875" style="213"/>
    <col min="8193" max="8193" width="47.109375" style="213" customWidth="1"/>
    <col min="8194" max="8194" width="13.44140625" style="213" customWidth="1"/>
    <col min="8195" max="8196" width="12" style="213" customWidth="1"/>
    <col min="8197" max="8197" width="12.5546875" style="213" customWidth="1"/>
    <col min="8198" max="8448" width="11.5546875" style="213"/>
    <col min="8449" max="8449" width="47.109375" style="213" customWidth="1"/>
    <col min="8450" max="8450" width="13.44140625" style="213" customWidth="1"/>
    <col min="8451" max="8452" width="12" style="213" customWidth="1"/>
    <col min="8453" max="8453" width="12.5546875" style="213" customWidth="1"/>
    <col min="8454" max="8704" width="11.5546875" style="213"/>
    <col min="8705" max="8705" width="47.109375" style="213" customWidth="1"/>
    <col min="8706" max="8706" width="13.44140625" style="213" customWidth="1"/>
    <col min="8707" max="8708" width="12" style="213" customWidth="1"/>
    <col min="8709" max="8709" width="12.5546875" style="213" customWidth="1"/>
    <col min="8710" max="8960" width="11.5546875" style="213"/>
    <col min="8961" max="8961" width="47.109375" style="213" customWidth="1"/>
    <col min="8962" max="8962" width="13.44140625" style="213" customWidth="1"/>
    <col min="8963" max="8964" width="12" style="213" customWidth="1"/>
    <col min="8965" max="8965" width="12.5546875" style="213" customWidth="1"/>
    <col min="8966" max="9216" width="11.5546875" style="213"/>
    <col min="9217" max="9217" width="47.109375" style="213" customWidth="1"/>
    <col min="9218" max="9218" width="13.44140625" style="213" customWidth="1"/>
    <col min="9219" max="9220" width="12" style="213" customWidth="1"/>
    <col min="9221" max="9221" width="12.5546875" style="213" customWidth="1"/>
    <col min="9222" max="9472" width="11.5546875" style="213"/>
    <col min="9473" max="9473" width="47.109375" style="213" customWidth="1"/>
    <col min="9474" max="9474" width="13.44140625" style="213" customWidth="1"/>
    <col min="9475" max="9476" width="12" style="213" customWidth="1"/>
    <col min="9477" max="9477" width="12.5546875" style="213" customWidth="1"/>
    <col min="9478" max="9728" width="11.5546875" style="213"/>
    <col min="9729" max="9729" width="47.109375" style="213" customWidth="1"/>
    <col min="9730" max="9730" width="13.44140625" style="213" customWidth="1"/>
    <col min="9731" max="9732" width="12" style="213" customWidth="1"/>
    <col min="9733" max="9733" width="12.5546875" style="213" customWidth="1"/>
    <col min="9734" max="9984" width="11.5546875" style="213"/>
    <col min="9985" max="9985" width="47.109375" style="213" customWidth="1"/>
    <col min="9986" max="9986" width="13.44140625" style="213" customWidth="1"/>
    <col min="9987" max="9988" width="12" style="213" customWidth="1"/>
    <col min="9989" max="9989" width="12.5546875" style="213" customWidth="1"/>
    <col min="9990" max="10240" width="11.5546875" style="213"/>
    <col min="10241" max="10241" width="47.109375" style="213" customWidth="1"/>
    <col min="10242" max="10242" width="13.44140625" style="213" customWidth="1"/>
    <col min="10243" max="10244" width="12" style="213" customWidth="1"/>
    <col min="10245" max="10245" width="12.5546875" style="213" customWidth="1"/>
    <col min="10246" max="10496" width="11.5546875" style="213"/>
    <col min="10497" max="10497" width="47.109375" style="213" customWidth="1"/>
    <col min="10498" max="10498" width="13.44140625" style="213" customWidth="1"/>
    <col min="10499" max="10500" width="12" style="213" customWidth="1"/>
    <col min="10501" max="10501" width="12.5546875" style="213" customWidth="1"/>
    <col min="10502" max="10752" width="11.5546875" style="213"/>
    <col min="10753" max="10753" width="47.109375" style="213" customWidth="1"/>
    <col min="10754" max="10754" width="13.44140625" style="213" customWidth="1"/>
    <col min="10755" max="10756" width="12" style="213" customWidth="1"/>
    <col min="10757" max="10757" width="12.5546875" style="213" customWidth="1"/>
    <col min="10758" max="11008" width="11.5546875" style="213"/>
    <col min="11009" max="11009" width="47.109375" style="213" customWidth="1"/>
    <col min="11010" max="11010" width="13.44140625" style="213" customWidth="1"/>
    <col min="11011" max="11012" width="12" style="213" customWidth="1"/>
    <col min="11013" max="11013" width="12.5546875" style="213" customWidth="1"/>
    <col min="11014" max="11264" width="11.5546875" style="213"/>
    <col min="11265" max="11265" width="47.109375" style="213" customWidth="1"/>
    <col min="11266" max="11266" width="13.44140625" style="213" customWidth="1"/>
    <col min="11267" max="11268" width="12" style="213" customWidth="1"/>
    <col min="11269" max="11269" width="12.5546875" style="213" customWidth="1"/>
    <col min="11270" max="11520" width="11.5546875" style="213"/>
    <col min="11521" max="11521" width="47.109375" style="213" customWidth="1"/>
    <col min="11522" max="11522" width="13.44140625" style="213" customWidth="1"/>
    <col min="11523" max="11524" width="12" style="213" customWidth="1"/>
    <col min="11525" max="11525" width="12.5546875" style="213" customWidth="1"/>
    <col min="11526" max="11776" width="11.5546875" style="213"/>
    <col min="11777" max="11777" width="47.109375" style="213" customWidth="1"/>
    <col min="11778" max="11778" width="13.44140625" style="213" customWidth="1"/>
    <col min="11779" max="11780" width="12" style="213" customWidth="1"/>
    <col min="11781" max="11781" width="12.5546875" style="213" customWidth="1"/>
    <col min="11782" max="12032" width="11.5546875" style="213"/>
    <col min="12033" max="12033" width="47.109375" style="213" customWidth="1"/>
    <col min="12034" max="12034" width="13.44140625" style="213" customWidth="1"/>
    <col min="12035" max="12036" width="12" style="213" customWidth="1"/>
    <col min="12037" max="12037" width="12.5546875" style="213" customWidth="1"/>
    <col min="12038" max="12288" width="11.5546875" style="213"/>
    <col min="12289" max="12289" width="47.109375" style="213" customWidth="1"/>
    <col min="12290" max="12290" width="13.44140625" style="213" customWidth="1"/>
    <col min="12291" max="12292" width="12" style="213" customWidth="1"/>
    <col min="12293" max="12293" width="12.5546875" style="213" customWidth="1"/>
    <col min="12294" max="12544" width="11.5546875" style="213"/>
    <col min="12545" max="12545" width="47.109375" style="213" customWidth="1"/>
    <col min="12546" max="12546" width="13.44140625" style="213" customWidth="1"/>
    <col min="12547" max="12548" width="12" style="213" customWidth="1"/>
    <col min="12549" max="12549" width="12.5546875" style="213" customWidth="1"/>
    <col min="12550" max="12800" width="11.5546875" style="213"/>
    <col min="12801" max="12801" width="47.109375" style="213" customWidth="1"/>
    <col min="12802" max="12802" width="13.44140625" style="213" customWidth="1"/>
    <col min="12803" max="12804" width="12" style="213" customWidth="1"/>
    <col min="12805" max="12805" width="12.5546875" style="213" customWidth="1"/>
    <col min="12806" max="13056" width="11.5546875" style="213"/>
    <col min="13057" max="13057" width="47.109375" style="213" customWidth="1"/>
    <col min="13058" max="13058" width="13.44140625" style="213" customWidth="1"/>
    <col min="13059" max="13060" width="12" style="213" customWidth="1"/>
    <col min="13061" max="13061" width="12.5546875" style="213" customWidth="1"/>
    <col min="13062" max="13312" width="11.5546875" style="213"/>
    <col min="13313" max="13313" width="47.109375" style="213" customWidth="1"/>
    <col min="13314" max="13314" width="13.44140625" style="213" customWidth="1"/>
    <col min="13315" max="13316" width="12" style="213" customWidth="1"/>
    <col min="13317" max="13317" width="12.5546875" style="213" customWidth="1"/>
    <col min="13318" max="13568" width="11.5546875" style="213"/>
    <col min="13569" max="13569" width="47.109375" style="213" customWidth="1"/>
    <col min="13570" max="13570" width="13.44140625" style="213" customWidth="1"/>
    <col min="13571" max="13572" width="12" style="213" customWidth="1"/>
    <col min="13573" max="13573" width="12.5546875" style="213" customWidth="1"/>
    <col min="13574" max="13824" width="11.5546875" style="213"/>
    <col min="13825" max="13825" width="47.109375" style="213" customWidth="1"/>
    <col min="13826" max="13826" width="13.44140625" style="213" customWidth="1"/>
    <col min="13827" max="13828" width="12" style="213" customWidth="1"/>
    <col min="13829" max="13829" width="12.5546875" style="213" customWidth="1"/>
    <col min="13830" max="14080" width="11.5546875" style="213"/>
    <col min="14081" max="14081" width="47.109375" style="213" customWidth="1"/>
    <col min="14082" max="14082" width="13.44140625" style="213" customWidth="1"/>
    <col min="14083" max="14084" width="12" style="213" customWidth="1"/>
    <col min="14085" max="14085" width="12.5546875" style="213" customWidth="1"/>
    <col min="14086" max="14336" width="11.5546875" style="213"/>
    <col min="14337" max="14337" width="47.109375" style="213" customWidth="1"/>
    <col min="14338" max="14338" width="13.44140625" style="213" customWidth="1"/>
    <col min="14339" max="14340" width="12" style="213" customWidth="1"/>
    <col min="14341" max="14341" width="12.5546875" style="213" customWidth="1"/>
    <col min="14342" max="14592" width="11.5546875" style="213"/>
    <col min="14593" max="14593" width="47.109375" style="213" customWidth="1"/>
    <col min="14594" max="14594" width="13.44140625" style="213" customWidth="1"/>
    <col min="14595" max="14596" width="12" style="213" customWidth="1"/>
    <col min="14597" max="14597" width="12.5546875" style="213" customWidth="1"/>
    <col min="14598" max="14848" width="11.5546875" style="213"/>
    <col min="14849" max="14849" width="47.109375" style="213" customWidth="1"/>
    <col min="14850" max="14850" width="13.44140625" style="213" customWidth="1"/>
    <col min="14851" max="14852" width="12" style="213" customWidth="1"/>
    <col min="14853" max="14853" width="12.5546875" style="213" customWidth="1"/>
    <col min="14854" max="15104" width="11.5546875" style="213"/>
    <col min="15105" max="15105" width="47.109375" style="213" customWidth="1"/>
    <col min="15106" max="15106" width="13.44140625" style="213" customWidth="1"/>
    <col min="15107" max="15108" width="12" style="213" customWidth="1"/>
    <col min="15109" max="15109" width="12.5546875" style="213" customWidth="1"/>
    <col min="15110" max="15360" width="11.5546875" style="213"/>
    <col min="15361" max="15361" width="47.109375" style="213" customWidth="1"/>
    <col min="15362" max="15362" width="13.44140625" style="213" customWidth="1"/>
    <col min="15363" max="15364" width="12" style="213" customWidth="1"/>
    <col min="15365" max="15365" width="12.5546875" style="213" customWidth="1"/>
    <col min="15366" max="15616" width="11.5546875" style="213"/>
    <col min="15617" max="15617" width="47.109375" style="213" customWidth="1"/>
    <col min="15618" max="15618" width="13.44140625" style="213" customWidth="1"/>
    <col min="15619" max="15620" width="12" style="213" customWidth="1"/>
    <col min="15621" max="15621" width="12.5546875" style="213" customWidth="1"/>
    <col min="15622" max="15872" width="11.5546875" style="213"/>
    <col min="15873" max="15873" width="47.109375" style="213" customWidth="1"/>
    <col min="15874" max="15874" width="13.44140625" style="213" customWidth="1"/>
    <col min="15875" max="15876" width="12" style="213" customWidth="1"/>
    <col min="15877" max="15877" width="12.5546875" style="213" customWidth="1"/>
    <col min="15878" max="16128" width="11.5546875" style="213"/>
    <col min="16129" max="16129" width="47.109375" style="213" customWidth="1"/>
    <col min="16130" max="16130" width="13.44140625" style="213" customWidth="1"/>
    <col min="16131" max="16132" width="12" style="213" customWidth="1"/>
    <col min="16133" max="16133" width="12.5546875" style="213" customWidth="1"/>
    <col min="16134" max="16384" width="11.5546875" style="213"/>
  </cols>
  <sheetData>
    <row r="1" spans="1:6" s="333" customFormat="1" ht="31.5" customHeight="1" x14ac:dyDescent="0.25">
      <c r="A1" s="331"/>
      <c r="B1" s="639" t="s">
        <v>432</v>
      </c>
      <c r="C1" s="639"/>
      <c r="D1" s="639"/>
      <c r="E1" s="639"/>
      <c r="F1" s="332"/>
    </row>
    <row r="2" spans="1:6" s="333" customFormat="1" ht="13.5" customHeight="1" x14ac:dyDescent="0.25">
      <c r="A2" s="331" t="s">
        <v>433</v>
      </c>
      <c r="B2" s="334" t="s">
        <v>434</v>
      </c>
      <c r="D2" s="335" t="s">
        <v>127</v>
      </c>
      <c r="E2" s="336">
        <f>COUV!D9</f>
        <v>2023</v>
      </c>
    </row>
    <row r="3" spans="1:6" s="333" customFormat="1" ht="13.5" customHeight="1" x14ac:dyDescent="0.2">
      <c r="D3" s="337"/>
      <c r="E3" s="338"/>
    </row>
    <row r="4" spans="1:6" s="333" customFormat="1" ht="20.25" customHeight="1" thickBot="1" x14ac:dyDescent="0.3">
      <c r="A4" s="271" t="s">
        <v>435</v>
      </c>
      <c r="B4" s="271"/>
      <c r="E4" s="339"/>
    </row>
    <row r="5" spans="1:6" s="333" customFormat="1" ht="15" customHeight="1" thickTop="1" x14ac:dyDescent="0.2">
      <c r="A5" s="640" t="s">
        <v>436</v>
      </c>
      <c r="B5" s="641"/>
      <c r="C5" s="341" t="s">
        <v>437</v>
      </c>
      <c r="D5" s="341" t="s">
        <v>437</v>
      </c>
      <c r="E5" s="342" t="s">
        <v>437</v>
      </c>
    </row>
    <row r="6" spans="1:6" s="333" customFormat="1" ht="15" customHeight="1" x14ac:dyDescent="0.2">
      <c r="A6" s="642"/>
      <c r="B6" s="643"/>
      <c r="C6" s="344">
        <f>E2-2</f>
        <v>2021</v>
      </c>
      <c r="D6" s="344">
        <f>E2-1</f>
        <v>2022</v>
      </c>
      <c r="E6" s="345">
        <f>E2</f>
        <v>2023</v>
      </c>
    </row>
    <row r="7" spans="1:6" s="333" customFormat="1" ht="17.100000000000001" customHeight="1" x14ac:dyDescent="0.2">
      <c r="A7" s="346" t="s">
        <v>438</v>
      </c>
      <c r="B7" s="347"/>
      <c r="C7" s="348">
        <v>0</v>
      </c>
      <c r="D7" s="348">
        <v>0</v>
      </c>
      <c r="E7" s="349">
        <v>0</v>
      </c>
    </row>
    <row r="8" spans="1:6" s="333" customFormat="1" ht="17.100000000000001" customHeight="1" x14ac:dyDescent="0.2">
      <c r="A8" s="346" t="s">
        <v>439</v>
      </c>
      <c r="B8" s="347"/>
      <c r="C8" s="348">
        <v>0</v>
      </c>
      <c r="D8" s="348">
        <v>0</v>
      </c>
      <c r="E8" s="350">
        <v>0</v>
      </c>
    </row>
    <row r="9" spans="1:6" s="333" customFormat="1" ht="17.100000000000001" customHeight="1" x14ac:dyDescent="0.2">
      <c r="A9" s="346" t="s">
        <v>440</v>
      </c>
      <c r="B9" s="347"/>
      <c r="C9" s="348">
        <v>0</v>
      </c>
      <c r="D9" s="348">
        <v>0</v>
      </c>
      <c r="E9" s="350">
        <v>0</v>
      </c>
    </row>
    <row r="10" spans="1:6" s="333" customFormat="1" ht="17.100000000000001" customHeight="1" x14ac:dyDescent="0.2">
      <c r="A10" s="346" t="s">
        <v>441</v>
      </c>
      <c r="B10" s="347"/>
      <c r="C10" s="348">
        <v>0</v>
      </c>
      <c r="D10" s="348">
        <v>0</v>
      </c>
      <c r="E10" s="350">
        <v>0</v>
      </c>
    </row>
    <row r="11" spans="1:6" s="333" customFormat="1" ht="17.100000000000001" customHeight="1" x14ac:dyDescent="0.2">
      <c r="A11" s="346" t="s">
        <v>442</v>
      </c>
      <c r="B11" s="347"/>
      <c r="C11" s="348">
        <v>0</v>
      </c>
      <c r="D11" s="348">
        <v>0</v>
      </c>
      <c r="E11" s="350">
        <v>0</v>
      </c>
    </row>
    <row r="12" spans="1:6" s="333" customFormat="1" ht="17.100000000000001" customHeight="1" x14ac:dyDescent="0.2">
      <c r="A12" s="346" t="s">
        <v>443</v>
      </c>
      <c r="B12" s="347"/>
      <c r="C12" s="348">
        <v>0</v>
      </c>
      <c r="D12" s="348">
        <v>0</v>
      </c>
      <c r="E12" s="350">
        <v>0</v>
      </c>
    </row>
    <row r="13" spans="1:6" s="333" customFormat="1" ht="17.100000000000001" customHeight="1" x14ac:dyDescent="0.2">
      <c r="A13" s="351" t="s">
        <v>444</v>
      </c>
      <c r="B13" s="347"/>
      <c r="C13" s="348">
        <v>0</v>
      </c>
      <c r="D13" s="348">
        <v>0</v>
      </c>
      <c r="E13" s="350">
        <v>0</v>
      </c>
    </row>
    <row r="14" spans="1:6" s="333" customFormat="1" ht="17.100000000000001" customHeight="1" x14ac:dyDescent="0.2">
      <c r="A14" s="346" t="s">
        <v>445</v>
      </c>
      <c r="B14" s="347"/>
      <c r="C14" s="348">
        <v>0</v>
      </c>
      <c r="D14" s="348">
        <v>0</v>
      </c>
      <c r="E14" s="352">
        <v>0</v>
      </c>
    </row>
    <row r="15" spans="1:6" s="357" customFormat="1" ht="17.100000000000001" customHeight="1" x14ac:dyDescent="0.3">
      <c r="A15" s="353" t="s">
        <v>446</v>
      </c>
      <c r="B15" s="354"/>
      <c r="C15" s="355">
        <f>SUM(C7:C14)</f>
        <v>0</v>
      </c>
      <c r="D15" s="355">
        <f>SUM(D7:D14)</f>
        <v>0</v>
      </c>
      <c r="E15" s="356">
        <f>SUM(E7:E14)</f>
        <v>0</v>
      </c>
    </row>
    <row r="16" spans="1:6" s="333" customFormat="1" ht="17.100000000000001" customHeight="1" x14ac:dyDescent="0.2">
      <c r="A16" s="346" t="s">
        <v>447</v>
      </c>
      <c r="B16" s="347"/>
      <c r="C16" s="348">
        <v>0</v>
      </c>
      <c r="D16" s="348">
        <v>0</v>
      </c>
      <c r="E16" s="349">
        <v>0</v>
      </c>
    </row>
    <row r="17" spans="1:5" s="333" customFormat="1" ht="17.100000000000001" customHeight="1" x14ac:dyDescent="0.2">
      <c r="A17" s="346" t="s">
        <v>448</v>
      </c>
      <c r="B17" s="347"/>
      <c r="C17" s="348">
        <v>0</v>
      </c>
      <c r="D17" s="348">
        <v>0</v>
      </c>
      <c r="E17" s="350">
        <v>0</v>
      </c>
    </row>
    <row r="18" spans="1:5" s="333" customFormat="1" ht="17.100000000000001" customHeight="1" x14ac:dyDescent="0.2">
      <c r="A18" s="346" t="s">
        <v>449</v>
      </c>
      <c r="B18" s="347"/>
      <c r="C18" s="348">
        <v>0</v>
      </c>
      <c r="D18" s="348">
        <v>0</v>
      </c>
      <c r="E18" s="350">
        <v>0</v>
      </c>
    </row>
    <row r="19" spans="1:5" s="357" customFormat="1" ht="17.100000000000001" customHeight="1" x14ac:dyDescent="0.3">
      <c r="A19" s="353" t="s">
        <v>450</v>
      </c>
      <c r="B19" s="354"/>
      <c r="C19" s="355">
        <f>SUM(C16:C18)</f>
        <v>0</v>
      </c>
      <c r="D19" s="358">
        <f>SUM(D16:D18)</f>
        <v>0</v>
      </c>
      <c r="E19" s="356">
        <f>SUM(E16:E18)</f>
        <v>0</v>
      </c>
    </row>
    <row r="20" spans="1:5" s="357" customFormat="1" ht="17.100000000000001" customHeight="1" thickBot="1" x14ac:dyDescent="0.35">
      <c r="A20" s="359" t="s">
        <v>451</v>
      </c>
      <c r="B20" s="360"/>
      <c r="C20" s="361">
        <f>C15-C19</f>
        <v>0</v>
      </c>
      <c r="D20" s="361">
        <f>D15-D19</f>
        <v>0</v>
      </c>
      <c r="E20" s="362">
        <f>E15-E19</f>
        <v>0</v>
      </c>
    </row>
    <row r="21" spans="1:5" s="333" customFormat="1" ht="24" customHeight="1" thickTop="1" thickBot="1" x14ac:dyDescent="0.25">
      <c r="A21" s="363"/>
      <c r="B21" s="363"/>
      <c r="C21" s="363"/>
      <c r="D21" s="363"/>
      <c r="E21" s="364"/>
    </row>
    <row r="22" spans="1:5" s="333" customFormat="1" ht="17.100000000000001" customHeight="1" thickTop="1" x14ac:dyDescent="0.2">
      <c r="A22" s="640" t="s">
        <v>452</v>
      </c>
      <c r="B22" s="340"/>
      <c r="C22" s="341" t="s">
        <v>437</v>
      </c>
      <c r="D22" s="341" t="s">
        <v>437</v>
      </c>
      <c r="E22" s="342" t="s">
        <v>437</v>
      </c>
    </row>
    <row r="23" spans="1:5" s="333" customFormat="1" ht="17.100000000000001" customHeight="1" x14ac:dyDescent="0.2">
      <c r="A23" s="642"/>
      <c r="B23" s="343"/>
      <c r="C23" s="344">
        <f>C6</f>
        <v>2021</v>
      </c>
      <c r="D23" s="344">
        <f>D6</f>
        <v>2022</v>
      </c>
      <c r="E23" s="345">
        <f>E6</f>
        <v>2023</v>
      </c>
    </row>
    <row r="24" spans="1:5" s="333" customFormat="1" ht="17.100000000000001" customHeight="1" x14ac:dyDescent="0.2">
      <c r="A24" s="365" t="s">
        <v>453</v>
      </c>
      <c r="B24" s="366"/>
      <c r="C24" s="367"/>
      <c r="D24" s="367"/>
      <c r="E24" s="368"/>
    </row>
    <row r="25" spans="1:5" s="333" customFormat="1" ht="17.100000000000001" customHeight="1" x14ac:dyDescent="0.2">
      <c r="A25" s="346" t="s">
        <v>454</v>
      </c>
      <c r="B25" s="347"/>
      <c r="C25" s="369">
        <v>0</v>
      </c>
      <c r="D25" s="369">
        <v>0</v>
      </c>
      <c r="E25" s="350">
        <v>0</v>
      </c>
    </row>
    <row r="26" spans="1:5" s="333" customFormat="1" ht="17.100000000000001" customHeight="1" x14ac:dyDescent="0.2">
      <c r="A26" s="346" t="s">
        <v>455</v>
      </c>
      <c r="B26" s="347"/>
      <c r="C26" s="369">
        <v>0</v>
      </c>
      <c r="D26" s="369">
        <v>0</v>
      </c>
      <c r="E26" s="350">
        <v>0</v>
      </c>
    </row>
    <row r="27" spans="1:5" s="333" customFormat="1" ht="17.100000000000001" customHeight="1" x14ac:dyDescent="0.2">
      <c r="A27" s="346" t="s">
        <v>456</v>
      </c>
      <c r="B27" s="347"/>
      <c r="C27" s="367" t="e">
        <f>MAX(C25/C26,85%)</f>
        <v>#DIV/0!</v>
      </c>
      <c r="D27" s="367" t="e">
        <f>MAX(D25/D26,85%)</f>
        <v>#DIV/0!</v>
      </c>
      <c r="E27" s="370" t="e">
        <f>MAX(E25/E26,85%)</f>
        <v>#DIV/0!</v>
      </c>
    </row>
    <row r="28" spans="1:5" s="333" customFormat="1" ht="17.100000000000001" customHeight="1" x14ac:dyDescent="0.2">
      <c r="A28" s="346" t="s">
        <v>457</v>
      </c>
      <c r="B28" s="347"/>
      <c r="C28" s="367">
        <f>C26*5%</f>
        <v>0</v>
      </c>
      <c r="D28" s="367">
        <f>D26*5%</f>
        <v>0</v>
      </c>
      <c r="E28" s="371">
        <f>E26*5%</f>
        <v>0</v>
      </c>
    </row>
    <row r="29" spans="1:5" s="357" customFormat="1" ht="17.100000000000001" customHeight="1" thickBot="1" x14ac:dyDescent="0.35">
      <c r="A29" s="359" t="s">
        <v>458</v>
      </c>
      <c r="B29" s="360"/>
      <c r="C29" s="372" t="e">
        <f>C28*C27</f>
        <v>#DIV/0!</v>
      </c>
      <c r="D29" s="372" t="e">
        <f>D28*D27</f>
        <v>#DIV/0!</v>
      </c>
      <c r="E29" s="373" t="e">
        <f>E27*E28</f>
        <v>#DIV/0!</v>
      </c>
    </row>
    <row r="30" spans="1:5" s="333" customFormat="1" ht="24" customHeight="1" thickTop="1" thickBot="1" x14ac:dyDescent="0.25">
      <c r="A30" s="363"/>
      <c r="B30" s="363"/>
      <c r="C30" s="363"/>
      <c r="D30" s="363"/>
      <c r="E30" s="364"/>
    </row>
    <row r="31" spans="1:5" s="333" customFormat="1" ht="17.100000000000001" customHeight="1" thickTop="1" x14ac:dyDescent="0.2">
      <c r="A31" s="640" t="s">
        <v>459</v>
      </c>
      <c r="B31" s="340"/>
      <c r="C31" s="341" t="s">
        <v>437</v>
      </c>
      <c r="D31" s="341" t="s">
        <v>437</v>
      </c>
      <c r="E31" s="342" t="s">
        <v>437</v>
      </c>
    </row>
    <row r="32" spans="1:5" s="333" customFormat="1" ht="17.100000000000001" customHeight="1" x14ac:dyDescent="0.2">
      <c r="A32" s="642"/>
      <c r="B32" s="343"/>
      <c r="C32" s="344">
        <f>C6</f>
        <v>2021</v>
      </c>
      <c r="D32" s="344">
        <f>D6</f>
        <v>2022</v>
      </c>
      <c r="E32" s="345">
        <f>E6</f>
        <v>2023</v>
      </c>
    </row>
    <row r="33" spans="1:5" s="333" customFormat="1" ht="17.100000000000001" customHeight="1" x14ac:dyDescent="0.2">
      <c r="A33" s="374" t="s">
        <v>460</v>
      </c>
      <c r="B33" s="375"/>
      <c r="C33" s="376" t="e">
        <f>IF((C20-C29)&gt;0,(C20-C29),0)</f>
        <v>#DIV/0!</v>
      </c>
      <c r="D33" s="376" t="e">
        <f>IF((D20-D29)&gt;0,(D20-D29),0)</f>
        <v>#DIV/0!</v>
      </c>
      <c r="E33" s="377" t="e">
        <f>IF((E20-E29)&gt;0,(E20-E29),0)</f>
        <v>#DIV/0!</v>
      </c>
    </row>
    <row r="34" spans="1:5" s="333" customFormat="1" ht="17.100000000000001" customHeight="1" thickBot="1" x14ac:dyDescent="0.25">
      <c r="A34" s="359" t="s">
        <v>461</v>
      </c>
      <c r="B34" s="360"/>
      <c r="C34" s="372" t="e">
        <f>IF((C29-C20)&gt;0,(C29-C20),0)</f>
        <v>#DIV/0!</v>
      </c>
      <c r="D34" s="372" t="e">
        <f>IF((D29-D20)&gt;0,(D29-D20),0)</f>
        <v>#DIV/0!</v>
      </c>
      <c r="E34" s="373" t="e">
        <f>IF((E29-E20)&gt;0,(E29-E20),0)</f>
        <v>#DIV/0!</v>
      </c>
    </row>
    <row r="35" spans="1:5" s="333" customFormat="1" ht="11.4" thickTop="1" x14ac:dyDescent="0.2">
      <c r="E35" s="339"/>
    </row>
    <row r="36" spans="1:5" s="333" customFormat="1" ht="10.8" x14ac:dyDescent="0.2">
      <c r="E36" s="339"/>
    </row>
    <row r="37" spans="1:5" s="333" customFormat="1" ht="10.8" x14ac:dyDescent="0.2">
      <c r="E37" s="339"/>
    </row>
    <row r="38" spans="1:5" s="333" customFormat="1" ht="10.8" x14ac:dyDescent="0.2">
      <c r="E38" s="339"/>
    </row>
    <row r="39" spans="1:5" s="333" customFormat="1" ht="10.8" x14ac:dyDescent="0.2">
      <c r="E39" s="339"/>
    </row>
    <row r="40" spans="1:5" s="333" customFormat="1" ht="10.8" x14ac:dyDescent="0.2">
      <c r="E40" s="339"/>
    </row>
    <row r="41" spans="1:5" s="333" customFormat="1" ht="10.8" x14ac:dyDescent="0.2">
      <c r="E41" s="339"/>
    </row>
    <row r="42" spans="1:5" s="333" customFormat="1" ht="10.8" x14ac:dyDescent="0.2">
      <c r="E42" s="339"/>
    </row>
    <row r="43" spans="1:5" s="333" customFormat="1" ht="10.8" x14ac:dyDescent="0.2">
      <c r="E43" s="339"/>
    </row>
    <row r="44" spans="1:5" s="333" customFormat="1" ht="10.8" x14ac:dyDescent="0.2">
      <c r="E44" s="339"/>
    </row>
    <row r="45" spans="1:5" s="333" customFormat="1" ht="10.8" x14ac:dyDescent="0.2">
      <c r="E45" s="339"/>
    </row>
    <row r="46" spans="1:5" s="378" customFormat="1" ht="11.4" x14ac:dyDescent="0.2">
      <c r="E46" s="379"/>
    </row>
    <row r="47" spans="1:5" s="378" customFormat="1" ht="11.4" x14ac:dyDescent="0.2">
      <c r="E47" s="379"/>
    </row>
    <row r="48" spans="1:5" s="378" customFormat="1" ht="11.4" x14ac:dyDescent="0.2">
      <c r="E48" s="379"/>
    </row>
    <row r="49" spans="5:5" s="378" customFormat="1" ht="11.4" x14ac:dyDescent="0.2">
      <c r="E49" s="379"/>
    </row>
    <row r="50" spans="5:5" s="378" customFormat="1" ht="11.4" x14ac:dyDescent="0.2">
      <c r="E50" s="379"/>
    </row>
    <row r="51" spans="5:5" s="378" customFormat="1" ht="11.4" x14ac:dyDescent="0.2">
      <c r="E51" s="379"/>
    </row>
    <row r="52" spans="5:5" s="378" customFormat="1" ht="11.4" x14ac:dyDescent="0.2">
      <c r="E52" s="379"/>
    </row>
    <row r="53" spans="5:5" s="378" customFormat="1" ht="11.4" x14ac:dyDescent="0.2">
      <c r="E53" s="379"/>
    </row>
    <row r="54" spans="5:5" s="378" customFormat="1" ht="11.4" x14ac:dyDescent="0.2">
      <c r="E54" s="379"/>
    </row>
    <row r="55" spans="5:5" s="378" customFormat="1" ht="11.4" x14ac:dyDescent="0.2">
      <c r="E55" s="379"/>
    </row>
    <row r="56" spans="5:5" s="378" customFormat="1" ht="11.4" x14ac:dyDescent="0.2">
      <c r="E56" s="379"/>
    </row>
    <row r="57" spans="5:5" s="378" customFormat="1" ht="11.4" x14ac:dyDescent="0.2">
      <c r="E57" s="379"/>
    </row>
    <row r="58" spans="5:5" s="378" customFormat="1" ht="11.4" x14ac:dyDescent="0.2">
      <c r="E58" s="379"/>
    </row>
    <row r="59" spans="5:5" s="378" customFormat="1" ht="11.4" x14ac:dyDescent="0.2">
      <c r="E59" s="379"/>
    </row>
    <row r="60" spans="5:5" s="378" customFormat="1" ht="11.4" x14ac:dyDescent="0.2">
      <c r="E60" s="379"/>
    </row>
    <row r="61" spans="5:5" s="378" customFormat="1" ht="11.4" x14ac:dyDescent="0.2">
      <c r="E61" s="379"/>
    </row>
    <row r="62" spans="5:5" s="378" customFormat="1" ht="11.4" x14ac:dyDescent="0.2">
      <c r="E62" s="379"/>
    </row>
    <row r="63" spans="5:5" s="378" customFormat="1" ht="11.4" x14ac:dyDescent="0.2">
      <c r="E63" s="379"/>
    </row>
    <row r="64" spans="5:5" s="378" customFormat="1" ht="11.4" x14ac:dyDescent="0.2">
      <c r="E64" s="379"/>
    </row>
    <row r="65" spans="5:5" s="378" customFormat="1" ht="11.4" x14ac:dyDescent="0.2">
      <c r="E65" s="379"/>
    </row>
    <row r="66" spans="5:5" s="378" customFormat="1" ht="11.4" x14ac:dyDescent="0.2">
      <c r="E66" s="379"/>
    </row>
    <row r="67" spans="5:5" s="378" customFormat="1" ht="11.4" x14ac:dyDescent="0.2">
      <c r="E67" s="379"/>
    </row>
    <row r="68" spans="5:5" s="378" customFormat="1" ht="11.4" x14ac:dyDescent="0.2">
      <c r="E68" s="379"/>
    </row>
    <row r="69" spans="5:5" s="378" customFormat="1" ht="11.4" x14ac:dyDescent="0.2">
      <c r="E69" s="379"/>
    </row>
    <row r="70" spans="5:5" s="378" customFormat="1" ht="11.4" x14ac:dyDescent="0.2">
      <c r="E70" s="379"/>
    </row>
    <row r="71" spans="5:5" s="378" customFormat="1" ht="11.4" x14ac:dyDescent="0.2">
      <c r="E71" s="379"/>
    </row>
    <row r="72" spans="5:5" s="378" customFormat="1" ht="11.4" x14ac:dyDescent="0.2">
      <c r="E72" s="379"/>
    </row>
    <row r="73" spans="5:5" s="378" customFormat="1" ht="11.4" x14ac:dyDescent="0.2">
      <c r="E73" s="379"/>
    </row>
    <row r="74" spans="5:5" s="378" customFormat="1" ht="11.4" x14ac:dyDescent="0.2">
      <c r="E74" s="379"/>
    </row>
    <row r="75" spans="5:5" s="378" customFormat="1" ht="11.4" x14ac:dyDescent="0.2">
      <c r="E75" s="379"/>
    </row>
  </sheetData>
  <mergeCells count="4">
    <mergeCell ref="B1:E1"/>
    <mergeCell ref="A5:B6"/>
    <mergeCell ref="A22:A23"/>
    <mergeCell ref="A31:A32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9" orientation="portrait" r:id="rId1"/>
  <headerFooter alignWithMargins="0"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5209-3A39-4926-B0B6-AA03760DC88A}">
  <dimension ref="A1:F117"/>
  <sheetViews>
    <sheetView tabSelected="1" topLeftCell="A19" workbookViewId="0">
      <selection activeCell="D9" sqref="D9"/>
    </sheetView>
  </sheetViews>
  <sheetFormatPr baseColWidth="10" defaultColWidth="11.44140625" defaultRowHeight="20.100000000000001" customHeight="1" x14ac:dyDescent="0.3"/>
  <cols>
    <col min="1" max="1" width="50.44140625" style="384" customWidth="1"/>
    <col min="2" max="2" width="8.5546875" style="384" customWidth="1"/>
    <col min="3" max="3" width="12" style="382" customWidth="1"/>
    <col min="4" max="4" width="13.44140625" style="382" customWidth="1"/>
    <col min="5" max="5" width="11.6640625" style="382" customWidth="1"/>
    <col min="6" max="6" width="7.109375" style="382" customWidth="1"/>
    <col min="7" max="256" width="11.44140625" style="382"/>
    <col min="257" max="257" width="50.44140625" style="382" customWidth="1"/>
    <col min="258" max="258" width="8.5546875" style="382" customWidth="1"/>
    <col min="259" max="259" width="12" style="382" customWidth="1"/>
    <col min="260" max="260" width="13.44140625" style="382" customWidth="1"/>
    <col min="261" max="261" width="11.6640625" style="382" customWidth="1"/>
    <col min="262" max="262" width="7.109375" style="382" customWidth="1"/>
    <col min="263" max="512" width="11.44140625" style="382"/>
    <col min="513" max="513" width="50.44140625" style="382" customWidth="1"/>
    <col min="514" max="514" width="8.5546875" style="382" customWidth="1"/>
    <col min="515" max="515" width="12" style="382" customWidth="1"/>
    <col min="516" max="516" width="13.44140625" style="382" customWidth="1"/>
    <col min="517" max="517" width="11.6640625" style="382" customWidth="1"/>
    <col min="518" max="518" width="7.109375" style="382" customWidth="1"/>
    <col min="519" max="768" width="11.44140625" style="382"/>
    <col min="769" max="769" width="50.44140625" style="382" customWidth="1"/>
    <col min="770" max="770" width="8.5546875" style="382" customWidth="1"/>
    <col min="771" max="771" width="12" style="382" customWidth="1"/>
    <col min="772" max="772" width="13.44140625" style="382" customWidth="1"/>
    <col min="773" max="773" width="11.6640625" style="382" customWidth="1"/>
    <col min="774" max="774" width="7.109375" style="382" customWidth="1"/>
    <col min="775" max="1024" width="11.44140625" style="382"/>
    <col min="1025" max="1025" width="50.44140625" style="382" customWidth="1"/>
    <col min="1026" max="1026" width="8.5546875" style="382" customWidth="1"/>
    <col min="1027" max="1027" width="12" style="382" customWidth="1"/>
    <col min="1028" max="1028" width="13.44140625" style="382" customWidth="1"/>
    <col min="1029" max="1029" width="11.6640625" style="382" customWidth="1"/>
    <col min="1030" max="1030" width="7.109375" style="382" customWidth="1"/>
    <col min="1031" max="1280" width="11.44140625" style="382"/>
    <col min="1281" max="1281" width="50.44140625" style="382" customWidth="1"/>
    <col min="1282" max="1282" width="8.5546875" style="382" customWidth="1"/>
    <col min="1283" max="1283" width="12" style="382" customWidth="1"/>
    <col min="1284" max="1284" width="13.44140625" style="382" customWidth="1"/>
    <col min="1285" max="1285" width="11.6640625" style="382" customWidth="1"/>
    <col min="1286" max="1286" width="7.109375" style="382" customWidth="1"/>
    <col min="1287" max="1536" width="11.44140625" style="382"/>
    <col min="1537" max="1537" width="50.44140625" style="382" customWidth="1"/>
    <col min="1538" max="1538" width="8.5546875" style="382" customWidth="1"/>
    <col min="1539" max="1539" width="12" style="382" customWidth="1"/>
    <col min="1540" max="1540" width="13.44140625" style="382" customWidth="1"/>
    <col min="1541" max="1541" width="11.6640625" style="382" customWidth="1"/>
    <col min="1542" max="1542" width="7.109375" style="382" customWidth="1"/>
    <col min="1543" max="1792" width="11.44140625" style="382"/>
    <col min="1793" max="1793" width="50.44140625" style="382" customWidth="1"/>
    <col min="1794" max="1794" width="8.5546875" style="382" customWidth="1"/>
    <col min="1795" max="1795" width="12" style="382" customWidth="1"/>
    <col min="1796" max="1796" width="13.44140625" style="382" customWidth="1"/>
    <col min="1797" max="1797" width="11.6640625" style="382" customWidth="1"/>
    <col min="1798" max="1798" width="7.109375" style="382" customWidth="1"/>
    <col min="1799" max="2048" width="11.44140625" style="382"/>
    <col min="2049" max="2049" width="50.44140625" style="382" customWidth="1"/>
    <col min="2050" max="2050" width="8.5546875" style="382" customWidth="1"/>
    <col min="2051" max="2051" width="12" style="382" customWidth="1"/>
    <col min="2052" max="2052" width="13.44140625" style="382" customWidth="1"/>
    <col min="2053" max="2053" width="11.6640625" style="382" customWidth="1"/>
    <col min="2054" max="2054" width="7.109375" style="382" customWidth="1"/>
    <col min="2055" max="2304" width="11.44140625" style="382"/>
    <col min="2305" max="2305" width="50.44140625" style="382" customWidth="1"/>
    <col min="2306" max="2306" width="8.5546875" style="382" customWidth="1"/>
    <col min="2307" max="2307" width="12" style="382" customWidth="1"/>
    <col min="2308" max="2308" width="13.44140625" style="382" customWidth="1"/>
    <col min="2309" max="2309" width="11.6640625" style="382" customWidth="1"/>
    <col min="2310" max="2310" width="7.109375" style="382" customWidth="1"/>
    <col min="2311" max="2560" width="11.44140625" style="382"/>
    <col min="2561" max="2561" width="50.44140625" style="382" customWidth="1"/>
    <col min="2562" max="2562" width="8.5546875" style="382" customWidth="1"/>
    <col min="2563" max="2563" width="12" style="382" customWidth="1"/>
    <col min="2564" max="2564" width="13.44140625" style="382" customWidth="1"/>
    <col min="2565" max="2565" width="11.6640625" style="382" customWidth="1"/>
    <col min="2566" max="2566" width="7.109375" style="382" customWidth="1"/>
    <col min="2567" max="2816" width="11.44140625" style="382"/>
    <col min="2817" max="2817" width="50.44140625" style="382" customWidth="1"/>
    <col min="2818" max="2818" width="8.5546875" style="382" customWidth="1"/>
    <col min="2819" max="2819" width="12" style="382" customWidth="1"/>
    <col min="2820" max="2820" width="13.44140625" style="382" customWidth="1"/>
    <col min="2821" max="2821" width="11.6640625" style="382" customWidth="1"/>
    <col min="2822" max="2822" width="7.109375" style="382" customWidth="1"/>
    <col min="2823" max="3072" width="11.44140625" style="382"/>
    <col min="3073" max="3073" width="50.44140625" style="382" customWidth="1"/>
    <col min="3074" max="3074" width="8.5546875" style="382" customWidth="1"/>
    <col min="3075" max="3075" width="12" style="382" customWidth="1"/>
    <col min="3076" max="3076" width="13.44140625" style="382" customWidth="1"/>
    <col min="3077" max="3077" width="11.6640625" style="382" customWidth="1"/>
    <col min="3078" max="3078" width="7.109375" style="382" customWidth="1"/>
    <col min="3079" max="3328" width="11.44140625" style="382"/>
    <col min="3329" max="3329" width="50.44140625" style="382" customWidth="1"/>
    <col min="3330" max="3330" width="8.5546875" style="382" customWidth="1"/>
    <col min="3331" max="3331" width="12" style="382" customWidth="1"/>
    <col min="3332" max="3332" width="13.44140625" style="382" customWidth="1"/>
    <col min="3333" max="3333" width="11.6640625" style="382" customWidth="1"/>
    <col min="3334" max="3334" width="7.109375" style="382" customWidth="1"/>
    <col min="3335" max="3584" width="11.44140625" style="382"/>
    <col min="3585" max="3585" width="50.44140625" style="382" customWidth="1"/>
    <col min="3586" max="3586" width="8.5546875" style="382" customWidth="1"/>
    <col min="3587" max="3587" width="12" style="382" customWidth="1"/>
    <col min="3588" max="3588" width="13.44140625" style="382" customWidth="1"/>
    <col min="3589" max="3589" width="11.6640625" style="382" customWidth="1"/>
    <col min="3590" max="3590" width="7.109375" style="382" customWidth="1"/>
    <col min="3591" max="3840" width="11.44140625" style="382"/>
    <col min="3841" max="3841" width="50.44140625" style="382" customWidth="1"/>
    <col min="3842" max="3842" width="8.5546875" style="382" customWidth="1"/>
    <col min="3843" max="3843" width="12" style="382" customWidth="1"/>
    <col min="3844" max="3844" width="13.44140625" style="382" customWidth="1"/>
    <col min="3845" max="3845" width="11.6640625" style="382" customWidth="1"/>
    <col min="3846" max="3846" width="7.109375" style="382" customWidth="1"/>
    <col min="3847" max="4096" width="11.44140625" style="382"/>
    <col min="4097" max="4097" width="50.44140625" style="382" customWidth="1"/>
    <col min="4098" max="4098" width="8.5546875" style="382" customWidth="1"/>
    <col min="4099" max="4099" width="12" style="382" customWidth="1"/>
    <col min="4100" max="4100" width="13.44140625" style="382" customWidth="1"/>
    <col min="4101" max="4101" width="11.6640625" style="382" customWidth="1"/>
    <col min="4102" max="4102" width="7.109375" style="382" customWidth="1"/>
    <col min="4103" max="4352" width="11.44140625" style="382"/>
    <col min="4353" max="4353" width="50.44140625" style="382" customWidth="1"/>
    <col min="4354" max="4354" width="8.5546875" style="382" customWidth="1"/>
    <col min="4355" max="4355" width="12" style="382" customWidth="1"/>
    <col min="4356" max="4356" width="13.44140625" style="382" customWidth="1"/>
    <col min="4357" max="4357" width="11.6640625" style="382" customWidth="1"/>
    <col min="4358" max="4358" width="7.109375" style="382" customWidth="1"/>
    <col min="4359" max="4608" width="11.44140625" style="382"/>
    <col min="4609" max="4609" width="50.44140625" style="382" customWidth="1"/>
    <col min="4610" max="4610" width="8.5546875" style="382" customWidth="1"/>
    <col min="4611" max="4611" width="12" style="382" customWidth="1"/>
    <col min="4612" max="4612" width="13.44140625" style="382" customWidth="1"/>
    <col min="4613" max="4613" width="11.6640625" style="382" customWidth="1"/>
    <col min="4614" max="4614" width="7.109375" style="382" customWidth="1"/>
    <col min="4615" max="4864" width="11.44140625" style="382"/>
    <col min="4865" max="4865" width="50.44140625" style="382" customWidth="1"/>
    <col min="4866" max="4866" width="8.5546875" style="382" customWidth="1"/>
    <col min="4867" max="4867" width="12" style="382" customWidth="1"/>
    <col min="4868" max="4868" width="13.44140625" style="382" customWidth="1"/>
    <col min="4869" max="4869" width="11.6640625" style="382" customWidth="1"/>
    <col min="4870" max="4870" width="7.109375" style="382" customWidth="1"/>
    <col min="4871" max="5120" width="11.44140625" style="382"/>
    <col min="5121" max="5121" width="50.44140625" style="382" customWidth="1"/>
    <col min="5122" max="5122" width="8.5546875" style="382" customWidth="1"/>
    <col min="5123" max="5123" width="12" style="382" customWidth="1"/>
    <col min="5124" max="5124" width="13.44140625" style="382" customWidth="1"/>
    <col min="5125" max="5125" width="11.6640625" style="382" customWidth="1"/>
    <col min="5126" max="5126" width="7.109375" style="382" customWidth="1"/>
    <col min="5127" max="5376" width="11.44140625" style="382"/>
    <col min="5377" max="5377" width="50.44140625" style="382" customWidth="1"/>
    <col min="5378" max="5378" width="8.5546875" style="382" customWidth="1"/>
    <col min="5379" max="5379" width="12" style="382" customWidth="1"/>
    <col min="5380" max="5380" width="13.44140625" style="382" customWidth="1"/>
    <col min="5381" max="5381" width="11.6640625" style="382" customWidth="1"/>
    <col min="5382" max="5382" width="7.109375" style="382" customWidth="1"/>
    <col min="5383" max="5632" width="11.44140625" style="382"/>
    <col min="5633" max="5633" width="50.44140625" style="382" customWidth="1"/>
    <col min="5634" max="5634" width="8.5546875" style="382" customWidth="1"/>
    <col min="5635" max="5635" width="12" style="382" customWidth="1"/>
    <col min="5636" max="5636" width="13.44140625" style="382" customWidth="1"/>
    <col min="5637" max="5637" width="11.6640625" style="382" customWidth="1"/>
    <col min="5638" max="5638" width="7.109375" style="382" customWidth="1"/>
    <col min="5639" max="5888" width="11.44140625" style="382"/>
    <col min="5889" max="5889" width="50.44140625" style="382" customWidth="1"/>
    <col min="5890" max="5890" width="8.5546875" style="382" customWidth="1"/>
    <col min="5891" max="5891" width="12" style="382" customWidth="1"/>
    <col min="5892" max="5892" width="13.44140625" style="382" customWidth="1"/>
    <col min="5893" max="5893" width="11.6640625" style="382" customWidth="1"/>
    <col min="5894" max="5894" width="7.109375" style="382" customWidth="1"/>
    <col min="5895" max="6144" width="11.44140625" style="382"/>
    <col min="6145" max="6145" width="50.44140625" style="382" customWidth="1"/>
    <col min="6146" max="6146" width="8.5546875" style="382" customWidth="1"/>
    <col min="6147" max="6147" width="12" style="382" customWidth="1"/>
    <col min="6148" max="6148" width="13.44140625" style="382" customWidth="1"/>
    <col min="6149" max="6149" width="11.6640625" style="382" customWidth="1"/>
    <col min="6150" max="6150" width="7.109375" style="382" customWidth="1"/>
    <col min="6151" max="6400" width="11.44140625" style="382"/>
    <col min="6401" max="6401" width="50.44140625" style="382" customWidth="1"/>
    <col min="6402" max="6402" width="8.5546875" style="382" customWidth="1"/>
    <col min="6403" max="6403" width="12" style="382" customWidth="1"/>
    <col min="6404" max="6404" width="13.44140625" style="382" customWidth="1"/>
    <col min="6405" max="6405" width="11.6640625" style="382" customWidth="1"/>
    <col min="6406" max="6406" width="7.109375" style="382" customWidth="1"/>
    <col min="6407" max="6656" width="11.44140625" style="382"/>
    <col min="6657" max="6657" width="50.44140625" style="382" customWidth="1"/>
    <col min="6658" max="6658" width="8.5546875" style="382" customWidth="1"/>
    <col min="6659" max="6659" width="12" style="382" customWidth="1"/>
    <col min="6660" max="6660" width="13.44140625" style="382" customWidth="1"/>
    <col min="6661" max="6661" width="11.6640625" style="382" customWidth="1"/>
    <col min="6662" max="6662" width="7.109375" style="382" customWidth="1"/>
    <col min="6663" max="6912" width="11.44140625" style="382"/>
    <col min="6913" max="6913" width="50.44140625" style="382" customWidth="1"/>
    <col min="6914" max="6914" width="8.5546875" style="382" customWidth="1"/>
    <col min="6915" max="6915" width="12" style="382" customWidth="1"/>
    <col min="6916" max="6916" width="13.44140625" style="382" customWidth="1"/>
    <col min="6917" max="6917" width="11.6640625" style="382" customWidth="1"/>
    <col min="6918" max="6918" width="7.109375" style="382" customWidth="1"/>
    <col min="6919" max="7168" width="11.44140625" style="382"/>
    <col min="7169" max="7169" width="50.44140625" style="382" customWidth="1"/>
    <col min="7170" max="7170" width="8.5546875" style="382" customWidth="1"/>
    <col min="7171" max="7171" width="12" style="382" customWidth="1"/>
    <col min="7172" max="7172" width="13.44140625" style="382" customWidth="1"/>
    <col min="7173" max="7173" width="11.6640625" style="382" customWidth="1"/>
    <col min="7174" max="7174" width="7.109375" style="382" customWidth="1"/>
    <col min="7175" max="7424" width="11.44140625" style="382"/>
    <col min="7425" max="7425" width="50.44140625" style="382" customWidth="1"/>
    <col min="7426" max="7426" width="8.5546875" style="382" customWidth="1"/>
    <col min="7427" max="7427" width="12" style="382" customWidth="1"/>
    <col min="7428" max="7428" width="13.44140625" style="382" customWidth="1"/>
    <col min="7429" max="7429" width="11.6640625" style="382" customWidth="1"/>
    <col min="7430" max="7430" width="7.109375" style="382" customWidth="1"/>
    <col min="7431" max="7680" width="11.44140625" style="382"/>
    <col min="7681" max="7681" width="50.44140625" style="382" customWidth="1"/>
    <col min="7682" max="7682" width="8.5546875" style="382" customWidth="1"/>
    <col min="7683" max="7683" width="12" style="382" customWidth="1"/>
    <col min="7684" max="7684" width="13.44140625" style="382" customWidth="1"/>
    <col min="7685" max="7685" width="11.6640625" style="382" customWidth="1"/>
    <col min="7686" max="7686" width="7.109375" style="382" customWidth="1"/>
    <col min="7687" max="7936" width="11.44140625" style="382"/>
    <col min="7937" max="7937" width="50.44140625" style="382" customWidth="1"/>
    <col min="7938" max="7938" width="8.5546875" style="382" customWidth="1"/>
    <col min="7939" max="7939" width="12" style="382" customWidth="1"/>
    <col min="7940" max="7940" width="13.44140625" style="382" customWidth="1"/>
    <col min="7941" max="7941" width="11.6640625" style="382" customWidth="1"/>
    <col min="7942" max="7942" width="7.109375" style="382" customWidth="1"/>
    <col min="7943" max="8192" width="11.44140625" style="382"/>
    <col min="8193" max="8193" width="50.44140625" style="382" customWidth="1"/>
    <col min="8194" max="8194" width="8.5546875" style="382" customWidth="1"/>
    <col min="8195" max="8195" width="12" style="382" customWidth="1"/>
    <col min="8196" max="8196" width="13.44140625" style="382" customWidth="1"/>
    <col min="8197" max="8197" width="11.6640625" style="382" customWidth="1"/>
    <col min="8198" max="8198" width="7.109375" style="382" customWidth="1"/>
    <col min="8199" max="8448" width="11.44140625" style="382"/>
    <col min="8449" max="8449" width="50.44140625" style="382" customWidth="1"/>
    <col min="8450" max="8450" width="8.5546875" style="382" customWidth="1"/>
    <col min="8451" max="8451" width="12" style="382" customWidth="1"/>
    <col min="8452" max="8452" width="13.44140625" style="382" customWidth="1"/>
    <col min="8453" max="8453" width="11.6640625" style="382" customWidth="1"/>
    <col min="8454" max="8454" width="7.109375" style="382" customWidth="1"/>
    <col min="8455" max="8704" width="11.44140625" style="382"/>
    <col min="8705" max="8705" width="50.44140625" style="382" customWidth="1"/>
    <col min="8706" max="8706" width="8.5546875" style="382" customWidth="1"/>
    <col min="8707" max="8707" width="12" style="382" customWidth="1"/>
    <col min="8708" max="8708" width="13.44140625" style="382" customWidth="1"/>
    <col min="8709" max="8709" width="11.6640625" style="382" customWidth="1"/>
    <col min="8710" max="8710" width="7.109375" style="382" customWidth="1"/>
    <col min="8711" max="8960" width="11.44140625" style="382"/>
    <col min="8961" max="8961" width="50.44140625" style="382" customWidth="1"/>
    <col min="8962" max="8962" width="8.5546875" style="382" customWidth="1"/>
    <col min="8963" max="8963" width="12" style="382" customWidth="1"/>
    <col min="8964" max="8964" width="13.44140625" style="382" customWidth="1"/>
    <col min="8965" max="8965" width="11.6640625" style="382" customWidth="1"/>
    <col min="8966" max="8966" width="7.109375" style="382" customWidth="1"/>
    <col min="8967" max="9216" width="11.44140625" style="382"/>
    <col min="9217" max="9217" width="50.44140625" style="382" customWidth="1"/>
    <col min="9218" max="9218" width="8.5546875" style="382" customWidth="1"/>
    <col min="9219" max="9219" width="12" style="382" customWidth="1"/>
    <col min="9220" max="9220" width="13.44140625" style="382" customWidth="1"/>
    <col min="9221" max="9221" width="11.6640625" style="382" customWidth="1"/>
    <col min="9222" max="9222" width="7.109375" style="382" customWidth="1"/>
    <col min="9223" max="9472" width="11.44140625" style="382"/>
    <col min="9473" max="9473" width="50.44140625" style="382" customWidth="1"/>
    <col min="9474" max="9474" width="8.5546875" style="382" customWidth="1"/>
    <col min="9475" max="9475" width="12" style="382" customWidth="1"/>
    <col min="9476" max="9476" width="13.44140625" style="382" customWidth="1"/>
    <col min="9477" max="9477" width="11.6640625" style="382" customWidth="1"/>
    <col min="9478" max="9478" width="7.109375" style="382" customWidth="1"/>
    <col min="9479" max="9728" width="11.44140625" style="382"/>
    <col min="9729" max="9729" width="50.44140625" style="382" customWidth="1"/>
    <col min="9730" max="9730" width="8.5546875" style="382" customWidth="1"/>
    <col min="9731" max="9731" width="12" style="382" customWidth="1"/>
    <col min="9732" max="9732" width="13.44140625" style="382" customWidth="1"/>
    <col min="9733" max="9733" width="11.6640625" style="382" customWidth="1"/>
    <col min="9734" max="9734" width="7.109375" style="382" customWidth="1"/>
    <col min="9735" max="9984" width="11.44140625" style="382"/>
    <col min="9985" max="9985" width="50.44140625" style="382" customWidth="1"/>
    <col min="9986" max="9986" width="8.5546875" style="382" customWidth="1"/>
    <col min="9987" max="9987" width="12" style="382" customWidth="1"/>
    <col min="9988" max="9988" width="13.44140625" style="382" customWidth="1"/>
    <col min="9989" max="9989" width="11.6640625" style="382" customWidth="1"/>
    <col min="9990" max="9990" width="7.109375" style="382" customWidth="1"/>
    <col min="9991" max="10240" width="11.44140625" style="382"/>
    <col min="10241" max="10241" width="50.44140625" style="382" customWidth="1"/>
    <col min="10242" max="10242" width="8.5546875" style="382" customWidth="1"/>
    <col min="10243" max="10243" width="12" style="382" customWidth="1"/>
    <col min="10244" max="10244" width="13.44140625" style="382" customWidth="1"/>
    <col min="10245" max="10245" width="11.6640625" style="382" customWidth="1"/>
    <col min="10246" max="10246" width="7.109375" style="382" customWidth="1"/>
    <col min="10247" max="10496" width="11.44140625" style="382"/>
    <col min="10497" max="10497" width="50.44140625" style="382" customWidth="1"/>
    <col min="10498" max="10498" width="8.5546875" style="382" customWidth="1"/>
    <col min="10499" max="10499" width="12" style="382" customWidth="1"/>
    <col min="10500" max="10500" width="13.44140625" style="382" customWidth="1"/>
    <col min="10501" max="10501" width="11.6640625" style="382" customWidth="1"/>
    <col min="10502" max="10502" width="7.109375" style="382" customWidth="1"/>
    <col min="10503" max="10752" width="11.44140625" style="382"/>
    <col min="10753" max="10753" width="50.44140625" style="382" customWidth="1"/>
    <col min="10754" max="10754" width="8.5546875" style="382" customWidth="1"/>
    <col min="10755" max="10755" width="12" style="382" customWidth="1"/>
    <col min="10756" max="10756" width="13.44140625" style="382" customWidth="1"/>
    <col min="10757" max="10757" width="11.6640625" style="382" customWidth="1"/>
    <col min="10758" max="10758" width="7.109375" style="382" customWidth="1"/>
    <col min="10759" max="11008" width="11.44140625" style="382"/>
    <col min="11009" max="11009" width="50.44140625" style="382" customWidth="1"/>
    <col min="11010" max="11010" width="8.5546875" style="382" customWidth="1"/>
    <col min="11011" max="11011" width="12" style="382" customWidth="1"/>
    <col min="11012" max="11012" width="13.44140625" style="382" customWidth="1"/>
    <col min="11013" max="11013" width="11.6640625" style="382" customWidth="1"/>
    <col min="11014" max="11014" width="7.109375" style="382" customWidth="1"/>
    <col min="11015" max="11264" width="11.44140625" style="382"/>
    <col min="11265" max="11265" width="50.44140625" style="382" customWidth="1"/>
    <col min="11266" max="11266" width="8.5546875" style="382" customWidth="1"/>
    <col min="11267" max="11267" width="12" style="382" customWidth="1"/>
    <col min="11268" max="11268" width="13.44140625" style="382" customWidth="1"/>
    <col min="11269" max="11269" width="11.6640625" style="382" customWidth="1"/>
    <col min="11270" max="11270" width="7.109375" style="382" customWidth="1"/>
    <col min="11271" max="11520" width="11.44140625" style="382"/>
    <col min="11521" max="11521" width="50.44140625" style="382" customWidth="1"/>
    <col min="11522" max="11522" width="8.5546875" style="382" customWidth="1"/>
    <col min="11523" max="11523" width="12" style="382" customWidth="1"/>
    <col min="11524" max="11524" width="13.44140625" style="382" customWidth="1"/>
    <col min="11525" max="11525" width="11.6640625" style="382" customWidth="1"/>
    <col min="11526" max="11526" width="7.109375" style="382" customWidth="1"/>
    <col min="11527" max="11776" width="11.44140625" style="382"/>
    <col min="11777" max="11777" width="50.44140625" style="382" customWidth="1"/>
    <col min="11778" max="11778" width="8.5546875" style="382" customWidth="1"/>
    <col min="11779" max="11779" width="12" style="382" customWidth="1"/>
    <col min="11780" max="11780" width="13.44140625" style="382" customWidth="1"/>
    <col min="11781" max="11781" width="11.6640625" style="382" customWidth="1"/>
    <col min="11782" max="11782" width="7.109375" style="382" customWidth="1"/>
    <col min="11783" max="12032" width="11.44140625" style="382"/>
    <col min="12033" max="12033" width="50.44140625" style="382" customWidth="1"/>
    <col min="12034" max="12034" width="8.5546875" style="382" customWidth="1"/>
    <col min="12035" max="12035" width="12" style="382" customWidth="1"/>
    <col min="12036" max="12036" width="13.44140625" style="382" customWidth="1"/>
    <col min="12037" max="12037" width="11.6640625" style="382" customWidth="1"/>
    <col min="12038" max="12038" width="7.109375" style="382" customWidth="1"/>
    <col min="12039" max="12288" width="11.44140625" style="382"/>
    <col min="12289" max="12289" width="50.44140625" style="382" customWidth="1"/>
    <col min="12290" max="12290" width="8.5546875" style="382" customWidth="1"/>
    <col min="12291" max="12291" width="12" style="382" customWidth="1"/>
    <col min="12292" max="12292" width="13.44140625" style="382" customWidth="1"/>
    <col min="12293" max="12293" width="11.6640625" style="382" customWidth="1"/>
    <col min="12294" max="12294" width="7.109375" style="382" customWidth="1"/>
    <col min="12295" max="12544" width="11.44140625" style="382"/>
    <col min="12545" max="12545" width="50.44140625" style="382" customWidth="1"/>
    <col min="12546" max="12546" width="8.5546875" style="382" customWidth="1"/>
    <col min="12547" max="12547" width="12" style="382" customWidth="1"/>
    <col min="12548" max="12548" width="13.44140625" style="382" customWidth="1"/>
    <col min="12549" max="12549" width="11.6640625" style="382" customWidth="1"/>
    <col min="12550" max="12550" width="7.109375" style="382" customWidth="1"/>
    <col min="12551" max="12800" width="11.44140625" style="382"/>
    <col min="12801" max="12801" width="50.44140625" style="382" customWidth="1"/>
    <col min="12802" max="12802" width="8.5546875" style="382" customWidth="1"/>
    <col min="12803" max="12803" width="12" style="382" customWidth="1"/>
    <col min="12804" max="12804" width="13.44140625" style="382" customWidth="1"/>
    <col min="12805" max="12805" width="11.6640625" style="382" customWidth="1"/>
    <col min="12806" max="12806" width="7.109375" style="382" customWidth="1"/>
    <col min="12807" max="13056" width="11.44140625" style="382"/>
    <col min="13057" max="13057" width="50.44140625" style="382" customWidth="1"/>
    <col min="13058" max="13058" width="8.5546875" style="382" customWidth="1"/>
    <col min="13059" max="13059" width="12" style="382" customWidth="1"/>
    <col min="13060" max="13060" width="13.44140625" style="382" customWidth="1"/>
    <col min="13061" max="13061" width="11.6640625" style="382" customWidth="1"/>
    <col min="13062" max="13062" width="7.109375" style="382" customWidth="1"/>
    <col min="13063" max="13312" width="11.44140625" style="382"/>
    <col min="13313" max="13313" width="50.44140625" style="382" customWidth="1"/>
    <col min="13314" max="13314" width="8.5546875" style="382" customWidth="1"/>
    <col min="13315" max="13315" width="12" style="382" customWidth="1"/>
    <col min="13316" max="13316" width="13.44140625" style="382" customWidth="1"/>
    <col min="13317" max="13317" width="11.6640625" style="382" customWidth="1"/>
    <col min="13318" max="13318" width="7.109375" style="382" customWidth="1"/>
    <col min="13319" max="13568" width="11.44140625" style="382"/>
    <col min="13569" max="13569" width="50.44140625" style="382" customWidth="1"/>
    <col min="13570" max="13570" width="8.5546875" style="382" customWidth="1"/>
    <col min="13571" max="13571" width="12" style="382" customWidth="1"/>
    <col min="13572" max="13572" width="13.44140625" style="382" customWidth="1"/>
    <col min="13573" max="13573" width="11.6640625" style="382" customWidth="1"/>
    <col min="13574" max="13574" width="7.109375" style="382" customWidth="1"/>
    <col min="13575" max="13824" width="11.44140625" style="382"/>
    <col min="13825" max="13825" width="50.44140625" style="382" customWidth="1"/>
    <col min="13826" max="13826" width="8.5546875" style="382" customWidth="1"/>
    <col min="13827" max="13827" width="12" style="382" customWidth="1"/>
    <col min="13828" max="13828" width="13.44140625" style="382" customWidth="1"/>
    <col min="13829" max="13829" width="11.6640625" style="382" customWidth="1"/>
    <col min="13830" max="13830" width="7.109375" style="382" customWidth="1"/>
    <col min="13831" max="14080" width="11.44140625" style="382"/>
    <col min="14081" max="14081" width="50.44140625" style="382" customWidth="1"/>
    <col min="14082" max="14082" width="8.5546875" style="382" customWidth="1"/>
    <col min="14083" max="14083" width="12" style="382" customWidth="1"/>
    <col min="14084" max="14084" width="13.44140625" style="382" customWidth="1"/>
    <col min="14085" max="14085" width="11.6640625" style="382" customWidth="1"/>
    <col min="14086" max="14086" width="7.109375" style="382" customWidth="1"/>
    <col min="14087" max="14336" width="11.44140625" style="382"/>
    <col min="14337" max="14337" width="50.44140625" style="382" customWidth="1"/>
    <col min="14338" max="14338" width="8.5546875" style="382" customWidth="1"/>
    <col min="14339" max="14339" width="12" style="382" customWidth="1"/>
    <col min="14340" max="14340" width="13.44140625" style="382" customWidth="1"/>
    <col min="14341" max="14341" width="11.6640625" style="382" customWidth="1"/>
    <col min="14342" max="14342" width="7.109375" style="382" customWidth="1"/>
    <col min="14343" max="14592" width="11.44140625" style="382"/>
    <col min="14593" max="14593" width="50.44140625" style="382" customWidth="1"/>
    <col min="14594" max="14594" width="8.5546875" style="382" customWidth="1"/>
    <col min="14595" max="14595" width="12" style="382" customWidth="1"/>
    <col min="14596" max="14596" width="13.44140625" style="382" customWidth="1"/>
    <col min="14597" max="14597" width="11.6640625" style="382" customWidth="1"/>
    <col min="14598" max="14598" width="7.109375" style="382" customWidth="1"/>
    <col min="14599" max="14848" width="11.44140625" style="382"/>
    <col min="14849" max="14849" width="50.44140625" style="382" customWidth="1"/>
    <col min="14850" max="14850" width="8.5546875" style="382" customWidth="1"/>
    <col min="14851" max="14851" width="12" style="382" customWidth="1"/>
    <col min="14852" max="14852" width="13.44140625" style="382" customWidth="1"/>
    <col min="14853" max="14853" width="11.6640625" style="382" customWidth="1"/>
    <col min="14854" max="14854" width="7.109375" style="382" customWidth="1"/>
    <col min="14855" max="15104" width="11.44140625" style="382"/>
    <col min="15105" max="15105" width="50.44140625" style="382" customWidth="1"/>
    <col min="15106" max="15106" width="8.5546875" style="382" customWidth="1"/>
    <col min="15107" max="15107" width="12" style="382" customWidth="1"/>
    <col min="15108" max="15108" width="13.44140625" style="382" customWidth="1"/>
    <col min="15109" max="15109" width="11.6640625" style="382" customWidth="1"/>
    <col min="15110" max="15110" width="7.109375" style="382" customWidth="1"/>
    <col min="15111" max="15360" width="11.44140625" style="382"/>
    <col min="15361" max="15361" width="50.44140625" style="382" customWidth="1"/>
    <col min="15362" max="15362" width="8.5546875" style="382" customWidth="1"/>
    <col min="15363" max="15363" width="12" style="382" customWidth="1"/>
    <col min="15364" max="15364" width="13.44140625" style="382" customWidth="1"/>
    <col min="15365" max="15365" width="11.6640625" style="382" customWidth="1"/>
    <col min="15366" max="15366" width="7.109375" style="382" customWidth="1"/>
    <col min="15367" max="15616" width="11.44140625" style="382"/>
    <col min="15617" max="15617" width="50.44140625" style="382" customWidth="1"/>
    <col min="15618" max="15618" width="8.5546875" style="382" customWidth="1"/>
    <col min="15619" max="15619" width="12" style="382" customWidth="1"/>
    <col min="15620" max="15620" width="13.44140625" style="382" customWidth="1"/>
    <col min="15621" max="15621" width="11.6640625" style="382" customWidth="1"/>
    <col min="15622" max="15622" width="7.109375" style="382" customWidth="1"/>
    <col min="15623" max="15872" width="11.44140625" style="382"/>
    <col min="15873" max="15873" width="50.44140625" style="382" customWidth="1"/>
    <col min="15874" max="15874" width="8.5546875" style="382" customWidth="1"/>
    <col min="15875" max="15875" width="12" style="382" customWidth="1"/>
    <col min="15876" max="15876" width="13.44140625" style="382" customWidth="1"/>
    <col min="15877" max="15877" width="11.6640625" style="382" customWidth="1"/>
    <col min="15878" max="15878" width="7.109375" style="382" customWidth="1"/>
    <col min="15879" max="16128" width="11.44140625" style="382"/>
    <col min="16129" max="16129" width="50.44140625" style="382" customWidth="1"/>
    <col min="16130" max="16130" width="8.5546875" style="382" customWidth="1"/>
    <col min="16131" max="16131" width="12" style="382" customWidth="1"/>
    <col min="16132" max="16132" width="13.44140625" style="382" customWidth="1"/>
    <col min="16133" max="16133" width="11.6640625" style="382" customWidth="1"/>
    <col min="16134" max="16134" width="7.109375" style="382" customWidth="1"/>
    <col min="16135" max="16384" width="11.44140625" style="382"/>
  </cols>
  <sheetData>
    <row r="1" spans="1:6" ht="28.5" customHeight="1" x14ac:dyDescent="0.3">
      <c r="A1" s="381"/>
      <c r="B1" s="650"/>
      <c r="C1" s="650"/>
      <c r="D1" s="650"/>
      <c r="E1" s="650"/>
      <c r="F1" s="650"/>
    </row>
    <row r="2" spans="1:6" ht="15" customHeight="1" x14ac:dyDescent="0.3">
      <c r="A2" s="381" t="s">
        <v>462</v>
      </c>
      <c r="B2" s="383"/>
      <c r="D2" s="381" t="s">
        <v>127</v>
      </c>
      <c r="E2" s="383">
        <f>[1]COUV!D9</f>
        <v>2023</v>
      </c>
    </row>
    <row r="3" spans="1:6" ht="12.75" customHeight="1" x14ac:dyDescent="0.3">
      <c r="D3" s="385"/>
      <c r="F3" s="386"/>
    </row>
    <row r="4" spans="1:6" ht="12.75" customHeight="1" x14ac:dyDescent="0.3">
      <c r="A4" s="381"/>
      <c r="B4" s="381"/>
      <c r="D4" s="385"/>
      <c r="E4" s="387"/>
      <c r="F4" s="386"/>
    </row>
    <row r="5" spans="1:6" ht="17.25" customHeight="1" thickBot="1" x14ac:dyDescent="0.35">
      <c r="A5" s="388" t="s">
        <v>463</v>
      </c>
      <c r="B5" s="388"/>
      <c r="F5" s="386"/>
    </row>
    <row r="6" spans="1:6" ht="21" customHeight="1" thickTop="1" x14ac:dyDescent="0.3">
      <c r="A6" s="651" t="s">
        <v>129</v>
      </c>
      <c r="B6" s="652"/>
      <c r="C6" s="391"/>
      <c r="D6" s="391"/>
      <c r="E6" s="392"/>
      <c r="F6" s="393"/>
    </row>
    <row r="7" spans="1:6" ht="54" customHeight="1" x14ac:dyDescent="0.3">
      <c r="A7" s="394"/>
      <c r="B7" s="395"/>
      <c r="C7" s="396" t="s">
        <v>130</v>
      </c>
      <c r="D7" s="396" t="s">
        <v>131</v>
      </c>
      <c r="E7" s="397" t="s">
        <v>132</v>
      </c>
      <c r="F7" s="386"/>
    </row>
    <row r="8" spans="1:6" ht="20.100000000000001" customHeight="1" x14ac:dyDescent="0.3">
      <c r="A8" s="398" t="s">
        <v>133</v>
      </c>
      <c r="B8" s="388"/>
      <c r="C8" s="399"/>
      <c r="D8" s="399"/>
      <c r="E8" s="400"/>
      <c r="F8" s="401"/>
    </row>
    <row r="9" spans="1:6" ht="20.100000000000001" customHeight="1" x14ac:dyDescent="0.3">
      <c r="A9" s="402" t="s">
        <v>134</v>
      </c>
      <c r="B9" s="403"/>
      <c r="C9" s="404"/>
      <c r="D9" s="404"/>
      <c r="E9" s="405">
        <f>C9-D9</f>
        <v>0</v>
      </c>
      <c r="F9" s="401"/>
    </row>
    <row r="10" spans="1:6" ht="20.100000000000001" customHeight="1" x14ac:dyDescent="0.3">
      <c r="A10" s="402" t="s">
        <v>135</v>
      </c>
      <c r="B10" s="403"/>
      <c r="C10" s="404"/>
      <c r="D10" s="404"/>
      <c r="E10" s="405">
        <f>C10-D10</f>
        <v>0</v>
      </c>
      <c r="F10" s="401"/>
    </row>
    <row r="11" spans="1:6" ht="20.100000000000001" customHeight="1" x14ac:dyDescent="0.3">
      <c r="A11" s="406" t="s">
        <v>136</v>
      </c>
      <c r="B11" s="407"/>
      <c r="C11" s="408">
        <f>SUM(C9:C10)</f>
        <v>0</v>
      </c>
      <c r="D11" s="408">
        <f>SUM(D9:D10)</f>
        <v>0</v>
      </c>
      <c r="E11" s="409">
        <f>SUM(E9:E10)</f>
        <v>0</v>
      </c>
      <c r="F11" s="401"/>
    </row>
    <row r="12" spans="1:6" ht="20.100000000000001" customHeight="1" x14ac:dyDescent="0.3">
      <c r="A12" s="398" t="s">
        <v>137</v>
      </c>
      <c r="B12" s="388"/>
      <c r="C12" s="399"/>
      <c r="D12" s="399"/>
      <c r="E12" s="400"/>
      <c r="F12" s="401"/>
    </row>
    <row r="13" spans="1:6" ht="20.100000000000001" customHeight="1" x14ac:dyDescent="0.3">
      <c r="A13" s="402" t="s">
        <v>138</v>
      </c>
      <c r="B13" s="403"/>
      <c r="C13" s="404"/>
      <c r="D13" s="404"/>
      <c r="E13" s="405">
        <f>C13-D13</f>
        <v>0</v>
      </c>
      <c r="F13" s="401"/>
    </row>
    <row r="14" spans="1:6" ht="20.100000000000001" customHeight="1" x14ac:dyDescent="0.3">
      <c r="A14" s="402" t="s">
        <v>139</v>
      </c>
      <c r="B14" s="403"/>
      <c r="C14" s="404"/>
      <c r="D14" s="404"/>
      <c r="E14" s="405">
        <f>C14-D14</f>
        <v>0</v>
      </c>
      <c r="F14" s="401"/>
    </row>
    <row r="15" spans="1:6" ht="20.100000000000001" customHeight="1" x14ac:dyDescent="0.3">
      <c r="A15" s="402" t="s">
        <v>140</v>
      </c>
      <c r="B15" s="403"/>
      <c r="C15" s="404"/>
      <c r="D15" s="404"/>
      <c r="E15" s="405">
        <f>C15-D15</f>
        <v>0</v>
      </c>
      <c r="F15" s="401"/>
    </row>
    <row r="16" spans="1:6" ht="20.100000000000001" customHeight="1" x14ac:dyDescent="0.3">
      <c r="A16" s="402" t="s">
        <v>141</v>
      </c>
      <c r="B16" s="403"/>
      <c r="C16" s="404"/>
      <c r="D16" s="404"/>
      <c r="E16" s="405">
        <f>C16-D16</f>
        <v>0</v>
      </c>
      <c r="F16" s="401"/>
    </row>
    <row r="17" spans="1:6" ht="20.100000000000001" customHeight="1" x14ac:dyDescent="0.3">
      <c r="A17" s="398" t="s">
        <v>142</v>
      </c>
      <c r="B17" s="388"/>
      <c r="C17" s="399"/>
      <c r="D17" s="399"/>
      <c r="E17" s="400"/>
    </row>
    <row r="18" spans="1:6" ht="20.100000000000001" customHeight="1" x14ac:dyDescent="0.3">
      <c r="A18" s="653" t="s">
        <v>143</v>
      </c>
      <c r="B18" s="654"/>
      <c r="C18" s="404"/>
      <c r="D18" s="404"/>
      <c r="E18" s="405">
        <f>C18-D18</f>
        <v>0</v>
      </c>
      <c r="F18" s="401"/>
    </row>
    <row r="19" spans="1:6" ht="20.100000000000001" customHeight="1" x14ac:dyDescent="0.3">
      <c r="A19" s="410" t="s">
        <v>144</v>
      </c>
      <c r="B19" s="403"/>
      <c r="C19" s="404"/>
      <c r="D19" s="404"/>
      <c r="E19" s="405">
        <f>C19-D19</f>
        <v>0</v>
      </c>
      <c r="F19" s="401"/>
    </row>
    <row r="20" spans="1:6" ht="20.100000000000001" customHeight="1" x14ac:dyDescent="0.3">
      <c r="A20" s="402" t="s">
        <v>145</v>
      </c>
      <c r="B20" s="403"/>
      <c r="C20" s="404"/>
      <c r="D20" s="404"/>
      <c r="E20" s="405">
        <f>C20-D20</f>
        <v>0</v>
      </c>
      <c r="F20" s="401"/>
    </row>
    <row r="21" spans="1:6" ht="20.100000000000001" customHeight="1" x14ac:dyDescent="0.3">
      <c r="A21" s="402" t="s">
        <v>146</v>
      </c>
      <c r="B21" s="403"/>
      <c r="C21" s="404"/>
      <c r="D21" s="404"/>
      <c r="E21" s="405">
        <f>C21-D21</f>
        <v>0</v>
      </c>
      <c r="F21" s="401"/>
    </row>
    <row r="22" spans="1:6" ht="20.100000000000001" customHeight="1" x14ac:dyDescent="0.3">
      <c r="A22" s="398" t="s">
        <v>147</v>
      </c>
      <c r="B22" s="388"/>
      <c r="C22" s="411"/>
      <c r="D22" s="411"/>
      <c r="E22" s="405"/>
      <c r="F22" s="401"/>
    </row>
    <row r="23" spans="1:6" ht="20.100000000000001" customHeight="1" x14ac:dyDescent="0.3">
      <c r="A23" s="402" t="s">
        <v>148</v>
      </c>
      <c r="B23" s="403"/>
      <c r="C23" s="404"/>
      <c r="D23" s="412" t="s">
        <v>149</v>
      </c>
      <c r="E23" s="405">
        <f>C23</f>
        <v>0</v>
      </c>
      <c r="F23" s="401"/>
    </row>
    <row r="24" spans="1:6" ht="20.100000000000001" customHeight="1" x14ac:dyDescent="0.3">
      <c r="A24" s="402" t="s">
        <v>150</v>
      </c>
      <c r="B24" s="403"/>
      <c r="C24" s="413"/>
      <c r="D24" s="412" t="s">
        <v>149</v>
      </c>
      <c r="E24" s="405">
        <f>C24</f>
        <v>0</v>
      </c>
      <c r="F24" s="401"/>
    </row>
    <row r="25" spans="1:6" ht="20.100000000000001" customHeight="1" x14ac:dyDescent="0.3">
      <c r="A25" s="406" t="s">
        <v>151</v>
      </c>
      <c r="B25" s="407"/>
      <c r="C25" s="408">
        <f>SUM(C13:C21)-C23-C24</f>
        <v>0</v>
      </c>
      <c r="D25" s="408">
        <f>SUM(D13:D24)</f>
        <v>0</v>
      </c>
      <c r="E25" s="409">
        <f>SUM(E13:E21)-E23-E24</f>
        <v>0</v>
      </c>
      <c r="F25" s="401"/>
    </row>
    <row r="26" spans="1:6" ht="20.100000000000001" customHeight="1" x14ac:dyDescent="0.3">
      <c r="A26" s="414" t="s">
        <v>152</v>
      </c>
      <c r="B26" s="388"/>
      <c r="C26" s="399" t="s">
        <v>153</v>
      </c>
      <c r="D26" s="399"/>
      <c r="E26" s="400"/>
    </row>
    <row r="27" spans="1:6" ht="20.100000000000001" customHeight="1" x14ac:dyDescent="0.3">
      <c r="A27" s="402" t="s">
        <v>154</v>
      </c>
      <c r="B27" s="403"/>
      <c r="C27" s="404"/>
      <c r="D27" s="404"/>
      <c r="E27" s="405">
        <f>C27-D27</f>
        <v>0</v>
      </c>
      <c r="F27" s="401"/>
    </row>
    <row r="28" spans="1:6" ht="20.100000000000001" customHeight="1" x14ac:dyDescent="0.3">
      <c r="A28" s="402" t="s">
        <v>155</v>
      </c>
      <c r="B28" s="403"/>
      <c r="C28" s="404"/>
      <c r="D28" s="404"/>
      <c r="E28" s="405">
        <f>C28-D28</f>
        <v>0</v>
      </c>
      <c r="F28" s="401"/>
    </row>
    <row r="29" spans="1:6" ht="20.100000000000001" customHeight="1" x14ac:dyDescent="0.3">
      <c r="A29" s="415" t="s">
        <v>156</v>
      </c>
      <c r="B29" s="407"/>
      <c r="C29" s="408">
        <f>SUM(C27:C28)</f>
        <v>0</v>
      </c>
      <c r="D29" s="408">
        <f>SUM(D27:D28)</f>
        <v>0</v>
      </c>
      <c r="E29" s="409">
        <f>SUM(E27:E28)</f>
        <v>0</v>
      </c>
      <c r="F29" s="401"/>
    </row>
    <row r="30" spans="1:6" ht="20.100000000000001" customHeight="1" x14ac:dyDescent="0.3">
      <c r="A30" s="398" t="s">
        <v>157</v>
      </c>
      <c r="B30" s="388"/>
      <c r="C30" s="399"/>
      <c r="D30" s="399"/>
      <c r="E30" s="400"/>
    </row>
    <row r="31" spans="1:6" ht="20.100000000000001" customHeight="1" x14ac:dyDescent="0.3">
      <c r="A31" s="402" t="s">
        <v>158</v>
      </c>
      <c r="B31" s="403"/>
      <c r="C31" s="404"/>
      <c r="D31" s="404"/>
      <c r="E31" s="405">
        <f t="shared" ref="E31:E47" si="0">C31-D31</f>
        <v>0</v>
      </c>
      <c r="F31" s="401"/>
    </row>
    <row r="32" spans="1:6" ht="20.100000000000001" customHeight="1" x14ac:dyDescent="0.3">
      <c r="A32" s="402" t="s">
        <v>159</v>
      </c>
      <c r="B32" s="403"/>
      <c r="C32" s="404"/>
      <c r="D32" s="404"/>
      <c r="E32" s="405">
        <f t="shared" si="0"/>
        <v>0</v>
      </c>
      <c r="F32" s="401"/>
    </row>
    <row r="33" spans="1:6" ht="20.100000000000001" customHeight="1" x14ac:dyDescent="0.3">
      <c r="A33" s="402" t="s">
        <v>160</v>
      </c>
      <c r="B33" s="403"/>
      <c r="C33" s="404"/>
      <c r="D33" s="404"/>
      <c r="E33" s="405">
        <f t="shared" si="0"/>
        <v>0</v>
      </c>
      <c r="F33" s="401"/>
    </row>
    <row r="34" spans="1:6" ht="20.100000000000001" customHeight="1" x14ac:dyDescent="0.3">
      <c r="A34" s="402" t="s">
        <v>161</v>
      </c>
      <c r="B34" s="403"/>
      <c r="C34" s="404"/>
      <c r="D34" s="404"/>
      <c r="E34" s="405">
        <f t="shared" si="0"/>
        <v>0</v>
      </c>
      <c r="F34" s="401"/>
    </row>
    <row r="35" spans="1:6" ht="20.100000000000001" customHeight="1" x14ac:dyDescent="0.3">
      <c r="A35" s="402" t="s">
        <v>162</v>
      </c>
      <c r="B35" s="403"/>
      <c r="C35" s="404"/>
      <c r="D35" s="404"/>
      <c r="E35" s="405">
        <f t="shared" si="0"/>
        <v>0</v>
      </c>
      <c r="F35" s="401"/>
    </row>
    <row r="36" spans="1:6" ht="20.100000000000001" customHeight="1" x14ac:dyDescent="0.3">
      <c r="A36" s="402" t="s">
        <v>163</v>
      </c>
      <c r="B36" s="403"/>
      <c r="C36" s="404"/>
      <c r="D36" s="404"/>
      <c r="E36" s="405">
        <f t="shared" si="0"/>
        <v>0</v>
      </c>
      <c r="F36" s="401"/>
    </row>
    <row r="37" spans="1:6" ht="20.100000000000001" customHeight="1" x14ac:dyDescent="0.3">
      <c r="A37" s="402" t="s">
        <v>164</v>
      </c>
      <c r="B37" s="403"/>
      <c r="C37" s="404"/>
      <c r="D37" s="404"/>
      <c r="E37" s="405">
        <f t="shared" si="0"/>
        <v>0</v>
      </c>
      <c r="F37" s="401"/>
    </row>
    <row r="38" spans="1:6" ht="20.100000000000001" customHeight="1" x14ac:dyDescent="0.3">
      <c r="A38" s="402" t="s">
        <v>165</v>
      </c>
      <c r="B38" s="403"/>
      <c r="C38" s="404"/>
      <c r="D38" s="404"/>
      <c r="E38" s="405">
        <f t="shared" si="0"/>
        <v>0</v>
      </c>
      <c r="F38" s="401"/>
    </row>
    <row r="39" spans="1:6" ht="20.100000000000001" customHeight="1" x14ac:dyDescent="0.3">
      <c r="A39" s="402" t="s">
        <v>166</v>
      </c>
      <c r="B39" s="403"/>
      <c r="C39" s="404"/>
      <c r="D39" s="404"/>
      <c r="E39" s="405">
        <f t="shared" si="0"/>
        <v>0</v>
      </c>
      <c r="F39" s="401"/>
    </row>
    <row r="40" spans="1:6" ht="20.100000000000001" customHeight="1" x14ac:dyDescent="0.3">
      <c r="A40" s="402" t="s">
        <v>167</v>
      </c>
      <c r="B40" s="403"/>
      <c r="C40" s="404"/>
      <c r="D40" s="404"/>
      <c r="E40" s="405">
        <f t="shared" si="0"/>
        <v>0</v>
      </c>
      <c r="F40" s="401"/>
    </row>
    <row r="41" spans="1:6" ht="20.100000000000001" customHeight="1" x14ac:dyDescent="0.3">
      <c r="A41" s="402" t="s">
        <v>168</v>
      </c>
      <c r="B41" s="403"/>
      <c r="C41" s="404"/>
      <c r="D41" s="404"/>
      <c r="E41" s="405">
        <f t="shared" si="0"/>
        <v>0</v>
      </c>
      <c r="F41" s="401"/>
    </row>
    <row r="42" spans="1:6" ht="20.100000000000001" customHeight="1" x14ac:dyDescent="0.3">
      <c r="A42" s="402" t="s">
        <v>169</v>
      </c>
      <c r="B42" s="403"/>
      <c r="C42" s="404"/>
      <c r="D42" s="404"/>
      <c r="E42" s="405">
        <f t="shared" si="0"/>
        <v>0</v>
      </c>
      <c r="F42" s="401"/>
    </row>
    <row r="43" spans="1:6" ht="20.100000000000001" customHeight="1" x14ac:dyDescent="0.3">
      <c r="A43" s="402" t="s">
        <v>170</v>
      </c>
      <c r="B43" s="403"/>
      <c r="C43" s="404"/>
      <c r="D43" s="404"/>
      <c r="E43" s="405">
        <f t="shared" si="0"/>
        <v>0</v>
      </c>
      <c r="F43" s="401"/>
    </row>
    <row r="44" spans="1:6" ht="20.100000000000001" customHeight="1" x14ac:dyDescent="0.3">
      <c r="A44" s="402" t="s">
        <v>171</v>
      </c>
      <c r="B44" s="403"/>
      <c r="C44" s="404"/>
      <c r="D44" s="404"/>
      <c r="E44" s="405">
        <f t="shared" si="0"/>
        <v>0</v>
      </c>
      <c r="F44" s="401"/>
    </row>
    <row r="45" spans="1:6" ht="20.100000000000001" customHeight="1" x14ac:dyDescent="0.3">
      <c r="A45" s="402" t="s">
        <v>172</v>
      </c>
      <c r="B45" s="403"/>
      <c r="C45" s="404"/>
      <c r="D45" s="404"/>
      <c r="E45" s="405">
        <f t="shared" si="0"/>
        <v>0</v>
      </c>
      <c r="F45" s="401"/>
    </row>
    <row r="46" spans="1:6" ht="20.100000000000001" customHeight="1" x14ac:dyDescent="0.3">
      <c r="A46" s="402" t="s">
        <v>173</v>
      </c>
      <c r="B46" s="403"/>
      <c r="C46" s="404"/>
      <c r="D46" s="404"/>
      <c r="E46" s="405">
        <f t="shared" si="0"/>
        <v>0</v>
      </c>
      <c r="F46" s="401"/>
    </row>
    <row r="47" spans="1:6" ht="20.100000000000001" customHeight="1" x14ac:dyDescent="0.3">
      <c r="A47" s="402" t="s">
        <v>174</v>
      </c>
      <c r="B47" s="403"/>
      <c r="C47" s="416"/>
      <c r="D47" s="416"/>
      <c r="E47" s="405">
        <f t="shared" si="0"/>
        <v>0</v>
      </c>
      <c r="F47" s="401"/>
    </row>
    <row r="48" spans="1:6" ht="20.100000000000001" customHeight="1" x14ac:dyDescent="0.3">
      <c r="A48" s="406" t="s">
        <v>175</v>
      </c>
      <c r="B48" s="407"/>
      <c r="C48" s="408">
        <f>SUM(C31:C47)</f>
        <v>0</v>
      </c>
      <c r="D48" s="408">
        <f>SUM(D31:D47)</f>
        <v>0</v>
      </c>
      <c r="E48" s="409">
        <f>SUM(E31:E47)</f>
        <v>0</v>
      </c>
      <c r="F48" s="401"/>
    </row>
    <row r="49" spans="1:6" ht="20.100000000000001" customHeight="1" x14ac:dyDescent="0.3">
      <c r="A49" s="398" t="s">
        <v>176</v>
      </c>
      <c r="B49" s="388"/>
      <c r="E49" s="417"/>
    </row>
    <row r="50" spans="1:6" ht="20.100000000000001" customHeight="1" x14ac:dyDescent="0.3">
      <c r="A50" s="398" t="s">
        <v>177</v>
      </c>
      <c r="B50" s="388"/>
      <c r="E50" s="418"/>
    </row>
    <row r="51" spans="1:6" ht="20.100000000000001" customHeight="1" x14ac:dyDescent="0.3">
      <c r="A51" s="419" t="s">
        <v>178</v>
      </c>
      <c r="B51" s="420"/>
      <c r="C51" s="421"/>
      <c r="D51" s="421"/>
      <c r="E51" s="422">
        <f>E11+E25+E29+E48+E49+E50</f>
        <v>0</v>
      </c>
      <c r="F51" s="401"/>
    </row>
    <row r="52" spans="1:6" ht="20.100000000000001" customHeight="1" x14ac:dyDescent="0.3">
      <c r="A52" s="423" t="s">
        <v>179</v>
      </c>
      <c r="E52" s="424"/>
    </row>
    <row r="53" spans="1:6" ht="20.100000000000001" customHeight="1" x14ac:dyDescent="0.3">
      <c r="A53" s="410" t="s">
        <v>180</v>
      </c>
      <c r="B53" s="403"/>
      <c r="C53" s="403"/>
      <c r="E53" s="424"/>
    </row>
    <row r="54" spans="1:6" ht="20.100000000000001" customHeight="1" thickBot="1" x14ac:dyDescent="0.35">
      <c r="A54" s="425" t="s">
        <v>181</v>
      </c>
      <c r="B54" s="426"/>
      <c r="C54" s="427"/>
      <c r="D54" s="427"/>
      <c r="E54" s="428"/>
    </row>
    <row r="55" spans="1:6" ht="8.25" customHeight="1" thickTop="1" x14ac:dyDescent="0.3">
      <c r="E55" s="429"/>
    </row>
    <row r="56" spans="1:6" ht="28.5" customHeight="1" x14ac:dyDescent="0.3">
      <c r="A56" s="381" t="s">
        <v>182</v>
      </c>
      <c r="B56" s="650"/>
      <c r="C56" s="650"/>
      <c r="D56" s="650"/>
      <c r="E56" s="650"/>
      <c r="F56" s="650"/>
    </row>
    <row r="57" spans="1:6" ht="15" customHeight="1" x14ac:dyDescent="0.3">
      <c r="A57" s="381" t="s">
        <v>462</v>
      </c>
      <c r="B57" s="383"/>
      <c r="D57" s="381" t="s">
        <v>127</v>
      </c>
      <c r="E57" s="383"/>
    </row>
    <row r="58" spans="1:6" ht="12.75" customHeight="1" x14ac:dyDescent="0.3">
      <c r="D58" s="385"/>
      <c r="F58" s="386"/>
    </row>
    <row r="59" spans="1:6" ht="14.4" thickBot="1" x14ac:dyDescent="0.35">
      <c r="A59" s="430" t="s">
        <v>464</v>
      </c>
      <c r="B59" s="388"/>
    </row>
    <row r="60" spans="1:6" ht="20.100000000000001" customHeight="1" thickTop="1" x14ac:dyDescent="0.3">
      <c r="A60" s="389" t="s">
        <v>184</v>
      </c>
      <c r="B60" s="390"/>
      <c r="C60" s="391"/>
      <c r="D60" s="391"/>
      <c r="E60" s="431" t="s">
        <v>185</v>
      </c>
    </row>
    <row r="61" spans="1:6" ht="20.100000000000001" customHeight="1" x14ac:dyDescent="0.3">
      <c r="A61" s="398" t="s">
        <v>186</v>
      </c>
      <c r="B61" s="388"/>
      <c r="E61" s="432"/>
    </row>
    <row r="62" spans="1:6" ht="20.100000000000001" customHeight="1" x14ac:dyDescent="0.3">
      <c r="A62" s="402" t="s">
        <v>187</v>
      </c>
      <c r="B62" s="403"/>
      <c r="E62" s="424">
        <v>0</v>
      </c>
      <c r="F62" s="401"/>
    </row>
    <row r="63" spans="1:6" ht="20.100000000000001" customHeight="1" x14ac:dyDescent="0.3">
      <c r="A63" s="402" t="s">
        <v>188</v>
      </c>
      <c r="B63" s="403"/>
      <c r="D63" s="383"/>
      <c r="E63" s="433" t="s">
        <v>189</v>
      </c>
    </row>
    <row r="64" spans="1:6" ht="20.100000000000001" customHeight="1" x14ac:dyDescent="0.3">
      <c r="A64" s="402" t="s">
        <v>190</v>
      </c>
      <c r="B64" s="403"/>
      <c r="E64" s="433" t="s">
        <v>189</v>
      </c>
    </row>
    <row r="65" spans="1:6" ht="20.100000000000001" customHeight="1" x14ac:dyDescent="0.3">
      <c r="A65" s="402" t="s">
        <v>191</v>
      </c>
      <c r="B65" s="403"/>
      <c r="E65" s="424">
        <v>0</v>
      </c>
      <c r="F65" s="401"/>
    </row>
    <row r="66" spans="1:6" ht="20.100000000000001" customHeight="1" x14ac:dyDescent="0.3">
      <c r="A66" s="402" t="s">
        <v>192</v>
      </c>
      <c r="B66" s="403"/>
      <c r="D66" s="383"/>
      <c r="E66" s="433" t="s">
        <v>189</v>
      </c>
    </row>
    <row r="67" spans="1:6" ht="20.100000000000001" customHeight="1" x14ac:dyDescent="0.3">
      <c r="A67" s="402" t="s">
        <v>193</v>
      </c>
      <c r="B67" s="403"/>
      <c r="D67" s="382">
        <f>E65-D66</f>
        <v>0</v>
      </c>
      <c r="E67" s="433" t="s">
        <v>189</v>
      </c>
    </row>
    <row r="68" spans="1:6" ht="20.100000000000001" customHeight="1" x14ac:dyDescent="0.3">
      <c r="A68" s="402" t="s">
        <v>194</v>
      </c>
      <c r="B68" s="403"/>
      <c r="E68" s="424"/>
    </row>
    <row r="69" spans="1:6" ht="20.100000000000001" customHeight="1" x14ac:dyDescent="0.3">
      <c r="A69" s="398" t="s">
        <v>195</v>
      </c>
      <c r="B69" s="388"/>
      <c r="E69" s="434"/>
    </row>
    <row r="70" spans="1:6" ht="20.100000000000001" customHeight="1" x14ac:dyDescent="0.3">
      <c r="A70" s="402" t="s">
        <v>196</v>
      </c>
      <c r="B70" s="403"/>
      <c r="E70" s="424"/>
    </row>
    <row r="71" spans="1:6" ht="20.100000000000001" customHeight="1" x14ac:dyDescent="0.3">
      <c r="A71" s="402" t="s">
        <v>197</v>
      </c>
      <c r="B71" s="403"/>
      <c r="E71" s="424"/>
    </row>
    <row r="72" spans="1:6" ht="20.100000000000001" customHeight="1" x14ac:dyDescent="0.3">
      <c r="A72" s="402" t="s">
        <v>198</v>
      </c>
      <c r="B72" s="403"/>
      <c r="E72" s="424"/>
    </row>
    <row r="73" spans="1:6" ht="20.100000000000001" customHeight="1" x14ac:dyDescent="0.3">
      <c r="A73" s="402" t="s">
        <v>199</v>
      </c>
      <c r="B73" s="403"/>
      <c r="E73" s="424"/>
    </row>
    <row r="74" spans="1:6" ht="20.100000000000001" customHeight="1" x14ac:dyDescent="0.3">
      <c r="A74" s="402" t="s">
        <v>200</v>
      </c>
      <c r="B74" s="403"/>
      <c r="E74" s="424"/>
    </row>
    <row r="75" spans="1:6" ht="20.100000000000001" customHeight="1" x14ac:dyDescent="0.3">
      <c r="A75" s="402" t="s">
        <v>201</v>
      </c>
      <c r="B75" s="403"/>
      <c r="E75" s="424"/>
    </row>
    <row r="76" spans="1:6" ht="20.100000000000001" customHeight="1" x14ac:dyDescent="0.3">
      <c r="A76" s="402" t="s">
        <v>202</v>
      </c>
      <c r="B76" s="403"/>
      <c r="E76" s="424"/>
    </row>
    <row r="77" spans="1:6" ht="20.100000000000001" customHeight="1" x14ac:dyDescent="0.3">
      <c r="A77" s="402" t="s">
        <v>203</v>
      </c>
      <c r="B77" s="403"/>
      <c r="E77" s="424"/>
    </row>
    <row r="78" spans="1:6" ht="20.100000000000001" customHeight="1" x14ac:dyDescent="0.3">
      <c r="A78" s="398" t="s">
        <v>204</v>
      </c>
      <c r="B78" s="388"/>
      <c r="E78" s="434"/>
    </row>
    <row r="79" spans="1:6" ht="20.100000000000001" customHeight="1" x14ac:dyDescent="0.3">
      <c r="A79" s="402" t="s">
        <v>205</v>
      </c>
      <c r="B79" s="403"/>
      <c r="E79" s="424"/>
    </row>
    <row r="80" spans="1:6" ht="20.100000000000001" customHeight="1" x14ac:dyDescent="0.3">
      <c r="A80" s="402" t="s">
        <v>206</v>
      </c>
      <c r="B80" s="403"/>
      <c r="E80" s="424"/>
    </row>
    <row r="81" spans="1:6" ht="20.100000000000001" customHeight="1" x14ac:dyDescent="0.3">
      <c r="A81" s="398" t="s">
        <v>207</v>
      </c>
      <c r="B81" s="388"/>
      <c r="E81" s="424"/>
    </row>
    <row r="82" spans="1:6" ht="20.100000000000001" customHeight="1" x14ac:dyDescent="0.3">
      <c r="A82" s="398" t="s">
        <v>208</v>
      </c>
      <c r="B82" s="388"/>
      <c r="E82" s="422">
        <f>SUM(E62:E81)</f>
        <v>0</v>
      </c>
      <c r="F82" s="401"/>
    </row>
    <row r="83" spans="1:6" ht="20.100000000000001" customHeight="1" x14ac:dyDescent="0.3">
      <c r="A83" s="398" t="s">
        <v>209</v>
      </c>
      <c r="B83" s="388"/>
      <c r="E83" s="424"/>
    </row>
    <row r="84" spans="1:6" ht="20.100000000000001" customHeight="1" x14ac:dyDescent="0.3">
      <c r="A84" s="398" t="s">
        <v>210</v>
      </c>
      <c r="B84" s="388"/>
      <c r="E84" s="434"/>
    </row>
    <row r="85" spans="1:6" ht="20.100000000000001" customHeight="1" x14ac:dyDescent="0.3">
      <c r="A85" s="402" t="s">
        <v>211</v>
      </c>
      <c r="B85" s="403"/>
      <c r="E85" s="424"/>
    </row>
    <row r="86" spans="1:6" ht="20.100000000000001" customHeight="1" x14ac:dyDescent="0.3">
      <c r="A86" s="398" t="s">
        <v>212</v>
      </c>
      <c r="B86" s="388"/>
      <c r="E86" s="434"/>
    </row>
    <row r="87" spans="1:6" ht="20.100000000000001" customHeight="1" x14ac:dyDescent="0.3">
      <c r="A87" s="402" t="s">
        <v>213</v>
      </c>
      <c r="B87" s="403"/>
      <c r="E87" s="424"/>
    </row>
    <row r="88" spans="1:6" ht="20.100000000000001" customHeight="1" x14ac:dyDescent="0.3">
      <c r="A88" s="402" t="s">
        <v>214</v>
      </c>
      <c r="B88" s="403"/>
      <c r="E88" s="424"/>
    </row>
    <row r="89" spans="1:6" ht="20.100000000000001" customHeight="1" x14ac:dyDescent="0.3">
      <c r="A89" s="415" t="s">
        <v>215</v>
      </c>
      <c r="B89" s="435"/>
      <c r="C89" s="436"/>
      <c r="E89" s="422">
        <f>SUM(E83:E88)</f>
        <v>0</v>
      </c>
      <c r="F89" s="401"/>
    </row>
    <row r="90" spans="1:6" ht="20.100000000000001" customHeight="1" x14ac:dyDescent="0.3">
      <c r="A90" s="398" t="s">
        <v>216</v>
      </c>
      <c r="B90" s="388"/>
      <c r="D90" s="382" t="s">
        <v>153</v>
      </c>
      <c r="E90" s="434"/>
    </row>
    <row r="91" spans="1:6" ht="20.100000000000001" customHeight="1" x14ac:dyDescent="0.3">
      <c r="A91" s="402" t="s">
        <v>217</v>
      </c>
      <c r="B91" s="403"/>
      <c r="D91" s="383"/>
      <c r="E91" s="433" t="s">
        <v>189</v>
      </c>
    </row>
    <row r="92" spans="1:6" ht="20.100000000000001" customHeight="1" x14ac:dyDescent="0.3">
      <c r="A92" s="402" t="s">
        <v>218</v>
      </c>
      <c r="B92" s="403"/>
      <c r="D92" s="383"/>
      <c r="E92" s="433" t="s">
        <v>189</v>
      </c>
    </row>
    <row r="93" spans="1:6" ht="20.100000000000001" customHeight="1" x14ac:dyDescent="0.3">
      <c r="A93" s="402" t="s">
        <v>219</v>
      </c>
      <c r="B93" s="403"/>
      <c r="D93" s="383"/>
      <c r="E93" s="433" t="s">
        <v>189</v>
      </c>
    </row>
    <row r="94" spans="1:6" ht="20.100000000000001" customHeight="1" x14ac:dyDescent="0.3">
      <c r="A94" s="406" t="s">
        <v>220</v>
      </c>
      <c r="B94" s="407"/>
      <c r="D94" s="437" t="s">
        <v>189</v>
      </c>
      <c r="E94" s="422">
        <f>D91+D92-D93</f>
        <v>0</v>
      </c>
      <c r="F94" s="401"/>
    </row>
    <row r="95" spans="1:6" ht="20.100000000000001" customHeight="1" x14ac:dyDescent="0.3">
      <c r="A95" s="398" t="s">
        <v>221</v>
      </c>
      <c r="B95" s="388"/>
      <c r="E95" s="434"/>
    </row>
    <row r="96" spans="1:6" ht="20.100000000000001" customHeight="1" x14ac:dyDescent="0.3">
      <c r="A96" s="402" t="s">
        <v>222</v>
      </c>
      <c r="B96" s="403"/>
      <c r="E96" s="424"/>
    </row>
    <row r="97" spans="1:6" ht="20.100000000000001" customHeight="1" x14ac:dyDescent="0.3">
      <c r="A97" s="402" t="s">
        <v>223</v>
      </c>
      <c r="B97" s="403"/>
      <c r="E97" s="424"/>
    </row>
    <row r="98" spans="1:6" ht="20.100000000000001" customHeight="1" x14ac:dyDescent="0.3">
      <c r="A98" s="402" t="s">
        <v>224</v>
      </c>
      <c r="B98" s="403"/>
      <c r="E98" s="424"/>
    </row>
    <row r="99" spans="1:6" ht="20.100000000000001" customHeight="1" x14ac:dyDescent="0.3">
      <c r="A99" s="402" t="s">
        <v>225</v>
      </c>
      <c r="B99" s="403"/>
      <c r="E99" s="424"/>
    </row>
    <row r="100" spans="1:6" ht="20.100000000000001" customHeight="1" x14ac:dyDescent="0.3">
      <c r="A100" s="402" t="s">
        <v>162</v>
      </c>
      <c r="B100" s="403"/>
      <c r="E100" s="424"/>
    </row>
    <row r="101" spans="1:6" ht="20.100000000000001" customHeight="1" x14ac:dyDescent="0.3">
      <c r="A101" s="402" t="s">
        <v>163</v>
      </c>
      <c r="B101" s="403"/>
      <c r="E101" s="424"/>
    </row>
    <row r="102" spans="1:6" ht="20.100000000000001" customHeight="1" x14ac:dyDescent="0.3">
      <c r="A102" s="402" t="s">
        <v>164</v>
      </c>
      <c r="B102" s="403"/>
      <c r="E102" s="424"/>
    </row>
    <row r="103" spans="1:6" ht="20.100000000000001" customHeight="1" x14ac:dyDescent="0.3">
      <c r="A103" s="402" t="s">
        <v>165</v>
      </c>
      <c r="B103" s="403"/>
      <c r="E103" s="424"/>
    </row>
    <row r="104" spans="1:6" ht="20.100000000000001" customHeight="1" x14ac:dyDescent="0.3">
      <c r="A104" s="402" t="s">
        <v>226</v>
      </c>
      <c r="B104" s="403"/>
      <c r="E104" s="424"/>
    </row>
    <row r="105" spans="1:6" ht="20.100000000000001" customHeight="1" x14ac:dyDescent="0.3">
      <c r="A105" s="402" t="s">
        <v>227</v>
      </c>
      <c r="B105" s="403"/>
      <c r="E105" s="424"/>
    </row>
    <row r="106" spans="1:6" ht="20.100000000000001" customHeight="1" x14ac:dyDescent="0.3">
      <c r="A106" s="402" t="s">
        <v>228</v>
      </c>
      <c r="B106" s="403"/>
      <c r="E106" s="424"/>
    </row>
    <row r="107" spans="1:6" ht="20.100000000000001" customHeight="1" x14ac:dyDescent="0.3">
      <c r="A107" s="402" t="s">
        <v>229</v>
      </c>
      <c r="B107" s="403"/>
      <c r="E107" s="424"/>
    </row>
    <row r="108" spans="1:6" ht="20.100000000000001" customHeight="1" x14ac:dyDescent="0.3">
      <c r="A108" s="402" t="s">
        <v>230</v>
      </c>
      <c r="B108" s="403"/>
      <c r="E108" s="424"/>
    </row>
    <row r="109" spans="1:6" ht="20.100000000000001" customHeight="1" x14ac:dyDescent="0.3">
      <c r="A109" s="406" t="s">
        <v>231</v>
      </c>
      <c r="B109" s="407"/>
      <c r="E109" s="422">
        <f>SUM(E96:E108)</f>
        <v>0</v>
      </c>
      <c r="F109" s="401"/>
    </row>
    <row r="110" spans="1:6" ht="20.100000000000001" customHeight="1" x14ac:dyDescent="0.3">
      <c r="A110" s="398" t="s">
        <v>232</v>
      </c>
      <c r="B110" s="388"/>
      <c r="E110" s="424"/>
    </row>
    <row r="111" spans="1:6" ht="20.100000000000001" customHeight="1" x14ac:dyDescent="0.3">
      <c r="A111" s="398" t="s">
        <v>233</v>
      </c>
      <c r="B111" s="388"/>
      <c r="E111" s="434"/>
    </row>
    <row r="112" spans="1:6" ht="20.100000000000001" customHeight="1" x14ac:dyDescent="0.3">
      <c r="A112" s="419" t="s">
        <v>178</v>
      </c>
      <c r="B112" s="420"/>
      <c r="C112" s="421"/>
      <c r="D112" s="421"/>
      <c r="E112" s="422">
        <f>E82+E89+E94+E109+E110+E111</f>
        <v>0</v>
      </c>
      <c r="F112" s="401"/>
    </row>
    <row r="113" spans="1:5" ht="20.100000000000001" customHeight="1" x14ac:dyDescent="0.3">
      <c r="A113" s="655" t="s">
        <v>234</v>
      </c>
      <c r="B113" s="656"/>
      <c r="C113" s="657"/>
      <c r="D113" s="657"/>
      <c r="E113" s="434"/>
    </row>
    <row r="114" spans="1:5" ht="20.100000000000001" customHeight="1" x14ac:dyDescent="0.3">
      <c r="A114" s="644" t="s">
        <v>235</v>
      </c>
      <c r="B114" s="645"/>
      <c r="C114" s="658"/>
      <c r="D114" s="658"/>
      <c r="E114" s="434"/>
    </row>
    <row r="115" spans="1:5" ht="20.100000000000001" customHeight="1" x14ac:dyDescent="0.3">
      <c r="A115" s="644" t="s">
        <v>236</v>
      </c>
      <c r="B115" s="645"/>
      <c r="C115" s="645"/>
      <c r="D115" s="646"/>
      <c r="E115" s="434"/>
    </row>
    <row r="116" spans="1:5" ht="20.100000000000001" customHeight="1" thickBot="1" x14ac:dyDescent="0.35">
      <c r="A116" s="647" t="s">
        <v>237</v>
      </c>
      <c r="B116" s="648"/>
      <c r="C116" s="649"/>
      <c r="D116" s="649"/>
      <c r="E116" s="438"/>
    </row>
    <row r="117" spans="1:5" ht="14.4" thickTop="1" x14ac:dyDescent="0.3"/>
  </sheetData>
  <mergeCells count="8">
    <mergeCell ref="A115:D115"/>
    <mergeCell ref="A116:D116"/>
    <mergeCell ref="B1:F1"/>
    <mergeCell ref="A6:B6"/>
    <mergeCell ref="A18:B18"/>
    <mergeCell ref="B56:F56"/>
    <mergeCell ref="A113:D113"/>
    <mergeCell ref="A114:D114"/>
  </mergeCells>
  <conditionalFormatting sqref="F8:F16 F18:F25 F27:F29 F31:F48 F51 F62 F65 F82 F89 F94 F109 F112">
    <cfRule type="cellIs" dxfId="2" priority="1" stopIfTrue="1" operator="not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2AAC-8742-4AD6-B389-24AA23BFDB0C}">
  <dimension ref="A1:E60"/>
  <sheetViews>
    <sheetView workbookViewId="0">
      <selection activeCell="D9" sqref="D9"/>
    </sheetView>
  </sheetViews>
  <sheetFormatPr baseColWidth="10" defaultColWidth="11.44140625" defaultRowHeight="15.6" x14ac:dyDescent="0.3"/>
  <cols>
    <col min="1" max="1" width="62.109375" style="440" customWidth="1"/>
    <col min="2" max="2" width="30.6640625" style="440" customWidth="1"/>
    <col min="3" max="3" width="18.6640625" style="440" customWidth="1"/>
    <col min="4" max="4" width="17.5546875" style="440" customWidth="1"/>
    <col min="5" max="5" width="21.109375" style="440" customWidth="1"/>
    <col min="6" max="256" width="11.44140625" style="440"/>
    <col min="257" max="257" width="62.109375" style="440" customWidth="1"/>
    <col min="258" max="258" width="30.6640625" style="440" customWidth="1"/>
    <col min="259" max="259" width="18.6640625" style="440" customWidth="1"/>
    <col min="260" max="260" width="17.5546875" style="440" customWidth="1"/>
    <col min="261" max="261" width="21.109375" style="440" customWidth="1"/>
    <col min="262" max="512" width="11.44140625" style="440"/>
    <col min="513" max="513" width="62.109375" style="440" customWidth="1"/>
    <col min="514" max="514" width="30.6640625" style="440" customWidth="1"/>
    <col min="515" max="515" width="18.6640625" style="440" customWidth="1"/>
    <col min="516" max="516" width="17.5546875" style="440" customWidth="1"/>
    <col min="517" max="517" width="21.109375" style="440" customWidth="1"/>
    <col min="518" max="768" width="11.44140625" style="440"/>
    <col min="769" max="769" width="62.109375" style="440" customWidth="1"/>
    <col min="770" max="770" width="30.6640625" style="440" customWidth="1"/>
    <col min="771" max="771" width="18.6640625" style="440" customWidth="1"/>
    <col min="772" max="772" width="17.5546875" style="440" customWidth="1"/>
    <col min="773" max="773" width="21.109375" style="440" customWidth="1"/>
    <col min="774" max="1024" width="11.44140625" style="440"/>
    <col min="1025" max="1025" width="62.109375" style="440" customWidth="1"/>
    <col min="1026" max="1026" width="30.6640625" style="440" customWidth="1"/>
    <col min="1027" max="1027" width="18.6640625" style="440" customWidth="1"/>
    <col min="1028" max="1028" width="17.5546875" style="440" customWidth="1"/>
    <col min="1029" max="1029" width="21.109375" style="440" customWidth="1"/>
    <col min="1030" max="1280" width="11.44140625" style="440"/>
    <col min="1281" max="1281" width="62.109375" style="440" customWidth="1"/>
    <col min="1282" max="1282" width="30.6640625" style="440" customWidth="1"/>
    <col min="1283" max="1283" width="18.6640625" style="440" customWidth="1"/>
    <col min="1284" max="1284" width="17.5546875" style="440" customWidth="1"/>
    <col min="1285" max="1285" width="21.109375" style="440" customWidth="1"/>
    <col min="1286" max="1536" width="11.44140625" style="440"/>
    <col min="1537" max="1537" width="62.109375" style="440" customWidth="1"/>
    <col min="1538" max="1538" width="30.6640625" style="440" customWidth="1"/>
    <col min="1539" max="1539" width="18.6640625" style="440" customWidth="1"/>
    <col min="1540" max="1540" width="17.5546875" style="440" customWidth="1"/>
    <col min="1541" max="1541" width="21.109375" style="440" customWidth="1"/>
    <col min="1542" max="1792" width="11.44140625" style="440"/>
    <col min="1793" max="1793" width="62.109375" style="440" customWidth="1"/>
    <col min="1794" max="1794" width="30.6640625" style="440" customWidth="1"/>
    <col min="1795" max="1795" width="18.6640625" style="440" customWidth="1"/>
    <col min="1796" max="1796" width="17.5546875" style="440" customWidth="1"/>
    <col min="1797" max="1797" width="21.109375" style="440" customWidth="1"/>
    <col min="1798" max="2048" width="11.44140625" style="440"/>
    <col min="2049" max="2049" width="62.109375" style="440" customWidth="1"/>
    <col min="2050" max="2050" width="30.6640625" style="440" customWidth="1"/>
    <col min="2051" max="2051" width="18.6640625" style="440" customWidth="1"/>
    <col min="2052" max="2052" width="17.5546875" style="440" customWidth="1"/>
    <col min="2053" max="2053" width="21.109375" style="440" customWidth="1"/>
    <col min="2054" max="2304" width="11.44140625" style="440"/>
    <col min="2305" max="2305" width="62.109375" style="440" customWidth="1"/>
    <col min="2306" max="2306" width="30.6640625" style="440" customWidth="1"/>
    <col min="2307" max="2307" width="18.6640625" style="440" customWidth="1"/>
    <col min="2308" max="2308" width="17.5546875" style="440" customWidth="1"/>
    <col min="2309" max="2309" width="21.109375" style="440" customWidth="1"/>
    <col min="2310" max="2560" width="11.44140625" style="440"/>
    <col min="2561" max="2561" width="62.109375" style="440" customWidth="1"/>
    <col min="2562" max="2562" width="30.6640625" style="440" customWidth="1"/>
    <col min="2563" max="2563" width="18.6640625" style="440" customWidth="1"/>
    <col min="2564" max="2564" width="17.5546875" style="440" customWidth="1"/>
    <col min="2565" max="2565" width="21.109375" style="440" customWidth="1"/>
    <col min="2566" max="2816" width="11.44140625" style="440"/>
    <col min="2817" max="2817" width="62.109375" style="440" customWidth="1"/>
    <col min="2818" max="2818" width="30.6640625" style="440" customWidth="1"/>
    <col min="2819" max="2819" width="18.6640625" style="440" customWidth="1"/>
    <col min="2820" max="2820" width="17.5546875" style="440" customWidth="1"/>
    <col min="2821" max="2821" width="21.109375" style="440" customWidth="1"/>
    <col min="2822" max="3072" width="11.44140625" style="440"/>
    <col min="3073" max="3073" width="62.109375" style="440" customWidth="1"/>
    <col min="3074" max="3074" width="30.6640625" style="440" customWidth="1"/>
    <col min="3075" max="3075" width="18.6640625" style="440" customWidth="1"/>
    <col min="3076" max="3076" width="17.5546875" style="440" customWidth="1"/>
    <col min="3077" max="3077" width="21.109375" style="440" customWidth="1"/>
    <col min="3078" max="3328" width="11.44140625" style="440"/>
    <col min="3329" max="3329" width="62.109375" style="440" customWidth="1"/>
    <col min="3330" max="3330" width="30.6640625" style="440" customWidth="1"/>
    <col min="3331" max="3331" width="18.6640625" style="440" customWidth="1"/>
    <col min="3332" max="3332" width="17.5546875" style="440" customWidth="1"/>
    <col min="3333" max="3333" width="21.109375" style="440" customWidth="1"/>
    <col min="3334" max="3584" width="11.44140625" style="440"/>
    <col min="3585" max="3585" width="62.109375" style="440" customWidth="1"/>
    <col min="3586" max="3586" width="30.6640625" style="440" customWidth="1"/>
    <col min="3587" max="3587" width="18.6640625" style="440" customWidth="1"/>
    <col min="3588" max="3588" width="17.5546875" style="440" customWidth="1"/>
    <col min="3589" max="3589" width="21.109375" style="440" customWidth="1"/>
    <col min="3590" max="3840" width="11.44140625" style="440"/>
    <col min="3841" max="3841" width="62.109375" style="440" customWidth="1"/>
    <col min="3842" max="3842" width="30.6640625" style="440" customWidth="1"/>
    <col min="3843" max="3843" width="18.6640625" style="440" customWidth="1"/>
    <col min="3844" max="3844" width="17.5546875" style="440" customWidth="1"/>
    <col min="3845" max="3845" width="21.109375" style="440" customWidth="1"/>
    <col min="3846" max="4096" width="11.44140625" style="440"/>
    <col min="4097" max="4097" width="62.109375" style="440" customWidth="1"/>
    <col min="4098" max="4098" width="30.6640625" style="440" customWidth="1"/>
    <col min="4099" max="4099" width="18.6640625" style="440" customWidth="1"/>
    <col min="4100" max="4100" width="17.5546875" style="440" customWidth="1"/>
    <col min="4101" max="4101" width="21.109375" style="440" customWidth="1"/>
    <col min="4102" max="4352" width="11.44140625" style="440"/>
    <col min="4353" max="4353" width="62.109375" style="440" customWidth="1"/>
    <col min="4354" max="4354" width="30.6640625" style="440" customWidth="1"/>
    <col min="4355" max="4355" width="18.6640625" style="440" customWidth="1"/>
    <col min="4356" max="4356" width="17.5546875" style="440" customWidth="1"/>
    <col min="4357" max="4357" width="21.109375" style="440" customWidth="1"/>
    <col min="4358" max="4608" width="11.44140625" style="440"/>
    <col min="4609" max="4609" width="62.109375" style="440" customWidth="1"/>
    <col min="4610" max="4610" width="30.6640625" style="440" customWidth="1"/>
    <col min="4611" max="4611" width="18.6640625" style="440" customWidth="1"/>
    <col min="4612" max="4612" width="17.5546875" style="440" customWidth="1"/>
    <col min="4613" max="4613" width="21.109375" style="440" customWidth="1"/>
    <col min="4614" max="4864" width="11.44140625" style="440"/>
    <col min="4865" max="4865" width="62.109375" style="440" customWidth="1"/>
    <col min="4866" max="4866" width="30.6640625" style="440" customWidth="1"/>
    <col min="4867" max="4867" width="18.6640625" style="440" customWidth="1"/>
    <col min="4868" max="4868" width="17.5546875" style="440" customWidth="1"/>
    <col min="4869" max="4869" width="21.109375" style="440" customWidth="1"/>
    <col min="4870" max="5120" width="11.44140625" style="440"/>
    <col min="5121" max="5121" width="62.109375" style="440" customWidth="1"/>
    <col min="5122" max="5122" width="30.6640625" style="440" customWidth="1"/>
    <col min="5123" max="5123" width="18.6640625" style="440" customWidth="1"/>
    <col min="5124" max="5124" width="17.5546875" style="440" customWidth="1"/>
    <col min="5125" max="5125" width="21.109375" style="440" customWidth="1"/>
    <col min="5126" max="5376" width="11.44140625" style="440"/>
    <col min="5377" max="5377" width="62.109375" style="440" customWidth="1"/>
    <col min="5378" max="5378" width="30.6640625" style="440" customWidth="1"/>
    <col min="5379" max="5379" width="18.6640625" style="440" customWidth="1"/>
    <col min="5380" max="5380" width="17.5546875" style="440" customWidth="1"/>
    <col min="5381" max="5381" width="21.109375" style="440" customWidth="1"/>
    <col min="5382" max="5632" width="11.44140625" style="440"/>
    <col min="5633" max="5633" width="62.109375" style="440" customWidth="1"/>
    <col min="5634" max="5634" width="30.6640625" style="440" customWidth="1"/>
    <col min="5635" max="5635" width="18.6640625" style="440" customWidth="1"/>
    <col min="5636" max="5636" width="17.5546875" style="440" customWidth="1"/>
    <col min="5637" max="5637" width="21.109375" style="440" customWidth="1"/>
    <col min="5638" max="5888" width="11.44140625" style="440"/>
    <col min="5889" max="5889" width="62.109375" style="440" customWidth="1"/>
    <col min="5890" max="5890" width="30.6640625" style="440" customWidth="1"/>
    <col min="5891" max="5891" width="18.6640625" style="440" customWidth="1"/>
    <col min="5892" max="5892" width="17.5546875" style="440" customWidth="1"/>
    <col min="5893" max="5893" width="21.109375" style="440" customWidth="1"/>
    <col min="5894" max="6144" width="11.44140625" style="440"/>
    <col min="6145" max="6145" width="62.109375" style="440" customWidth="1"/>
    <col min="6146" max="6146" width="30.6640625" style="440" customWidth="1"/>
    <col min="6147" max="6147" width="18.6640625" style="440" customWidth="1"/>
    <col min="6148" max="6148" width="17.5546875" style="440" customWidth="1"/>
    <col min="6149" max="6149" width="21.109375" style="440" customWidth="1"/>
    <col min="6150" max="6400" width="11.44140625" style="440"/>
    <col min="6401" max="6401" width="62.109375" style="440" customWidth="1"/>
    <col min="6402" max="6402" width="30.6640625" style="440" customWidth="1"/>
    <col min="6403" max="6403" width="18.6640625" style="440" customWidth="1"/>
    <col min="6404" max="6404" width="17.5546875" style="440" customWidth="1"/>
    <col min="6405" max="6405" width="21.109375" style="440" customWidth="1"/>
    <col min="6406" max="6656" width="11.44140625" style="440"/>
    <col min="6657" max="6657" width="62.109375" style="440" customWidth="1"/>
    <col min="6658" max="6658" width="30.6640625" style="440" customWidth="1"/>
    <col min="6659" max="6659" width="18.6640625" style="440" customWidth="1"/>
    <col min="6660" max="6660" width="17.5546875" style="440" customWidth="1"/>
    <col min="6661" max="6661" width="21.109375" style="440" customWidth="1"/>
    <col min="6662" max="6912" width="11.44140625" style="440"/>
    <col min="6913" max="6913" width="62.109375" style="440" customWidth="1"/>
    <col min="6914" max="6914" width="30.6640625" style="440" customWidth="1"/>
    <col min="6915" max="6915" width="18.6640625" style="440" customWidth="1"/>
    <col min="6916" max="6916" width="17.5546875" style="440" customWidth="1"/>
    <col min="6917" max="6917" width="21.109375" style="440" customWidth="1"/>
    <col min="6918" max="7168" width="11.44140625" style="440"/>
    <col min="7169" max="7169" width="62.109375" style="440" customWidth="1"/>
    <col min="7170" max="7170" width="30.6640625" style="440" customWidth="1"/>
    <col min="7171" max="7171" width="18.6640625" style="440" customWidth="1"/>
    <col min="7172" max="7172" width="17.5546875" style="440" customWidth="1"/>
    <col min="7173" max="7173" width="21.109375" style="440" customWidth="1"/>
    <col min="7174" max="7424" width="11.44140625" style="440"/>
    <col min="7425" max="7425" width="62.109375" style="440" customWidth="1"/>
    <col min="7426" max="7426" width="30.6640625" style="440" customWidth="1"/>
    <col min="7427" max="7427" width="18.6640625" style="440" customWidth="1"/>
    <col min="7428" max="7428" width="17.5546875" style="440" customWidth="1"/>
    <col min="7429" max="7429" width="21.109375" style="440" customWidth="1"/>
    <col min="7430" max="7680" width="11.44140625" style="440"/>
    <col min="7681" max="7681" width="62.109375" style="440" customWidth="1"/>
    <col min="7682" max="7682" width="30.6640625" style="440" customWidth="1"/>
    <col min="7683" max="7683" width="18.6640625" style="440" customWidth="1"/>
    <col min="7684" max="7684" width="17.5546875" style="440" customWidth="1"/>
    <col min="7685" max="7685" width="21.109375" style="440" customWidth="1"/>
    <col min="7686" max="7936" width="11.44140625" style="440"/>
    <col min="7937" max="7937" width="62.109375" style="440" customWidth="1"/>
    <col min="7938" max="7938" width="30.6640625" style="440" customWidth="1"/>
    <col min="7939" max="7939" width="18.6640625" style="440" customWidth="1"/>
    <col min="7940" max="7940" width="17.5546875" style="440" customWidth="1"/>
    <col min="7941" max="7941" width="21.109375" style="440" customWidth="1"/>
    <col min="7942" max="8192" width="11.44140625" style="440"/>
    <col min="8193" max="8193" width="62.109375" style="440" customWidth="1"/>
    <col min="8194" max="8194" width="30.6640625" style="440" customWidth="1"/>
    <col min="8195" max="8195" width="18.6640625" style="440" customWidth="1"/>
    <col min="8196" max="8196" width="17.5546875" style="440" customWidth="1"/>
    <col min="8197" max="8197" width="21.109375" style="440" customWidth="1"/>
    <col min="8198" max="8448" width="11.44140625" style="440"/>
    <col min="8449" max="8449" width="62.109375" style="440" customWidth="1"/>
    <col min="8450" max="8450" width="30.6640625" style="440" customWidth="1"/>
    <col min="8451" max="8451" width="18.6640625" style="440" customWidth="1"/>
    <col min="8452" max="8452" width="17.5546875" style="440" customWidth="1"/>
    <col min="8453" max="8453" width="21.109375" style="440" customWidth="1"/>
    <col min="8454" max="8704" width="11.44140625" style="440"/>
    <col min="8705" max="8705" width="62.109375" style="440" customWidth="1"/>
    <col min="8706" max="8706" width="30.6640625" style="440" customWidth="1"/>
    <col min="8707" max="8707" width="18.6640625" style="440" customWidth="1"/>
    <col min="8708" max="8708" width="17.5546875" style="440" customWidth="1"/>
    <col min="8709" max="8709" width="21.109375" style="440" customWidth="1"/>
    <col min="8710" max="8960" width="11.44140625" style="440"/>
    <col min="8961" max="8961" width="62.109375" style="440" customWidth="1"/>
    <col min="8962" max="8962" width="30.6640625" style="440" customWidth="1"/>
    <col min="8963" max="8963" width="18.6640625" style="440" customWidth="1"/>
    <col min="8964" max="8964" width="17.5546875" style="440" customWidth="1"/>
    <col min="8965" max="8965" width="21.109375" style="440" customWidth="1"/>
    <col min="8966" max="9216" width="11.44140625" style="440"/>
    <col min="9217" max="9217" width="62.109375" style="440" customWidth="1"/>
    <col min="9218" max="9218" width="30.6640625" style="440" customWidth="1"/>
    <col min="9219" max="9219" width="18.6640625" style="440" customWidth="1"/>
    <col min="9220" max="9220" width="17.5546875" style="440" customWidth="1"/>
    <col min="9221" max="9221" width="21.109375" style="440" customWidth="1"/>
    <col min="9222" max="9472" width="11.44140625" style="440"/>
    <col min="9473" max="9473" width="62.109375" style="440" customWidth="1"/>
    <col min="9474" max="9474" width="30.6640625" style="440" customWidth="1"/>
    <col min="9475" max="9475" width="18.6640625" style="440" customWidth="1"/>
    <col min="9476" max="9476" width="17.5546875" style="440" customWidth="1"/>
    <col min="9477" max="9477" width="21.109375" style="440" customWidth="1"/>
    <col min="9478" max="9728" width="11.44140625" style="440"/>
    <col min="9729" max="9729" width="62.109375" style="440" customWidth="1"/>
    <col min="9730" max="9730" width="30.6640625" style="440" customWidth="1"/>
    <col min="9731" max="9731" width="18.6640625" style="440" customWidth="1"/>
    <col min="9732" max="9732" width="17.5546875" style="440" customWidth="1"/>
    <col min="9733" max="9733" width="21.109375" style="440" customWidth="1"/>
    <col min="9734" max="9984" width="11.44140625" style="440"/>
    <col min="9985" max="9985" width="62.109375" style="440" customWidth="1"/>
    <col min="9986" max="9986" width="30.6640625" style="440" customWidth="1"/>
    <col min="9987" max="9987" width="18.6640625" style="440" customWidth="1"/>
    <col min="9988" max="9988" width="17.5546875" style="440" customWidth="1"/>
    <col min="9989" max="9989" width="21.109375" style="440" customWidth="1"/>
    <col min="9990" max="10240" width="11.44140625" style="440"/>
    <col min="10241" max="10241" width="62.109375" style="440" customWidth="1"/>
    <col min="10242" max="10242" width="30.6640625" style="440" customWidth="1"/>
    <col min="10243" max="10243" width="18.6640625" style="440" customWidth="1"/>
    <col min="10244" max="10244" width="17.5546875" style="440" customWidth="1"/>
    <col min="10245" max="10245" width="21.109375" style="440" customWidth="1"/>
    <col min="10246" max="10496" width="11.44140625" style="440"/>
    <col min="10497" max="10497" width="62.109375" style="440" customWidth="1"/>
    <col min="10498" max="10498" width="30.6640625" style="440" customWidth="1"/>
    <col min="10499" max="10499" width="18.6640625" style="440" customWidth="1"/>
    <col min="10500" max="10500" width="17.5546875" style="440" customWidth="1"/>
    <col min="10501" max="10501" width="21.109375" style="440" customWidth="1"/>
    <col min="10502" max="10752" width="11.44140625" style="440"/>
    <col min="10753" max="10753" width="62.109375" style="440" customWidth="1"/>
    <col min="10754" max="10754" width="30.6640625" style="440" customWidth="1"/>
    <col min="10755" max="10755" width="18.6640625" style="440" customWidth="1"/>
    <col min="10756" max="10756" width="17.5546875" style="440" customWidth="1"/>
    <col min="10757" max="10757" width="21.109375" style="440" customWidth="1"/>
    <col min="10758" max="11008" width="11.44140625" style="440"/>
    <col min="11009" max="11009" width="62.109375" style="440" customWidth="1"/>
    <col min="11010" max="11010" width="30.6640625" style="440" customWidth="1"/>
    <col min="11011" max="11011" width="18.6640625" style="440" customWidth="1"/>
    <col min="11012" max="11012" width="17.5546875" style="440" customWidth="1"/>
    <col min="11013" max="11013" width="21.109375" style="440" customWidth="1"/>
    <col min="11014" max="11264" width="11.44140625" style="440"/>
    <col min="11265" max="11265" width="62.109375" style="440" customWidth="1"/>
    <col min="11266" max="11266" width="30.6640625" style="440" customWidth="1"/>
    <col min="11267" max="11267" width="18.6640625" style="440" customWidth="1"/>
    <col min="11268" max="11268" width="17.5546875" style="440" customWidth="1"/>
    <col min="11269" max="11269" width="21.109375" style="440" customWidth="1"/>
    <col min="11270" max="11520" width="11.44140625" style="440"/>
    <col min="11521" max="11521" width="62.109375" style="440" customWidth="1"/>
    <col min="11522" max="11522" width="30.6640625" style="440" customWidth="1"/>
    <col min="11523" max="11523" width="18.6640625" style="440" customWidth="1"/>
    <col min="11524" max="11524" width="17.5546875" style="440" customWidth="1"/>
    <col min="11525" max="11525" width="21.109375" style="440" customWidth="1"/>
    <col min="11526" max="11776" width="11.44140625" style="440"/>
    <col min="11777" max="11777" width="62.109375" style="440" customWidth="1"/>
    <col min="11778" max="11778" width="30.6640625" style="440" customWidth="1"/>
    <col min="11779" max="11779" width="18.6640625" style="440" customWidth="1"/>
    <col min="11780" max="11780" width="17.5546875" style="440" customWidth="1"/>
    <col min="11781" max="11781" width="21.109375" style="440" customWidth="1"/>
    <col min="11782" max="12032" width="11.44140625" style="440"/>
    <col min="12033" max="12033" width="62.109375" style="440" customWidth="1"/>
    <col min="12034" max="12034" width="30.6640625" style="440" customWidth="1"/>
    <col min="12035" max="12035" width="18.6640625" style="440" customWidth="1"/>
    <col min="12036" max="12036" width="17.5546875" style="440" customWidth="1"/>
    <col min="12037" max="12037" width="21.109375" style="440" customWidth="1"/>
    <col min="12038" max="12288" width="11.44140625" style="440"/>
    <col min="12289" max="12289" width="62.109375" style="440" customWidth="1"/>
    <col min="12290" max="12290" width="30.6640625" style="440" customWidth="1"/>
    <col min="12291" max="12291" width="18.6640625" style="440" customWidth="1"/>
    <col min="12292" max="12292" width="17.5546875" style="440" customWidth="1"/>
    <col min="12293" max="12293" width="21.109375" style="440" customWidth="1"/>
    <col min="12294" max="12544" width="11.44140625" style="440"/>
    <col min="12545" max="12545" width="62.109375" style="440" customWidth="1"/>
    <col min="12546" max="12546" width="30.6640625" style="440" customWidth="1"/>
    <col min="12547" max="12547" width="18.6640625" style="440" customWidth="1"/>
    <col min="12548" max="12548" width="17.5546875" style="440" customWidth="1"/>
    <col min="12549" max="12549" width="21.109375" style="440" customWidth="1"/>
    <col min="12550" max="12800" width="11.44140625" style="440"/>
    <col min="12801" max="12801" width="62.109375" style="440" customWidth="1"/>
    <col min="12802" max="12802" width="30.6640625" style="440" customWidth="1"/>
    <col min="12803" max="12803" width="18.6640625" style="440" customWidth="1"/>
    <col min="12804" max="12804" width="17.5546875" style="440" customWidth="1"/>
    <col min="12805" max="12805" width="21.109375" style="440" customWidth="1"/>
    <col min="12806" max="13056" width="11.44140625" style="440"/>
    <col min="13057" max="13057" width="62.109375" style="440" customWidth="1"/>
    <col min="13058" max="13058" width="30.6640625" style="440" customWidth="1"/>
    <col min="13059" max="13059" width="18.6640625" style="440" customWidth="1"/>
    <col min="13060" max="13060" width="17.5546875" style="440" customWidth="1"/>
    <col min="13061" max="13061" width="21.109375" style="440" customWidth="1"/>
    <col min="13062" max="13312" width="11.44140625" style="440"/>
    <col min="13313" max="13313" width="62.109375" style="440" customWidth="1"/>
    <col min="13314" max="13314" width="30.6640625" style="440" customWidth="1"/>
    <col min="13315" max="13315" width="18.6640625" style="440" customWidth="1"/>
    <col min="13316" max="13316" width="17.5546875" style="440" customWidth="1"/>
    <col min="13317" max="13317" width="21.109375" style="440" customWidth="1"/>
    <col min="13318" max="13568" width="11.44140625" style="440"/>
    <col min="13569" max="13569" width="62.109375" style="440" customWidth="1"/>
    <col min="13570" max="13570" width="30.6640625" style="440" customWidth="1"/>
    <col min="13571" max="13571" width="18.6640625" style="440" customWidth="1"/>
    <col min="13572" max="13572" width="17.5546875" style="440" customWidth="1"/>
    <col min="13573" max="13573" width="21.109375" style="440" customWidth="1"/>
    <col min="13574" max="13824" width="11.44140625" style="440"/>
    <col min="13825" max="13825" width="62.109375" style="440" customWidth="1"/>
    <col min="13826" max="13826" width="30.6640625" style="440" customWidth="1"/>
    <col min="13827" max="13827" width="18.6640625" style="440" customWidth="1"/>
    <col min="13828" max="13828" width="17.5546875" style="440" customWidth="1"/>
    <col min="13829" max="13829" width="21.109375" style="440" customWidth="1"/>
    <col min="13830" max="14080" width="11.44140625" style="440"/>
    <col min="14081" max="14081" width="62.109375" style="440" customWidth="1"/>
    <col min="14082" max="14082" width="30.6640625" style="440" customWidth="1"/>
    <col min="14083" max="14083" width="18.6640625" style="440" customWidth="1"/>
    <col min="14084" max="14084" width="17.5546875" style="440" customWidth="1"/>
    <col min="14085" max="14085" width="21.109375" style="440" customWidth="1"/>
    <col min="14086" max="14336" width="11.44140625" style="440"/>
    <col min="14337" max="14337" width="62.109375" style="440" customWidth="1"/>
    <col min="14338" max="14338" width="30.6640625" style="440" customWidth="1"/>
    <col min="14339" max="14339" width="18.6640625" style="440" customWidth="1"/>
    <col min="14340" max="14340" width="17.5546875" style="440" customWidth="1"/>
    <col min="14341" max="14341" width="21.109375" style="440" customWidth="1"/>
    <col min="14342" max="14592" width="11.44140625" style="440"/>
    <col min="14593" max="14593" width="62.109375" style="440" customWidth="1"/>
    <col min="14594" max="14594" width="30.6640625" style="440" customWidth="1"/>
    <col min="14595" max="14595" width="18.6640625" style="440" customWidth="1"/>
    <col min="14596" max="14596" width="17.5546875" style="440" customWidth="1"/>
    <col min="14597" max="14597" width="21.109375" style="440" customWidth="1"/>
    <col min="14598" max="14848" width="11.44140625" style="440"/>
    <col min="14849" max="14849" width="62.109375" style="440" customWidth="1"/>
    <col min="14850" max="14850" width="30.6640625" style="440" customWidth="1"/>
    <col min="14851" max="14851" width="18.6640625" style="440" customWidth="1"/>
    <col min="14852" max="14852" width="17.5546875" style="440" customWidth="1"/>
    <col min="14853" max="14853" width="21.109375" style="440" customWidth="1"/>
    <col min="14854" max="15104" width="11.44140625" style="440"/>
    <col min="15105" max="15105" width="62.109375" style="440" customWidth="1"/>
    <col min="15106" max="15106" width="30.6640625" style="440" customWidth="1"/>
    <col min="15107" max="15107" width="18.6640625" style="440" customWidth="1"/>
    <col min="15108" max="15108" width="17.5546875" style="440" customWidth="1"/>
    <col min="15109" max="15109" width="21.109375" style="440" customWidth="1"/>
    <col min="15110" max="15360" width="11.44140625" style="440"/>
    <col min="15361" max="15361" width="62.109375" style="440" customWidth="1"/>
    <col min="15362" max="15362" width="30.6640625" style="440" customWidth="1"/>
    <col min="15363" max="15363" width="18.6640625" style="440" customWidth="1"/>
    <col min="15364" max="15364" width="17.5546875" style="440" customWidth="1"/>
    <col min="15365" max="15365" width="21.109375" style="440" customWidth="1"/>
    <col min="15366" max="15616" width="11.44140625" style="440"/>
    <col min="15617" max="15617" width="62.109375" style="440" customWidth="1"/>
    <col min="15618" max="15618" width="30.6640625" style="440" customWidth="1"/>
    <col min="15619" max="15619" width="18.6640625" style="440" customWidth="1"/>
    <col min="15620" max="15620" width="17.5546875" style="440" customWidth="1"/>
    <col min="15621" max="15621" width="21.109375" style="440" customWidth="1"/>
    <col min="15622" max="15872" width="11.44140625" style="440"/>
    <col min="15873" max="15873" width="62.109375" style="440" customWidth="1"/>
    <col min="15874" max="15874" width="30.6640625" style="440" customWidth="1"/>
    <col min="15875" max="15875" width="18.6640625" style="440" customWidth="1"/>
    <col min="15876" max="15876" width="17.5546875" style="440" customWidth="1"/>
    <col min="15877" max="15877" width="21.109375" style="440" customWidth="1"/>
    <col min="15878" max="16128" width="11.44140625" style="440"/>
    <col min="16129" max="16129" width="62.109375" style="440" customWidth="1"/>
    <col min="16130" max="16130" width="30.6640625" style="440" customWidth="1"/>
    <col min="16131" max="16131" width="18.6640625" style="440" customWidth="1"/>
    <col min="16132" max="16132" width="17.5546875" style="440" customWidth="1"/>
    <col min="16133" max="16133" width="21.109375" style="440" customWidth="1"/>
    <col min="16134" max="16384" width="11.44140625" style="440"/>
  </cols>
  <sheetData>
    <row r="1" spans="1:5" ht="27" customHeight="1" x14ac:dyDescent="0.3">
      <c r="A1" s="439"/>
      <c r="B1" s="660" t="s">
        <v>465</v>
      </c>
      <c r="C1" s="660"/>
      <c r="D1" s="660"/>
      <c r="E1" s="660"/>
    </row>
    <row r="2" spans="1:5" x14ac:dyDescent="0.3">
      <c r="A2" s="439" t="s">
        <v>239</v>
      </c>
      <c r="B2" s="441" t="s">
        <v>466</v>
      </c>
      <c r="D2" s="442" t="s">
        <v>241</v>
      </c>
      <c r="E2" s="441">
        <f>[1]COUV!D9</f>
        <v>2023</v>
      </c>
    </row>
    <row r="3" spans="1:5" ht="21" customHeight="1" thickBot="1" x14ac:dyDescent="0.35">
      <c r="A3" s="442" t="s">
        <v>467</v>
      </c>
    </row>
    <row r="4" spans="1:5" ht="28.5" customHeight="1" thickTop="1" thickBot="1" x14ac:dyDescent="0.35">
      <c r="A4" s="149" t="s">
        <v>243</v>
      </c>
      <c r="B4" s="443"/>
      <c r="C4" s="443"/>
      <c r="D4" s="443"/>
      <c r="E4" s="444"/>
    </row>
    <row r="5" spans="1:5" ht="27" customHeight="1" x14ac:dyDescent="0.3">
      <c r="A5" s="445"/>
      <c r="B5" s="446"/>
      <c r="C5" s="154" t="s">
        <v>244</v>
      </c>
      <c r="D5" s="154" t="s">
        <v>245</v>
      </c>
      <c r="E5" s="155" t="s">
        <v>246</v>
      </c>
    </row>
    <row r="6" spans="1:5" ht="27" customHeight="1" x14ac:dyDescent="0.3">
      <c r="A6" s="156" t="s">
        <v>468</v>
      </c>
      <c r="C6" s="447"/>
      <c r="D6" s="447"/>
      <c r="E6" s="448"/>
    </row>
    <row r="7" spans="1:5" x14ac:dyDescent="0.3">
      <c r="A7" s="449" t="s">
        <v>469</v>
      </c>
      <c r="C7" s="450">
        <v>0</v>
      </c>
      <c r="D7" s="450">
        <v>0</v>
      </c>
      <c r="E7" s="451">
        <f>C7-D7</f>
        <v>0</v>
      </c>
    </row>
    <row r="8" spans="1:5" x14ac:dyDescent="0.3">
      <c r="A8" s="449" t="s">
        <v>470</v>
      </c>
      <c r="C8" s="450">
        <v>0</v>
      </c>
      <c r="D8" s="450">
        <v>0</v>
      </c>
      <c r="E8" s="451">
        <f>C8-D8</f>
        <v>0</v>
      </c>
    </row>
    <row r="9" spans="1:5" x14ac:dyDescent="0.3">
      <c r="A9" s="449" t="s">
        <v>471</v>
      </c>
      <c r="C9" s="452">
        <v>0</v>
      </c>
      <c r="D9" s="452">
        <v>0</v>
      </c>
      <c r="E9" s="453">
        <f>C9-D9</f>
        <v>0</v>
      </c>
    </row>
    <row r="10" spans="1:5" ht="24.9" customHeight="1" x14ac:dyDescent="0.3">
      <c r="A10" s="156" t="s">
        <v>472</v>
      </c>
      <c r="C10" s="454">
        <f>C7+C8-C9</f>
        <v>0</v>
      </c>
      <c r="D10" s="454">
        <f>D7+D8-D9</f>
        <v>0</v>
      </c>
      <c r="E10" s="455">
        <f>C10-D10</f>
        <v>0</v>
      </c>
    </row>
    <row r="11" spans="1:5" ht="24.9" customHeight="1" x14ac:dyDescent="0.3">
      <c r="A11" s="156" t="s">
        <v>473</v>
      </c>
      <c r="C11" s="456">
        <v>0</v>
      </c>
      <c r="D11" s="456">
        <v>0</v>
      </c>
      <c r="E11" s="451">
        <f>C11-D11</f>
        <v>0</v>
      </c>
    </row>
    <row r="12" spans="1:5" ht="27" customHeight="1" x14ac:dyDescent="0.3">
      <c r="A12" s="156" t="s">
        <v>474</v>
      </c>
      <c r="C12" s="457"/>
      <c r="D12" s="457"/>
      <c r="E12" s="458"/>
    </row>
    <row r="13" spans="1:5" x14ac:dyDescent="0.3">
      <c r="A13" s="449" t="s">
        <v>475</v>
      </c>
      <c r="C13" s="450"/>
      <c r="D13" s="459" t="s">
        <v>272</v>
      </c>
      <c r="E13" s="460" t="s">
        <v>272</v>
      </c>
    </row>
    <row r="14" spans="1:5" x14ac:dyDescent="0.3">
      <c r="A14" s="449" t="s">
        <v>476</v>
      </c>
      <c r="C14" s="450"/>
      <c r="D14" s="459" t="s">
        <v>272</v>
      </c>
      <c r="E14" s="460" t="s">
        <v>272</v>
      </c>
    </row>
    <row r="15" spans="1:5" x14ac:dyDescent="0.3">
      <c r="A15" s="449" t="s">
        <v>477</v>
      </c>
      <c r="C15" s="450"/>
      <c r="D15" s="459" t="s">
        <v>272</v>
      </c>
      <c r="E15" s="460" t="s">
        <v>272</v>
      </c>
    </row>
    <row r="16" spans="1:5" x14ac:dyDescent="0.3">
      <c r="A16" s="449" t="s">
        <v>478</v>
      </c>
      <c r="C16" s="450"/>
      <c r="D16" s="459" t="s">
        <v>272</v>
      </c>
      <c r="E16" s="460" t="s">
        <v>272</v>
      </c>
    </row>
    <row r="17" spans="1:5" x14ac:dyDescent="0.3">
      <c r="A17" s="449" t="s">
        <v>479</v>
      </c>
      <c r="C17" s="450"/>
      <c r="D17" s="459" t="s">
        <v>272</v>
      </c>
      <c r="E17" s="460" t="s">
        <v>272</v>
      </c>
    </row>
    <row r="18" spans="1:5" x14ac:dyDescent="0.3">
      <c r="A18" s="449" t="s">
        <v>480</v>
      </c>
      <c r="C18" s="450"/>
      <c r="D18" s="459" t="s">
        <v>272</v>
      </c>
      <c r="E18" s="460" t="s">
        <v>272</v>
      </c>
    </row>
    <row r="19" spans="1:5" ht="24.9" customHeight="1" x14ac:dyDescent="0.3">
      <c r="A19" s="156" t="s">
        <v>268</v>
      </c>
      <c r="C19" s="461">
        <f>SUM(C13:C18)</f>
        <v>0</v>
      </c>
      <c r="D19" s="462" t="s">
        <v>272</v>
      </c>
      <c r="E19" s="179" t="s">
        <v>272</v>
      </c>
    </row>
    <row r="20" spans="1:5" ht="24.9" customHeight="1" x14ac:dyDescent="0.3">
      <c r="A20" s="175" t="s">
        <v>269</v>
      </c>
      <c r="B20" s="463"/>
      <c r="C20" s="464">
        <f>C11+C19</f>
        <v>0</v>
      </c>
      <c r="D20" s="464">
        <f>D11</f>
        <v>0</v>
      </c>
      <c r="E20" s="455">
        <f>C20-D20</f>
        <v>0</v>
      </c>
    </row>
    <row r="21" spans="1:5" ht="27" customHeight="1" x14ac:dyDescent="0.3">
      <c r="A21" s="156" t="s">
        <v>270</v>
      </c>
      <c r="C21" s="661"/>
      <c r="D21" s="661"/>
      <c r="E21" s="170"/>
    </row>
    <row r="22" spans="1:5" x14ac:dyDescent="0.3">
      <c r="A22" s="449" t="s">
        <v>481</v>
      </c>
      <c r="C22" s="662"/>
      <c r="D22" s="662"/>
      <c r="E22" s="460" t="s">
        <v>272</v>
      </c>
    </row>
    <row r="23" spans="1:5" x14ac:dyDescent="0.3">
      <c r="A23" s="449" t="s">
        <v>482</v>
      </c>
      <c r="C23" s="662"/>
      <c r="D23" s="662"/>
      <c r="E23" s="460" t="s">
        <v>272</v>
      </c>
    </row>
    <row r="24" spans="1:5" x14ac:dyDescent="0.3">
      <c r="A24" s="449" t="s">
        <v>483</v>
      </c>
      <c r="C24" s="662"/>
      <c r="D24" s="662"/>
      <c r="E24" s="460" t="s">
        <v>272</v>
      </c>
    </row>
    <row r="25" spans="1:5" x14ac:dyDescent="0.3">
      <c r="A25" s="449" t="s">
        <v>484</v>
      </c>
      <c r="C25" s="659"/>
      <c r="D25" s="659"/>
      <c r="E25" s="460" t="s">
        <v>272</v>
      </c>
    </row>
    <row r="26" spans="1:5" ht="24.9" customHeight="1" x14ac:dyDescent="0.3">
      <c r="A26" s="175" t="s">
        <v>485</v>
      </c>
      <c r="B26" s="176"/>
      <c r="C26" s="663" t="s">
        <v>486</v>
      </c>
      <c r="D26" s="663"/>
      <c r="E26" s="465">
        <f>SUM(C22:D25)</f>
        <v>0</v>
      </c>
    </row>
    <row r="27" spans="1:5" ht="24.9" customHeight="1" x14ac:dyDescent="0.3">
      <c r="A27" s="156" t="s">
        <v>487</v>
      </c>
      <c r="C27" s="168"/>
      <c r="D27" s="168"/>
      <c r="E27" s="466">
        <f>IF((E10+E20+E26)&lt;(E39+E44+E48+E50),(E39+E44+E48+E50)-(E10+E20+E26),0)</f>
        <v>0</v>
      </c>
    </row>
    <row r="28" spans="1:5" ht="24.9" customHeight="1" thickBot="1" x14ac:dyDescent="0.35">
      <c r="A28" s="183" t="s">
        <v>488</v>
      </c>
      <c r="B28" s="467"/>
      <c r="C28" s="185"/>
      <c r="D28" s="185"/>
      <c r="E28" s="468">
        <f>E10+E20+E26+E27</f>
        <v>0</v>
      </c>
    </row>
    <row r="29" spans="1:5" ht="16.2" thickTop="1" x14ac:dyDescent="0.3">
      <c r="C29" s="469"/>
      <c r="D29" s="469"/>
      <c r="E29" s="469"/>
    </row>
    <row r="30" spans="1:5" ht="27" customHeight="1" x14ac:dyDescent="0.3">
      <c r="A30" s="439" t="s">
        <v>281</v>
      </c>
      <c r="B30" s="660" t="s">
        <v>465</v>
      </c>
      <c r="C30" s="660"/>
      <c r="D30" s="660"/>
      <c r="E30" s="660"/>
    </row>
    <row r="31" spans="1:5" x14ac:dyDescent="0.3">
      <c r="A31" s="439" t="s">
        <v>239</v>
      </c>
      <c r="B31" s="441" t="s">
        <v>466</v>
      </c>
      <c r="D31" s="442" t="s">
        <v>241</v>
      </c>
      <c r="E31" s="441" t="s">
        <v>489</v>
      </c>
    </row>
    <row r="32" spans="1:5" ht="21" customHeight="1" thickBot="1" x14ac:dyDescent="0.35">
      <c r="A32" s="470" t="s">
        <v>490</v>
      </c>
      <c r="B32" s="471"/>
      <c r="C32" s="471"/>
      <c r="D32" s="471"/>
      <c r="E32" s="471"/>
    </row>
    <row r="33" spans="1:5" ht="28.5" customHeight="1" thickTop="1" thickBot="1" x14ac:dyDescent="0.35">
      <c r="A33" s="149" t="s">
        <v>284</v>
      </c>
      <c r="B33" s="443"/>
      <c r="C33" s="443"/>
      <c r="D33" s="443"/>
      <c r="E33" s="444"/>
    </row>
    <row r="34" spans="1:5" ht="27" customHeight="1" x14ac:dyDescent="0.3">
      <c r="A34" s="445"/>
      <c r="B34" s="446"/>
      <c r="C34" s="154" t="s">
        <v>244</v>
      </c>
      <c r="D34" s="154" t="s">
        <v>245</v>
      </c>
      <c r="E34" s="155" t="s">
        <v>246</v>
      </c>
    </row>
    <row r="35" spans="1:5" ht="27" customHeight="1" x14ac:dyDescent="0.3">
      <c r="A35" s="156" t="s">
        <v>491</v>
      </c>
      <c r="B35" s="75"/>
      <c r="C35" s="447"/>
      <c r="D35" s="447"/>
      <c r="E35" s="448"/>
    </row>
    <row r="36" spans="1:5" x14ac:dyDescent="0.3">
      <c r="A36" s="449" t="s">
        <v>492</v>
      </c>
      <c r="C36" s="450"/>
      <c r="D36" s="450"/>
      <c r="E36" s="451">
        <f>C36-D36</f>
        <v>0</v>
      </c>
    </row>
    <row r="37" spans="1:5" x14ac:dyDescent="0.3">
      <c r="A37" s="449" t="s">
        <v>493</v>
      </c>
      <c r="C37" s="450"/>
      <c r="D37" s="450"/>
      <c r="E37" s="451">
        <f>C37-D37</f>
        <v>0</v>
      </c>
    </row>
    <row r="38" spans="1:5" x14ac:dyDescent="0.3">
      <c r="A38" s="449" t="s">
        <v>494</v>
      </c>
      <c r="C38" s="450"/>
      <c r="D38" s="450"/>
      <c r="E38" s="451">
        <f>C38-D38</f>
        <v>0</v>
      </c>
    </row>
    <row r="39" spans="1:5" ht="24.9" customHeight="1" x14ac:dyDescent="0.3">
      <c r="A39" s="175" t="s">
        <v>495</v>
      </c>
      <c r="B39" s="176"/>
      <c r="C39" s="454">
        <f>C36+C37-C38</f>
        <v>0</v>
      </c>
      <c r="D39" s="454">
        <f>D36+D37-D38</f>
        <v>0</v>
      </c>
      <c r="E39" s="455">
        <f>C39-D39</f>
        <v>0</v>
      </c>
    </row>
    <row r="40" spans="1:5" ht="24.9" customHeight="1" x14ac:dyDescent="0.3">
      <c r="A40" s="156" t="s">
        <v>286</v>
      </c>
      <c r="B40" s="75"/>
      <c r="C40" s="664"/>
      <c r="D40" s="664"/>
      <c r="E40" s="170"/>
    </row>
    <row r="41" spans="1:5" x14ac:dyDescent="0.3">
      <c r="A41" s="449" t="s">
        <v>496</v>
      </c>
      <c r="C41" s="662"/>
      <c r="D41" s="662"/>
      <c r="E41" s="179" t="s">
        <v>272</v>
      </c>
    </row>
    <row r="42" spans="1:5" x14ac:dyDescent="0.3">
      <c r="A42" s="449" t="s">
        <v>497</v>
      </c>
      <c r="C42" s="662"/>
      <c r="D42" s="662"/>
      <c r="E42" s="179" t="s">
        <v>272</v>
      </c>
    </row>
    <row r="43" spans="1:5" x14ac:dyDescent="0.3">
      <c r="A43" s="449" t="s">
        <v>498</v>
      </c>
      <c r="C43" s="659"/>
      <c r="D43" s="659"/>
      <c r="E43" s="472" t="s">
        <v>272</v>
      </c>
    </row>
    <row r="44" spans="1:5" ht="24.9" customHeight="1" x14ac:dyDescent="0.3">
      <c r="A44" s="156" t="s">
        <v>290</v>
      </c>
      <c r="B44" s="75"/>
      <c r="C44" s="665" t="s">
        <v>486</v>
      </c>
      <c r="D44" s="665"/>
      <c r="E44" s="473">
        <f>SUM(C41:D43)</f>
        <v>0</v>
      </c>
    </row>
    <row r="45" spans="1:5" ht="24.9" customHeight="1" x14ac:dyDescent="0.3">
      <c r="A45" s="156" t="s">
        <v>291</v>
      </c>
      <c r="B45" s="75"/>
      <c r="C45" s="664"/>
      <c r="D45" s="664"/>
      <c r="E45" s="170"/>
    </row>
    <row r="46" spans="1:5" x14ac:dyDescent="0.3">
      <c r="A46" s="449" t="s">
        <v>499</v>
      </c>
      <c r="C46" s="662"/>
      <c r="D46" s="662"/>
      <c r="E46" s="179" t="s">
        <v>272</v>
      </c>
    </row>
    <row r="47" spans="1:5" x14ac:dyDescent="0.3">
      <c r="A47" s="449" t="s">
        <v>500</v>
      </c>
      <c r="C47" s="659"/>
      <c r="D47" s="659"/>
      <c r="E47" s="472" t="s">
        <v>272</v>
      </c>
    </row>
    <row r="48" spans="1:5" ht="27" customHeight="1" x14ac:dyDescent="0.3">
      <c r="A48" s="175" t="s">
        <v>294</v>
      </c>
      <c r="B48" s="75"/>
      <c r="C48" s="663" t="s">
        <v>486</v>
      </c>
      <c r="D48" s="663"/>
      <c r="E48" s="473">
        <f>SUM(C46:D47)</f>
        <v>0</v>
      </c>
    </row>
    <row r="49" spans="1:5" ht="24.9" customHeight="1" x14ac:dyDescent="0.3">
      <c r="A49" s="474" t="s">
        <v>295</v>
      </c>
      <c r="B49" s="475"/>
      <c r="C49" s="476"/>
      <c r="D49" s="476"/>
      <c r="E49" s="477"/>
    </row>
    <row r="50" spans="1:5" x14ac:dyDescent="0.3">
      <c r="A50" s="449" t="s">
        <v>501</v>
      </c>
      <c r="C50" s="469"/>
      <c r="D50" s="469"/>
      <c r="E50" s="478">
        <v>0</v>
      </c>
    </row>
    <row r="51" spans="1:5" ht="24.9" customHeight="1" x14ac:dyDescent="0.3">
      <c r="A51" s="156" t="s">
        <v>297</v>
      </c>
      <c r="B51" s="75"/>
      <c r="C51" s="168"/>
      <c r="D51" s="168"/>
      <c r="E51" s="479">
        <f>IF((E10+E20+E26)&gt;(E39+E44+E48+E50),(E10+E20+E26)-(E39+E44+E48+E50),0)</f>
        <v>0</v>
      </c>
    </row>
    <row r="52" spans="1:5" ht="24.9" customHeight="1" thickBot="1" x14ac:dyDescent="0.35">
      <c r="A52" s="183" t="s">
        <v>502</v>
      </c>
      <c r="B52" s="184"/>
      <c r="C52" s="185"/>
      <c r="D52" s="185"/>
      <c r="E52" s="468">
        <f>E39+E44+E48+E50+E51</f>
        <v>0</v>
      </c>
    </row>
    <row r="53" spans="1:5" ht="16.2" thickTop="1" x14ac:dyDescent="0.3"/>
    <row r="60" spans="1:5" x14ac:dyDescent="0.3">
      <c r="D60" s="480"/>
    </row>
  </sheetData>
  <mergeCells count="17">
    <mergeCell ref="C44:D44"/>
    <mergeCell ref="C45:D45"/>
    <mergeCell ref="C46:D46"/>
    <mergeCell ref="C47:D47"/>
    <mergeCell ref="C48:D48"/>
    <mergeCell ref="C43:D43"/>
    <mergeCell ref="B1:E1"/>
    <mergeCell ref="C21:D21"/>
    <mergeCell ref="C22:D22"/>
    <mergeCell ref="C23:D23"/>
    <mergeCell ref="C24:D24"/>
    <mergeCell ref="C25:D25"/>
    <mergeCell ref="C26:D26"/>
    <mergeCell ref="B30:E30"/>
    <mergeCell ref="C40:D40"/>
    <mergeCell ref="C41:D41"/>
    <mergeCell ref="C42:D42"/>
  </mergeCells>
  <conditionalFormatting sqref="D60">
    <cfRule type="cellIs" dxfId="1" priority="1" stopIfTrue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8E66-032B-485C-88B4-1EE04C5DCA4A}">
  <dimension ref="A1:L64"/>
  <sheetViews>
    <sheetView workbookViewId="0">
      <selection activeCell="D9" sqref="D9"/>
    </sheetView>
  </sheetViews>
  <sheetFormatPr baseColWidth="10" defaultRowHeight="13.2" x14ac:dyDescent="0.25"/>
  <cols>
    <col min="1" max="1" width="32.5546875" style="213" customWidth="1"/>
    <col min="2" max="256" width="11.5546875" style="213"/>
    <col min="257" max="257" width="32.5546875" style="213" customWidth="1"/>
    <col min="258" max="512" width="11.5546875" style="213"/>
    <col min="513" max="513" width="32.5546875" style="213" customWidth="1"/>
    <col min="514" max="768" width="11.5546875" style="213"/>
    <col min="769" max="769" width="32.5546875" style="213" customWidth="1"/>
    <col min="770" max="1024" width="11.5546875" style="213"/>
    <col min="1025" max="1025" width="32.5546875" style="213" customWidth="1"/>
    <col min="1026" max="1280" width="11.5546875" style="213"/>
    <col min="1281" max="1281" width="32.5546875" style="213" customWidth="1"/>
    <col min="1282" max="1536" width="11.5546875" style="213"/>
    <col min="1537" max="1537" width="32.5546875" style="213" customWidth="1"/>
    <col min="1538" max="1792" width="11.5546875" style="213"/>
    <col min="1793" max="1793" width="32.5546875" style="213" customWidth="1"/>
    <col min="1794" max="2048" width="11.5546875" style="213"/>
    <col min="2049" max="2049" width="32.5546875" style="213" customWidth="1"/>
    <col min="2050" max="2304" width="11.5546875" style="213"/>
    <col min="2305" max="2305" width="32.5546875" style="213" customWidth="1"/>
    <col min="2306" max="2560" width="11.5546875" style="213"/>
    <col min="2561" max="2561" width="32.5546875" style="213" customWidth="1"/>
    <col min="2562" max="2816" width="11.5546875" style="213"/>
    <col min="2817" max="2817" width="32.5546875" style="213" customWidth="1"/>
    <col min="2818" max="3072" width="11.5546875" style="213"/>
    <col min="3073" max="3073" width="32.5546875" style="213" customWidth="1"/>
    <col min="3074" max="3328" width="11.5546875" style="213"/>
    <col min="3329" max="3329" width="32.5546875" style="213" customWidth="1"/>
    <col min="3330" max="3584" width="11.5546875" style="213"/>
    <col min="3585" max="3585" width="32.5546875" style="213" customWidth="1"/>
    <col min="3586" max="3840" width="11.5546875" style="213"/>
    <col min="3841" max="3841" width="32.5546875" style="213" customWidth="1"/>
    <col min="3842" max="4096" width="11.5546875" style="213"/>
    <col min="4097" max="4097" width="32.5546875" style="213" customWidth="1"/>
    <col min="4098" max="4352" width="11.5546875" style="213"/>
    <col min="4353" max="4353" width="32.5546875" style="213" customWidth="1"/>
    <col min="4354" max="4608" width="11.5546875" style="213"/>
    <col min="4609" max="4609" width="32.5546875" style="213" customWidth="1"/>
    <col min="4610" max="4864" width="11.5546875" style="213"/>
    <col min="4865" max="4865" width="32.5546875" style="213" customWidth="1"/>
    <col min="4866" max="5120" width="11.5546875" style="213"/>
    <col min="5121" max="5121" width="32.5546875" style="213" customWidth="1"/>
    <col min="5122" max="5376" width="11.5546875" style="213"/>
    <col min="5377" max="5377" width="32.5546875" style="213" customWidth="1"/>
    <col min="5378" max="5632" width="11.5546875" style="213"/>
    <col min="5633" max="5633" width="32.5546875" style="213" customWidth="1"/>
    <col min="5634" max="5888" width="11.5546875" style="213"/>
    <col min="5889" max="5889" width="32.5546875" style="213" customWidth="1"/>
    <col min="5890" max="6144" width="11.5546875" style="213"/>
    <col min="6145" max="6145" width="32.5546875" style="213" customWidth="1"/>
    <col min="6146" max="6400" width="11.5546875" style="213"/>
    <col min="6401" max="6401" width="32.5546875" style="213" customWidth="1"/>
    <col min="6402" max="6656" width="11.5546875" style="213"/>
    <col min="6657" max="6657" width="32.5546875" style="213" customWidth="1"/>
    <col min="6658" max="6912" width="11.5546875" style="213"/>
    <col min="6913" max="6913" width="32.5546875" style="213" customWidth="1"/>
    <col min="6914" max="7168" width="11.5546875" style="213"/>
    <col min="7169" max="7169" width="32.5546875" style="213" customWidth="1"/>
    <col min="7170" max="7424" width="11.5546875" style="213"/>
    <col min="7425" max="7425" width="32.5546875" style="213" customWidth="1"/>
    <col min="7426" max="7680" width="11.5546875" style="213"/>
    <col min="7681" max="7681" width="32.5546875" style="213" customWidth="1"/>
    <col min="7682" max="7936" width="11.5546875" style="213"/>
    <col min="7937" max="7937" width="32.5546875" style="213" customWidth="1"/>
    <col min="7938" max="8192" width="11.5546875" style="213"/>
    <col min="8193" max="8193" width="32.5546875" style="213" customWidth="1"/>
    <col min="8194" max="8448" width="11.5546875" style="213"/>
    <col min="8449" max="8449" width="32.5546875" style="213" customWidth="1"/>
    <col min="8450" max="8704" width="11.5546875" style="213"/>
    <col min="8705" max="8705" width="32.5546875" style="213" customWidth="1"/>
    <col min="8706" max="8960" width="11.5546875" style="213"/>
    <col min="8961" max="8961" width="32.5546875" style="213" customWidth="1"/>
    <col min="8962" max="9216" width="11.5546875" style="213"/>
    <col min="9217" max="9217" width="32.5546875" style="213" customWidth="1"/>
    <col min="9218" max="9472" width="11.5546875" style="213"/>
    <col min="9473" max="9473" width="32.5546875" style="213" customWidth="1"/>
    <col min="9474" max="9728" width="11.5546875" style="213"/>
    <col min="9729" max="9729" width="32.5546875" style="213" customWidth="1"/>
    <col min="9730" max="9984" width="11.5546875" style="213"/>
    <col min="9985" max="9985" width="32.5546875" style="213" customWidth="1"/>
    <col min="9986" max="10240" width="11.5546875" style="213"/>
    <col min="10241" max="10241" width="32.5546875" style="213" customWidth="1"/>
    <col min="10242" max="10496" width="11.5546875" style="213"/>
    <col min="10497" max="10497" width="32.5546875" style="213" customWidth="1"/>
    <col min="10498" max="10752" width="11.5546875" style="213"/>
    <col min="10753" max="10753" width="32.5546875" style="213" customWidth="1"/>
    <col min="10754" max="11008" width="11.5546875" style="213"/>
    <col min="11009" max="11009" width="32.5546875" style="213" customWidth="1"/>
    <col min="11010" max="11264" width="11.5546875" style="213"/>
    <col min="11265" max="11265" width="32.5546875" style="213" customWidth="1"/>
    <col min="11266" max="11520" width="11.5546875" style="213"/>
    <col min="11521" max="11521" width="32.5546875" style="213" customWidth="1"/>
    <col min="11522" max="11776" width="11.5546875" style="213"/>
    <col min="11777" max="11777" width="32.5546875" style="213" customWidth="1"/>
    <col min="11778" max="12032" width="11.5546875" style="213"/>
    <col min="12033" max="12033" width="32.5546875" style="213" customWidth="1"/>
    <col min="12034" max="12288" width="11.5546875" style="213"/>
    <col min="12289" max="12289" width="32.5546875" style="213" customWidth="1"/>
    <col min="12290" max="12544" width="11.5546875" style="213"/>
    <col min="12545" max="12545" width="32.5546875" style="213" customWidth="1"/>
    <col min="12546" max="12800" width="11.5546875" style="213"/>
    <col min="12801" max="12801" width="32.5546875" style="213" customWidth="1"/>
    <col min="12802" max="13056" width="11.5546875" style="213"/>
    <col min="13057" max="13057" width="32.5546875" style="213" customWidth="1"/>
    <col min="13058" max="13312" width="11.5546875" style="213"/>
    <col min="13313" max="13313" width="32.5546875" style="213" customWidth="1"/>
    <col min="13314" max="13568" width="11.5546875" style="213"/>
    <col min="13569" max="13569" width="32.5546875" style="213" customWidth="1"/>
    <col min="13570" max="13824" width="11.5546875" style="213"/>
    <col min="13825" max="13825" width="32.5546875" style="213" customWidth="1"/>
    <col min="13826" max="14080" width="11.5546875" style="213"/>
    <col min="14081" max="14081" width="32.5546875" style="213" customWidth="1"/>
    <col min="14082" max="14336" width="11.5546875" style="213"/>
    <col min="14337" max="14337" width="32.5546875" style="213" customWidth="1"/>
    <col min="14338" max="14592" width="11.5546875" style="213"/>
    <col min="14593" max="14593" width="32.5546875" style="213" customWidth="1"/>
    <col min="14594" max="14848" width="11.5546875" style="213"/>
    <col min="14849" max="14849" width="32.5546875" style="213" customWidth="1"/>
    <col min="14850" max="15104" width="11.5546875" style="213"/>
    <col min="15105" max="15105" width="32.5546875" style="213" customWidth="1"/>
    <col min="15106" max="15360" width="11.5546875" style="213"/>
    <col min="15361" max="15361" width="32.5546875" style="213" customWidth="1"/>
    <col min="15362" max="15616" width="11.5546875" style="213"/>
    <col min="15617" max="15617" width="32.5546875" style="213" customWidth="1"/>
    <col min="15618" max="15872" width="11.5546875" style="213"/>
    <col min="15873" max="15873" width="32.5546875" style="213" customWidth="1"/>
    <col min="15874" max="16128" width="11.5546875" style="213"/>
    <col min="16129" max="16129" width="32.5546875" style="213" customWidth="1"/>
    <col min="16130" max="16384" width="11.5546875" style="213"/>
  </cols>
  <sheetData>
    <row r="1" spans="1:12" ht="15.6" x14ac:dyDescent="0.3">
      <c r="A1" s="203" t="s">
        <v>503</v>
      </c>
      <c r="D1" s="481">
        <f>[1]COUV!D9</f>
        <v>2023</v>
      </c>
    </row>
    <row r="3" spans="1:12" ht="13.8" thickBot="1" x14ac:dyDescent="0.3"/>
    <row r="4" spans="1:12" ht="13.8" thickTop="1" x14ac:dyDescent="0.25">
      <c r="A4" s="666" t="s">
        <v>243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8"/>
    </row>
    <row r="5" spans="1:12" x14ac:dyDescent="0.25">
      <c r="A5" s="482"/>
      <c r="B5" s="669" t="s">
        <v>504</v>
      </c>
      <c r="C5" s="671" t="s">
        <v>505</v>
      </c>
      <c r="D5" s="672"/>
      <c r="E5" s="669" t="s">
        <v>506</v>
      </c>
      <c r="F5" s="669" t="s">
        <v>507</v>
      </c>
      <c r="G5" s="669" t="s">
        <v>508</v>
      </c>
      <c r="H5" s="669" t="s">
        <v>509</v>
      </c>
      <c r="I5" s="669" t="s">
        <v>510</v>
      </c>
      <c r="J5" s="669" t="s">
        <v>511</v>
      </c>
      <c r="K5" s="669" t="s">
        <v>512</v>
      </c>
      <c r="L5" s="673" t="s">
        <v>306</v>
      </c>
    </row>
    <row r="6" spans="1:12" ht="19.2" x14ac:dyDescent="0.25">
      <c r="A6" s="484"/>
      <c r="B6" s="670"/>
      <c r="C6" s="485" t="s">
        <v>513</v>
      </c>
      <c r="D6" s="483" t="s">
        <v>514</v>
      </c>
      <c r="E6" s="670"/>
      <c r="F6" s="670"/>
      <c r="G6" s="670"/>
      <c r="H6" s="670"/>
      <c r="I6" s="670"/>
      <c r="J6" s="670"/>
      <c r="K6" s="670"/>
      <c r="L6" s="674"/>
    </row>
    <row r="7" spans="1:12" x14ac:dyDescent="0.25">
      <c r="A7" s="486" t="s">
        <v>515</v>
      </c>
      <c r="B7" s="487"/>
      <c r="C7" s="487"/>
      <c r="D7" s="487"/>
      <c r="E7" s="487"/>
      <c r="F7" s="487"/>
      <c r="G7" s="487"/>
      <c r="H7" s="487"/>
      <c r="I7" s="487"/>
      <c r="J7" s="487"/>
      <c r="K7" s="487"/>
      <c r="L7" s="488">
        <f t="shared" ref="L7:L12" si="0">SUM(B7:K7)</f>
        <v>0</v>
      </c>
    </row>
    <row r="8" spans="1:12" x14ac:dyDescent="0.25">
      <c r="A8" s="486" t="s">
        <v>516</v>
      </c>
      <c r="B8" s="487"/>
      <c r="C8" s="487"/>
      <c r="D8" s="487"/>
      <c r="E8" s="487"/>
      <c r="F8" s="487"/>
      <c r="G8" s="487"/>
      <c r="H8" s="487"/>
      <c r="I8" s="487"/>
      <c r="J8" s="487"/>
      <c r="K8" s="487"/>
      <c r="L8" s="488">
        <f t="shared" si="0"/>
        <v>0</v>
      </c>
    </row>
    <row r="9" spans="1:12" x14ac:dyDescent="0.25">
      <c r="A9" s="486" t="s">
        <v>517</v>
      </c>
      <c r="B9" s="487"/>
      <c r="C9" s="487"/>
      <c r="D9" s="487"/>
      <c r="E9" s="487"/>
      <c r="F9" s="487"/>
      <c r="G9" s="487"/>
      <c r="H9" s="487"/>
      <c r="I9" s="487"/>
      <c r="J9" s="487"/>
      <c r="K9" s="487"/>
      <c r="L9" s="488">
        <f t="shared" si="0"/>
        <v>0</v>
      </c>
    </row>
    <row r="10" spans="1:12" x14ac:dyDescent="0.25">
      <c r="A10" s="486" t="s">
        <v>518</v>
      </c>
      <c r="B10" s="487"/>
      <c r="C10" s="487"/>
      <c r="D10" s="487"/>
      <c r="E10" s="487"/>
      <c r="F10" s="487"/>
      <c r="G10" s="487"/>
      <c r="H10" s="487"/>
      <c r="I10" s="487"/>
      <c r="J10" s="487"/>
      <c r="K10" s="487"/>
      <c r="L10" s="488">
        <f t="shared" si="0"/>
        <v>0</v>
      </c>
    </row>
    <row r="11" spans="1:12" x14ac:dyDescent="0.25">
      <c r="A11" s="486" t="s">
        <v>519</v>
      </c>
      <c r="B11" s="489"/>
      <c r="C11" s="489"/>
      <c r="D11" s="489"/>
      <c r="E11" s="489"/>
      <c r="F11" s="489"/>
      <c r="G11" s="489"/>
      <c r="H11" s="489"/>
      <c r="I11" s="489"/>
      <c r="J11" s="489"/>
      <c r="K11" s="489"/>
      <c r="L11" s="490">
        <f t="shared" si="0"/>
        <v>0</v>
      </c>
    </row>
    <row r="12" spans="1:12" ht="20.100000000000001" customHeight="1" x14ac:dyDescent="0.25">
      <c r="A12" s="491" t="s">
        <v>520</v>
      </c>
      <c r="B12" s="492">
        <f t="shared" ref="B12:K12" si="1">SUM(B7:B9)-B10-B11</f>
        <v>0</v>
      </c>
      <c r="C12" s="492">
        <f t="shared" si="1"/>
        <v>0</v>
      </c>
      <c r="D12" s="492">
        <f t="shared" si="1"/>
        <v>0</v>
      </c>
      <c r="E12" s="492">
        <f t="shared" si="1"/>
        <v>0</v>
      </c>
      <c r="F12" s="492">
        <f t="shared" si="1"/>
        <v>0</v>
      </c>
      <c r="G12" s="492">
        <f t="shared" si="1"/>
        <v>0</v>
      </c>
      <c r="H12" s="492">
        <f t="shared" si="1"/>
        <v>0</v>
      </c>
      <c r="I12" s="492">
        <f t="shared" si="1"/>
        <v>0</v>
      </c>
      <c r="J12" s="492">
        <f t="shared" si="1"/>
        <v>0</v>
      </c>
      <c r="K12" s="492">
        <f t="shared" si="1"/>
        <v>0</v>
      </c>
      <c r="L12" s="493">
        <f t="shared" si="0"/>
        <v>0</v>
      </c>
    </row>
    <row r="13" spans="1:12" x14ac:dyDescent="0.25">
      <c r="A13" s="486" t="s">
        <v>521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</row>
    <row r="14" spans="1:12" x14ac:dyDescent="0.25">
      <c r="A14" s="486" t="s">
        <v>522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8">
        <f>SUM(B14:K14)</f>
        <v>0</v>
      </c>
    </row>
    <row r="15" spans="1:12" x14ac:dyDescent="0.25">
      <c r="A15" s="486" t="s">
        <v>523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8">
        <f>SUM(B15:K15)</f>
        <v>0</v>
      </c>
    </row>
    <row r="16" spans="1:12" x14ac:dyDescent="0.25">
      <c r="A16" s="486" t="s">
        <v>524</v>
      </c>
      <c r="B16" s="494"/>
      <c r="C16" s="494"/>
      <c r="D16" s="494"/>
      <c r="E16" s="494"/>
      <c r="F16" s="494"/>
      <c r="G16" s="494"/>
      <c r="H16" s="494"/>
      <c r="I16" s="494"/>
      <c r="J16" s="494"/>
      <c r="K16" s="494"/>
      <c r="L16" s="495"/>
    </row>
    <row r="17" spans="1:12" x14ac:dyDescent="0.25">
      <c r="A17" s="486" t="s">
        <v>522</v>
      </c>
      <c r="B17" s="487"/>
      <c r="C17" s="487"/>
      <c r="D17" s="487"/>
      <c r="E17" s="487"/>
      <c r="F17" s="487"/>
      <c r="G17" s="487"/>
      <c r="H17" s="487"/>
      <c r="I17" s="487"/>
      <c r="J17" s="487"/>
      <c r="K17" s="487"/>
      <c r="L17" s="488">
        <f>SUM(B17:K17)</f>
        <v>0</v>
      </c>
    </row>
    <row r="18" spans="1:12" x14ac:dyDescent="0.25">
      <c r="A18" s="486" t="s">
        <v>523</v>
      </c>
      <c r="B18" s="487"/>
      <c r="C18" s="487"/>
      <c r="D18" s="487"/>
      <c r="E18" s="487"/>
      <c r="F18" s="487"/>
      <c r="G18" s="487"/>
      <c r="H18" s="487"/>
      <c r="I18" s="487"/>
      <c r="J18" s="487"/>
      <c r="K18" s="487"/>
      <c r="L18" s="488">
        <f>SUM(B18:K18)</f>
        <v>0</v>
      </c>
    </row>
    <row r="19" spans="1:12" x14ac:dyDescent="0.25">
      <c r="A19" s="486" t="s">
        <v>525</v>
      </c>
      <c r="B19" s="494"/>
      <c r="C19" s="494"/>
      <c r="D19" s="494"/>
      <c r="E19" s="494"/>
      <c r="F19" s="494"/>
      <c r="G19" s="494"/>
      <c r="H19" s="494"/>
      <c r="I19" s="494"/>
      <c r="J19" s="494"/>
      <c r="K19" s="494"/>
      <c r="L19" s="495"/>
    </row>
    <row r="20" spans="1:12" x14ac:dyDescent="0.25">
      <c r="A20" s="486" t="s">
        <v>526</v>
      </c>
      <c r="B20" s="487"/>
      <c r="C20" s="487"/>
      <c r="D20" s="487"/>
      <c r="E20" s="487"/>
      <c r="F20" s="487"/>
      <c r="G20" s="487"/>
      <c r="H20" s="487"/>
      <c r="I20" s="487"/>
      <c r="J20" s="487"/>
      <c r="K20" s="487"/>
      <c r="L20" s="488">
        <f>SUM(B20:K20)</f>
        <v>0</v>
      </c>
    </row>
    <row r="21" spans="1:12" x14ac:dyDescent="0.25">
      <c r="A21" s="486" t="s">
        <v>527</v>
      </c>
      <c r="B21" s="487"/>
      <c r="C21" s="487"/>
      <c r="D21" s="487"/>
      <c r="E21" s="487"/>
      <c r="F21" s="487"/>
      <c r="G21" s="487"/>
      <c r="H21" s="487"/>
      <c r="I21" s="487"/>
      <c r="J21" s="487"/>
      <c r="K21" s="487"/>
      <c r="L21" s="488">
        <f>SUM(B21:K21)</f>
        <v>0</v>
      </c>
    </row>
    <row r="22" spans="1:12" x14ac:dyDescent="0.25">
      <c r="A22" s="486" t="s">
        <v>528</v>
      </c>
      <c r="B22" s="494"/>
      <c r="C22" s="494"/>
      <c r="D22" s="494"/>
      <c r="E22" s="494"/>
      <c r="F22" s="494"/>
      <c r="G22" s="494"/>
      <c r="H22" s="494"/>
      <c r="I22" s="494"/>
      <c r="J22" s="494"/>
      <c r="K22" s="494"/>
      <c r="L22" s="495"/>
    </row>
    <row r="23" spans="1:12" x14ac:dyDescent="0.25">
      <c r="A23" s="486" t="s">
        <v>529</v>
      </c>
      <c r="B23" s="487"/>
      <c r="C23" s="487"/>
      <c r="D23" s="487"/>
      <c r="E23" s="487"/>
      <c r="F23" s="487"/>
      <c r="G23" s="487"/>
      <c r="H23" s="487"/>
      <c r="I23" s="487"/>
      <c r="J23" s="487"/>
      <c r="K23" s="487"/>
      <c r="L23" s="488">
        <f t="shared" ref="L23:L28" si="2">SUM(B23:K23)</f>
        <v>0</v>
      </c>
    </row>
    <row r="24" spans="1:12" x14ac:dyDescent="0.25">
      <c r="A24" s="486" t="s">
        <v>530</v>
      </c>
      <c r="B24" s="487"/>
      <c r="C24" s="487"/>
      <c r="D24" s="487"/>
      <c r="E24" s="487"/>
      <c r="F24" s="487"/>
      <c r="G24" s="487"/>
      <c r="H24" s="487"/>
      <c r="I24" s="487"/>
      <c r="J24" s="487"/>
      <c r="K24" s="487"/>
      <c r="L24" s="488">
        <f t="shared" si="2"/>
        <v>0</v>
      </c>
    </row>
    <row r="25" spans="1:12" ht="20.100000000000001" customHeight="1" x14ac:dyDescent="0.25">
      <c r="A25" s="491" t="s">
        <v>531</v>
      </c>
      <c r="B25" s="496">
        <f t="shared" ref="B25:K25" si="3">-B14+B15-B17+B18+B20-B21-B23+B24</f>
        <v>0</v>
      </c>
      <c r="C25" s="496">
        <f t="shared" si="3"/>
        <v>0</v>
      </c>
      <c r="D25" s="496">
        <f t="shared" si="3"/>
        <v>0</v>
      </c>
      <c r="E25" s="496">
        <f t="shared" si="3"/>
        <v>0</v>
      </c>
      <c r="F25" s="496">
        <f t="shared" si="3"/>
        <v>0</v>
      </c>
      <c r="G25" s="496">
        <f t="shared" si="3"/>
        <v>0</v>
      </c>
      <c r="H25" s="496">
        <f t="shared" si="3"/>
        <v>0</v>
      </c>
      <c r="I25" s="496">
        <f t="shared" si="3"/>
        <v>0</v>
      </c>
      <c r="J25" s="496">
        <f t="shared" si="3"/>
        <v>0</v>
      </c>
      <c r="K25" s="496">
        <f t="shared" si="3"/>
        <v>0</v>
      </c>
      <c r="L25" s="497">
        <f t="shared" si="2"/>
        <v>0</v>
      </c>
    </row>
    <row r="26" spans="1:12" x14ac:dyDescent="0.25">
      <c r="A26" s="486" t="s">
        <v>532</v>
      </c>
      <c r="B26" s="487"/>
      <c r="C26" s="487"/>
      <c r="D26" s="487"/>
      <c r="E26" s="487"/>
      <c r="F26" s="487"/>
      <c r="G26" s="487"/>
      <c r="H26" s="487"/>
      <c r="I26" s="487"/>
      <c r="J26" s="487"/>
      <c r="K26" s="487"/>
      <c r="L26" s="488">
        <f t="shared" si="2"/>
        <v>0</v>
      </c>
    </row>
    <row r="27" spans="1:12" x14ac:dyDescent="0.25">
      <c r="A27" s="486" t="s">
        <v>533</v>
      </c>
      <c r="B27" s="487"/>
      <c r="C27" s="487"/>
      <c r="D27" s="487"/>
      <c r="E27" s="487"/>
      <c r="F27" s="487"/>
      <c r="G27" s="487"/>
      <c r="H27" s="487"/>
      <c r="I27" s="487"/>
      <c r="J27" s="487"/>
      <c r="K27" s="487"/>
      <c r="L27" s="488">
        <f t="shared" si="2"/>
        <v>0</v>
      </c>
    </row>
    <row r="28" spans="1:12" x14ac:dyDescent="0.25">
      <c r="A28" s="486" t="s">
        <v>534</v>
      </c>
      <c r="B28" s="487"/>
      <c r="C28" s="487"/>
      <c r="D28" s="487"/>
      <c r="E28" s="487"/>
      <c r="F28" s="487"/>
      <c r="G28" s="487"/>
      <c r="H28" s="487"/>
      <c r="I28" s="487"/>
      <c r="J28" s="487"/>
      <c r="K28" s="487"/>
      <c r="L28" s="488">
        <f t="shared" si="2"/>
        <v>0</v>
      </c>
    </row>
    <row r="29" spans="1:12" x14ac:dyDescent="0.25">
      <c r="A29" s="486" t="s">
        <v>535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5"/>
    </row>
    <row r="30" spans="1:12" x14ac:dyDescent="0.25">
      <c r="A30" s="486" t="s">
        <v>536</v>
      </c>
      <c r="B30" s="487"/>
      <c r="C30" s="487"/>
      <c r="D30" s="487"/>
      <c r="E30" s="487"/>
      <c r="F30" s="487"/>
      <c r="G30" s="487"/>
      <c r="H30" s="487"/>
      <c r="I30" s="487"/>
      <c r="J30" s="487"/>
      <c r="K30" s="487"/>
      <c r="L30" s="488">
        <f>SUM(B30:K30)</f>
        <v>0</v>
      </c>
    </row>
    <row r="31" spans="1:12" x14ac:dyDescent="0.25">
      <c r="A31" s="486" t="s">
        <v>537</v>
      </c>
      <c r="B31" s="489"/>
      <c r="C31" s="489"/>
      <c r="D31" s="489"/>
      <c r="E31" s="489"/>
      <c r="F31" s="489"/>
      <c r="G31" s="489"/>
      <c r="H31" s="489"/>
      <c r="I31" s="489"/>
      <c r="J31" s="489"/>
      <c r="K31" s="489"/>
      <c r="L31" s="490">
        <f>SUM(B31:K31)</f>
        <v>0</v>
      </c>
    </row>
    <row r="32" spans="1:12" ht="20.100000000000001" customHeight="1" x14ac:dyDescent="0.25">
      <c r="A32" s="491" t="s">
        <v>538</v>
      </c>
      <c r="B32" s="496">
        <f t="shared" ref="B32:K32" si="4">B28+B30-B31</f>
        <v>0</v>
      </c>
      <c r="C32" s="496">
        <f t="shared" si="4"/>
        <v>0</v>
      </c>
      <c r="D32" s="496">
        <f t="shared" si="4"/>
        <v>0</v>
      </c>
      <c r="E32" s="496">
        <f t="shared" si="4"/>
        <v>0</v>
      </c>
      <c r="F32" s="496">
        <f t="shared" si="4"/>
        <v>0</v>
      </c>
      <c r="G32" s="496">
        <f t="shared" si="4"/>
        <v>0</v>
      </c>
      <c r="H32" s="496">
        <f t="shared" si="4"/>
        <v>0</v>
      </c>
      <c r="I32" s="496">
        <f t="shared" si="4"/>
        <v>0</v>
      </c>
      <c r="J32" s="496">
        <f t="shared" si="4"/>
        <v>0</v>
      </c>
      <c r="K32" s="496">
        <f t="shared" si="4"/>
        <v>0</v>
      </c>
      <c r="L32" s="497">
        <f>SUM(B32:K32)</f>
        <v>0</v>
      </c>
    </row>
    <row r="33" spans="1:12" x14ac:dyDescent="0.25">
      <c r="A33" s="498" t="s">
        <v>539</v>
      </c>
      <c r="B33" s="499">
        <f t="shared" ref="B33:K33" si="5">IF((B12+B25+B26+B27+B32)&lt;(B43+B53+B54+B55+B61),((B43+B53+B54+B55+B61)-(B12+B25+B26+B27+B32)),0)</f>
        <v>0</v>
      </c>
      <c r="C33" s="499">
        <f t="shared" si="5"/>
        <v>0</v>
      </c>
      <c r="D33" s="499">
        <f t="shared" si="5"/>
        <v>0</v>
      </c>
      <c r="E33" s="499">
        <f t="shared" si="5"/>
        <v>0</v>
      </c>
      <c r="F33" s="499">
        <f t="shared" si="5"/>
        <v>0</v>
      </c>
      <c r="G33" s="499">
        <f t="shared" si="5"/>
        <v>0</v>
      </c>
      <c r="H33" s="499">
        <f t="shared" si="5"/>
        <v>0</v>
      </c>
      <c r="I33" s="499">
        <f t="shared" si="5"/>
        <v>0</v>
      </c>
      <c r="J33" s="499">
        <f t="shared" si="5"/>
        <v>0</v>
      </c>
      <c r="K33" s="499">
        <f t="shared" si="5"/>
        <v>0</v>
      </c>
      <c r="L33" s="500">
        <f>IF((L12+L25+L26+L27+L32)&lt;(L43+L53+L54+L55+L61+L62),((L43+L53+L54+L55+L61+L62)-(L12+L25+L26+L27+L32)),0)</f>
        <v>0</v>
      </c>
    </row>
    <row r="34" spans="1:12" ht="13.8" thickBot="1" x14ac:dyDescent="0.3">
      <c r="A34" s="501" t="s">
        <v>540</v>
      </c>
      <c r="B34" s="502">
        <f t="shared" ref="B34:K34" si="6">B12+B25+B26+B27+B32+B33</f>
        <v>0</v>
      </c>
      <c r="C34" s="502">
        <f t="shared" si="6"/>
        <v>0</v>
      </c>
      <c r="D34" s="502">
        <f t="shared" si="6"/>
        <v>0</v>
      </c>
      <c r="E34" s="502">
        <f t="shared" si="6"/>
        <v>0</v>
      </c>
      <c r="F34" s="502">
        <f t="shared" si="6"/>
        <v>0</v>
      </c>
      <c r="G34" s="502">
        <f t="shared" si="6"/>
        <v>0</v>
      </c>
      <c r="H34" s="502">
        <f t="shared" si="6"/>
        <v>0</v>
      </c>
      <c r="I34" s="502">
        <f t="shared" si="6"/>
        <v>0</v>
      </c>
      <c r="J34" s="502">
        <f t="shared" si="6"/>
        <v>0</v>
      </c>
      <c r="K34" s="502">
        <f t="shared" si="6"/>
        <v>0</v>
      </c>
      <c r="L34" s="503">
        <f>SUM(B34:K34)</f>
        <v>0</v>
      </c>
    </row>
    <row r="35" spans="1:12" ht="13.8" thickTop="1" x14ac:dyDescent="0.25">
      <c r="A35" s="504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6"/>
    </row>
    <row r="36" spans="1:12" ht="13.8" thickBot="1" x14ac:dyDescent="0.3">
      <c r="A36" s="271"/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8"/>
    </row>
    <row r="37" spans="1:12" ht="13.8" thickTop="1" x14ac:dyDescent="0.25">
      <c r="A37" s="666" t="s">
        <v>284</v>
      </c>
      <c r="B37" s="667"/>
      <c r="C37" s="667"/>
      <c r="D37" s="667"/>
      <c r="E37" s="667"/>
      <c r="F37" s="667"/>
      <c r="G37" s="667"/>
      <c r="H37" s="667"/>
      <c r="I37" s="667"/>
      <c r="J37" s="667"/>
      <c r="K37" s="667"/>
      <c r="L37" s="668"/>
    </row>
    <row r="38" spans="1:12" ht="12.75" customHeight="1" x14ac:dyDescent="0.25">
      <c r="A38" s="482"/>
      <c r="B38" s="669" t="s">
        <v>504</v>
      </c>
      <c r="C38" s="671" t="s">
        <v>505</v>
      </c>
      <c r="D38" s="672"/>
      <c r="E38" s="669" t="s">
        <v>506</v>
      </c>
      <c r="F38" s="669" t="s">
        <v>507</v>
      </c>
      <c r="G38" s="669" t="s">
        <v>508</v>
      </c>
      <c r="H38" s="669" t="s">
        <v>509</v>
      </c>
      <c r="I38" s="669" t="s">
        <v>510</v>
      </c>
      <c r="J38" s="669" t="s">
        <v>511</v>
      </c>
      <c r="K38" s="669" t="s">
        <v>512</v>
      </c>
      <c r="L38" s="673" t="s">
        <v>306</v>
      </c>
    </row>
    <row r="39" spans="1:12" ht="19.2" x14ac:dyDescent="0.25">
      <c r="A39" s="484"/>
      <c r="B39" s="670"/>
      <c r="C39" s="485" t="s">
        <v>513</v>
      </c>
      <c r="D39" s="483" t="s">
        <v>514</v>
      </c>
      <c r="E39" s="670"/>
      <c r="F39" s="670"/>
      <c r="G39" s="670"/>
      <c r="H39" s="670"/>
      <c r="I39" s="670"/>
      <c r="J39" s="670"/>
      <c r="K39" s="670"/>
      <c r="L39" s="674"/>
    </row>
    <row r="40" spans="1:12" x14ac:dyDescent="0.25">
      <c r="A40" s="486" t="s">
        <v>541</v>
      </c>
      <c r="B40" s="487"/>
      <c r="C40" s="487"/>
      <c r="D40" s="487"/>
      <c r="E40" s="487"/>
      <c r="F40" s="487"/>
      <c r="G40" s="487"/>
      <c r="H40" s="487"/>
      <c r="I40" s="487"/>
      <c r="J40" s="487"/>
      <c r="K40" s="509"/>
      <c r="L40" s="488">
        <f>SUM(B40:K40)</f>
        <v>0</v>
      </c>
    </row>
    <row r="41" spans="1:12" x14ac:dyDescent="0.25">
      <c r="A41" s="486" t="s">
        <v>542</v>
      </c>
      <c r="B41" s="487"/>
      <c r="C41" s="487"/>
      <c r="D41" s="487"/>
      <c r="E41" s="487"/>
      <c r="F41" s="487"/>
      <c r="G41" s="487"/>
      <c r="H41" s="487"/>
      <c r="I41" s="487"/>
      <c r="J41" s="487"/>
      <c r="K41" s="487"/>
      <c r="L41" s="488">
        <f>SUM(B41:K41)</f>
        <v>0</v>
      </c>
    </row>
    <row r="42" spans="1:12" x14ac:dyDescent="0.25">
      <c r="A42" s="486" t="s">
        <v>543</v>
      </c>
      <c r="B42" s="487"/>
      <c r="C42" s="487"/>
      <c r="D42" s="487"/>
      <c r="E42" s="487"/>
      <c r="F42" s="487"/>
      <c r="G42" s="487"/>
      <c r="H42" s="487"/>
      <c r="I42" s="487"/>
      <c r="J42" s="487"/>
      <c r="K42" s="487"/>
      <c r="L42" s="488">
        <f>SUM(B42:K42)</f>
        <v>0</v>
      </c>
    </row>
    <row r="43" spans="1:12" x14ac:dyDescent="0.25">
      <c r="A43" s="510" t="s">
        <v>544</v>
      </c>
      <c r="B43" s="511">
        <f t="shared" ref="B43:K43" si="7">B40+B41-B42</f>
        <v>0</v>
      </c>
      <c r="C43" s="511">
        <f t="shared" si="7"/>
        <v>0</v>
      </c>
      <c r="D43" s="511">
        <f t="shared" si="7"/>
        <v>0</v>
      </c>
      <c r="E43" s="511">
        <f t="shared" si="7"/>
        <v>0</v>
      </c>
      <c r="F43" s="511">
        <f t="shared" si="7"/>
        <v>0</v>
      </c>
      <c r="G43" s="511">
        <f t="shared" si="7"/>
        <v>0</v>
      </c>
      <c r="H43" s="511">
        <f t="shared" si="7"/>
        <v>0</v>
      </c>
      <c r="I43" s="511">
        <f t="shared" si="7"/>
        <v>0</v>
      </c>
      <c r="J43" s="511">
        <f t="shared" si="7"/>
        <v>0</v>
      </c>
      <c r="K43" s="511">
        <f t="shared" si="7"/>
        <v>0</v>
      </c>
      <c r="L43" s="512">
        <f>SUM(B43:K43)</f>
        <v>0</v>
      </c>
    </row>
    <row r="44" spans="1:12" x14ac:dyDescent="0.25">
      <c r="A44" s="486" t="s">
        <v>545</v>
      </c>
      <c r="B44" s="494"/>
      <c r="C44" s="494"/>
      <c r="D44" s="494"/>
      <c r="E44" s="494"/>
      <c r="F44" s="494"/>
      <c r="G44" s="494"/>
      <c r="H44" s="494"/>
      <c r="I44" s="494"/>
      <c r="J44" s="494"/>
      <c r="K44" s="494"/>
      <c r="L44" s="495"/>
    </row>
    <row r="45" spans="1:12" x14ac:dyDescent="0.25">
      <c r="A45" s="486" t="s">
        <v>546</v>
      </c>
      <c r="B45" s="487"/>
      <c r="C45" s="487"/>
      <c r="D45" s="487"/>
      <c r="E45" s="487"/>
      <c r="F45" s="487"/>
      <c r="G45" s="487"/>
      <c r="H45" s="487"/>
      <c r="I45" s="487"/>
      <c r="J45" s="487"/>
      <c r="K45" s="487"/>
      <c r="L45" s="488">
        <f>SUM(B45:K45)</f>
        <v>0</v>
      </c>
    </row>
    <row r="46" spans="1:12" x14ac:dyDescent="0.25">
      <c r="A46" s="486" t="s">
        <v>547</v>
      </c>
      <c r="B46" s="487"/>
      <c r="C46" s="487"/>
      <c r="D46" s="487"/>
      <c r="E46" s="487"/>
      <c r="F46" s="487"/>
      <c r="G46" s="487"/>
      <c r="H46" s="487"/>
      <c r="I46" s="487"/>
      <c r="J46" s="487"/>
      <c r="K46" s="487"/>
      <c r="L46" s="488">
        <f>SUM(B46:K46)</f>
        <v>0</v>
      </c>
    </row>
    <row r="47" spans="1:12" x14ac:dyDescent="0.25">
      <c r="A47" s="486" t="s">
        <v>548</v>
      </c>
      <c r="B47" s="494"/>
      <c r="C47" s="494"/>
      <c r="D47" s="494"/>
      <c r="E47" s="494"/>
      <c r="F47" s="494"/>
      <c r="G47" s="494"/>
      <c r="H47" s="494"/>
      <c r="I47" s="494"/>
      <c r="J47" s="494"/>
      <c r="K47" s="494"/>
      <c r="L47" s="495"/>
    </row>
    <row r="48" spans="1:12" x14ac:dyDescent="0.25">
      <c r="A48" s="486" t="s">
        <v>546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8">
        <f>SUM(B48:K48)</f>
        <v>0</v>
      </c>
    </row>
    <row r="49" spans="1:12" x14ac:dyDescent="0.25">
      <c r="A49" s="486" t="s">
        <v>547</v>
      </c>
      <c r="B49" s="487"/>
      <c r="C49" s="487"/>
      <c r="D49" s="487"/>
      <c r="E49" s="487"/>
      <c r="F49" s="487"/>
      <c r="G49" s="487"/>
      <c r="H49" s="487"/>
      <c r="I49" s="487"/>
      <c r="J49" s="487"/>
      <c r="K49" s="487"/>
      <c r="L49" s="488">
        <f>SUM(B49:K49)</f>
        <v>0</v>
      </c>
    </row>
    <row r="50" spans="1:12" x14ac:dyDescent="0.25">
      <c r="A50" s="486" t="s">
        <v>549</v>
      </c>
      <c r="B50" s="494"/>
      <c r="C50" s="494"/>
      <c r="D50" s="494"/>
      <c r="E50" s="494"/>
      <c r="F50" s="494"/>
      <c r="G50" s="494"/>
      <c r="H50" s="494"/>
      <c r="I50" s="494"/>
      <c r="J50" s="494"/>
      <c r="K50" s="494"/>
      <c r="L50" s="495"/>
    </row>
    <row r="51" spans="1:12" x14ac:dyDescent="0.25">
      <c r="A51" s="486" t="s">
        <v>546</v>
      </c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88">
        <f t="shared" ref="L51:L56" si="8">SUM(B51:K51)</f>
        <v>0</v>
      </c>
    </row>
    <row r="52" spans="1:12" x14ac:dyDescent="0.25">
      <c r="A52" s="486" t="s">
        <v>547</v>
      </c>
      <c r="B52" s="487"/>
      <c r="C52" s="487"/>
      <c r="D52" s="487"/>
      <c r="E52" s="487"/>
      <c r="F52" s="487"/>
      <c r="G52" s="487"/>
      <c r="H52" s="487"/>
      <c r="I52" s="487"/>
      <c r="J52" s="487"/>
      <c r="K52" s="487"/>
      <c r="L52" s="488">
        <f t="shared" si="8"/>
        <v>0</v>
      </c>
    </row>
    <row r="53" spans="1:12" ht="20.100000000000001" customHeight="1" x14ac:dyDescent="0.25">
      <c r="A53" s="491" t="s">
        <v>550</v>
      </c>
      <c r="B53" s="511">
        <f t="shared" ref="B53:K53" si="9">B45-B46+B48-B49+B51-B52</f>
        <v>0</v>
      </c>
      <c r="C53" s="511">
        <f t="shared" si="9"/>
        <v>0</v>
      </c>
      <c r="D53" s="511">
        <f t="shared" si="9"/>
        <v>0</v>
      </c>
      <c r="E53" s="511">
        <f t="shared" si="9"/>
        <v>0</v>
      </c>
      <c r="F53" s="511">
        <f t="shared" si="9"/>
        <v>0</v>
      </c>
      <c r="G53" s="511">
        <f t="shared" si="9"/>
        <v>0</v>
      </c>
      <c r="H53" s="511">
        <f t="shared" si="9"/>
        <v>0</v>
      </c>
      <c r="I53" s="511">
        <f t="shared" si="9"/>
        <v>0</v>
      </c>
      <c r="J53" s="511">
        <f t="shared" si="9"/>
        <v>0</v>
      </c>
      <c r="K53" s="511">
        <f t="shared" si="9"/>
        <v>0</v>
      </c>
      <c r="L53" s="512">
        <f t="shared" si="8"/>
        <v>0</v>
      </c>
    </row>
    <row r="54" spans="1:12" x14ac:dyDescent="0.25">
      <c r="A54" s="486" t="s">
        <v>551</v>
      </c>
      <c r="B54" s="487"/>
      <c r="C54" s="487"/>
      <c r="D54" s="487"/>
      <c r="E54" s="487"/>
      <c r="F54" s="487"/>
      <c r="G54" s="487"/>
      <c r="H54" s="487"/>
      <c r="I54" s="487"/>
      <c r="J54" s="487"/>
      <c r="K54" s="487"/>
      <c r="L54" s="488">
        <f t="shared" si="8"/>
        <v>0</v>
      </c>
    </row>
    <row r="55" spans="1:12" x14ac:dyDescent="0.25">
      <c r="A55" s="486" t="s">
        <v>552</v>
      </c>
      <c r="B55" s="487"/>
      <c r="C55" s="487"/>
      <c r="D55" s="487"/>
      <c r="E55" s="487"/>
      <c r="F55" s="487"/>
      <c r="G55" s="487"/>
      <c r="H55" s="487"/>
      <c r="I55" s="487"/>
      <c r="J55" s="487"/>
      <c r="K55" s="487"/>
      <c r="L55" s="488">
        <f t="shared" si="8"/>
        <v>0</v>
      </c>
    </row>
    <row r="56" spans="1:12" ht="12.75" customHeight="1" x14ac:dyDescent="0.25">
      <c r="A56" s="486" t="s">
        <v>553</v>
      </c>
      <c r="B56" s="487"/>
      <c r="C56" s="487"/>
      <c r="D56" s="487"/>
      <c r="E56" s="487"/>
      <c r="F56" s="487"/>
      <c r="G56" s="487"/>
      <c r="H56" s="487"/>
      <c r="I56" s="487"/>
      <c r="J56" s="487"/>
      <c r="K56" s="487"/>
      <c r="L56" s="488">
        <f t="shared" si="8"/>
        <v>0</v>
      </c>
    </row>
    <row r="57" spans="1:12" ht="12.75" customHeight="1" x14ac:dyDescent="0.25">
      <c r="A57" s="513" t="s">
        <v>554</v>
      </c>
      <c r="B57" s="494"/>
      <c r="C57" s="494"/>
      <c r="D57" s="494"/>
      <c r="E57" s="494"/>
      <c r="F57" s="494"/>
      <c r="G57" s="494"/>
      <c r="H57" s="494"/>
      <c r="I57" s="494"/>
      <c r="J57" s="494"/>
      <c r="K57" s="494"/>
      <c r="L57" s="488"/>
    </row>
    <row r="58" spans="1:12" x14ac:dyDescent="0.25">
      <c r="A58" s="486" t="s">
        <v>555</v>
      </c>
      <c r="B58" s="487"/>
      <c r="C58" s="487"/>
      <c r="D58" s="487"/>
      <c r="E58" s="487"/>
      <c r="F58" s="487"/>
      <c r="G58" s="487"/>
      <c r="H58" s="487"/>
      <c r="I58" s="487"/>
      <c r="J58" s="487"/>
      <c r="K58" s="487"/>
      <c r="L58" s="488">
        <f>SUM(B58:K58)</f>
        <v>0</v>
      </c>
    </row>
    <row r="59" spans="1:12" x14ac:dyDescent="0.25">
      <c r="A59" s="486" t="s">
        <v>556</v>
      </c>
      <c r="B59" s="487"/>
      <c r="C59" s="487"/>
      <c r="D59" s="487"/>
      <c r="E59" s="487"/>
      <c r="F59" s="487"/>
      <c r="G59" s="487"/>
      <c r="H59" s="487"/>
      <c r="I59" s="487"/>
      <c r="J59" s="487"/>
      <c r="K59" s="487"/>
      <c r="L59" s="488">
        <f>SUM(B59:K59)</f>
        <v>0</v>
      </c>
    </row>
    <row r="60" spans="1:12" x14ac:dyDescent="0.25">
      <c r="A60" s="486" t="s">
        <v>557</v>
      </c>
      <c r="B60" s="487"/>
      <c r="C60" s="487"/>
      <c r="D60" s="487"/>
      <c r="E60" s="487"/>
      <c r="F60" s="487"/>
      <c r="G60" s="487"/>
      <c r="H60" s="487"/>
      <c r="I60" s="487"/>
      <c r="J60" s="487"/>
      <c r="K60" s="487"/>
      <c r="L60" s="488">
        <f>SUM(B60:K60)</f>
        <v>0</v>
      </c>
    </row>
    <row r="61" spans="1:12" ht="20.100000000000001" customHeight="1" x14ac:dyDescent="0.25">
      <c r="A61" s="491" t="s">
        <v>558</v>
      </c>
      <c r="B61" s="496">
        <f t="shared" ref="B61:K61" si="10">B56-B58+B59+B60</f>
        <v>0</v>
      </c>
      <c r="C61" s="496">
        <f t="shared" si="10"/>
        <v>0</v>
      </c>
      <c r="D61" s="496">
        <f t="shared" si="10"/>
        <v>0</v>
      </c>
      <c r="E61" s="496">
        <f t="shared" si="10"/>
        <v>0</v>
      </c>
      <c r="F61" s="496">
        <f t="shared" si="10"/>
        <v>0</v>
      </c>
      <c r="G61" s="496">
        <f t="shared" si="10"/>
        <v>0</v>
      </c>
      <c r="H61" s="496">
        <f t="shared" si="10"/>
        <v>0</v>
      </c>
      <c r="I61" s="496">
        <f t="shared" si="10"/>
        <v>0</v>
      </c>
      <c r="J61" s="496">
        <f t="shared" si="10"/>
        <v>0</v>
      </c>
      <c r="K61" s="496">
        <f t="shared" si="10"/>
        <v>0</v>
      </c>
      <c r="L61" s="497">
        <f>SUM(B61:K61)</f>
        <v>0</v>
      </c>
    </row>
    <row r="62" spans="1:12" x14ac:dyDescent="0.25">
      <c r="A62" s="498" t="s">
        <v>559</v>
      </c>
      <c r="B62" s="499">
        <f t="shared" ref="B62:L62" si="11">IF((B43+B53+B54+B55+B61)&lt;(B12+B25+B26+B27+B32),((B12+B25+B26+B27+B32)-(B43+B53+B54+B55+B61)),0)</f>
        <v>0</v>
      </c>
      <c r="C62" s="499">
        <f t="shared" si="11"/>
        <v>0</v>
      </c>
      <c r="D62" s="499">
        <f t="shared" si="11"/>
        <v>0</v>
      </c>
      <c r="E62" s="499">
        <f t="shared" si="11"/>
        <v>0</v>
      </c>
      <c r="F62" s="499">
        <f t="shared" si="11"/>
        <v>0</v>
      </c>
      <c r="G62" s="499">
        <f t="shared" si="11"/>
        <v>0</v>
      </c>
      <c r="H62" s="499">
        <f t="shared" si="11"/>
        <v>0</v>
      </c>
      <c r="I62" s="499">
        <f t="shared" si="11"/>
        <v>0</v>
      </c>
      <c r="J62" s="499">
        <f t="shared" si="11"/>
        <v>0</v>
      </c>
      <c r="K62" s="499">
        <f t="shared" si="11"/>
        <v>0</v>
      </c>
      <c r="L62" s="500">
        <f t="shared" si="11"/>
        <v>0</v>
      </c>
    </row>
    <row r="63" spans="1:12" ht="13.8" thickBot="1" x14ac:dyDescent="0.3">
      <c r="A63" s="501" t="s">
        <v>560</v>
      </c>
      <c r="B63" s="502">
        <f t="shared" ref="B63:K63" si="12">B43+B53+B54+B55+B61+B62</f>
        <v>0</v>
      </c>
      <c r="C63" s="502">
        <f t="shared" si="12"/>
        <v>0</v>
      </c>
      <c r="D63" s="502">
        <f t="shared" si="12"/>
        <v>0</v>
      </c>
      <c r="E63" s="502">
        <f t="shared" si="12"/>
        <v>0</v>
      </c>
      <c r="F63" s="502">
        <f t="shared" si="12"/>
        <v>0</v>
      </c>
      <c r="G63" s="502">
        <f t="shared" si="12"/>
        <v>0</v>
      </c>
      <c r="H63" s="502">
        <f t="shared" si="12"/>
        <v>0</v>
      </c>
      <c r="I63" s="502">
        <f t="shared" si="12"/>
        <v>0</v>
      </c>
      <c r="J63" s="502">
        <f t="shared" si="12"/>
        <v>0</v>
      </c>
      <c r="K63" s="502">
        <f t="shared" si="12"/>
        <v>0</v>
      </c>
      <c r="L63" s="503">
        <f>SUM(B63:K63)</f>
        <v>0</v>
      </c>
    </row>
    <row r="64" spans="1:12" ht="13.8" thickTop="1" x14ac:dyDescent="0.25"/>
  </sheetData>
  <mergeCells count="22">
    <mergeCell ref="K38:K39"/>
    <mergeCell ref="L38:L39"/>
    <mergeCell ref="L5:L6"/>
    <mergeCell ref="A37:L37"/>
    <mergeCell ref="B38:B39"/>
    <mergeCell ref="C38:D38"/>
    <mergeCell ref="E38:E39"/>
    <mergeCell ref="F38:F39"/>
    <mergeCell ref="G38:G39"/>
    <mergeCell ref="H38:H39"/>
    <mergeCell ref="I38:I39"/>
    <mergeCell ref="J38:J39"/>
    <mergeCell ref="A4:L4"/>
    <mergeCell ref="B5:B6"/>
    <mergeCell ref="C5:D5"/>
    <mergeCell ref="E5:E6"/>
    <mergeCell ref="F5:F6"/>
    <mergeCell ref="G5:G6"/>
    <mergeCell ref="H5:H6"/>
    <mergeCell ref="I5:I6"/>
    <mergeCell ref="J5:J6"/>
    <mergeCell ref="K5:K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25BC-E973-470D-BFA9-C1106D82D981}">
  <dimension ref="A1:G40"/>
  <sheetViews>
    <sheetView workbookViewId="0">
      <selection activeCell="D9" sqref="D9"/>
    </sheetView>
  </sheetViews>
  <sheetFormatPr baseColWidth="10" defaultColWidth="11.44140625" defaultRowHeight="10.199999999999999" x14ac:dyDescent="0.2"/>
  <cols>
    <col min="1" max="1" width="35.109375" style="210" customWidth="1"/>
    <col min="2" max="2" width="13.5546875" style="210" customWidth="1"/>
    <col min="3" max="3" width="12.44140625" style="210" customWidth="1"/>
    <col min="4" max="5" width="12.6640625" style="210" customWidth="1"/>
    <col min="6" max="6" width="13.6640625" style="210" customWidth="1"/>
    <col min="7" max="256" width="11.44140625" style="210"/>
    <col min="257" max="257" width="35.109375" style="210" customWidth="1"/>
    <col min="258" max="258" width="13.5546875" style="210" customWidth="1"/>
    <col min="259" max="259" width="12.44140625" style="210" customWidth="1"/>
    <col min="260" max="261" width="12.6640625" style="210" customWidth="1"/>
    <col min="262" max="262" width="13.6640625" style="210" customWidth="1"/>
    <col min="263" max="512" width="11.44140625" style="210"/>
    <col min="513" max="513" width="35.109375" style="210" customWidth="1"/>
    <col min="514" max="514" width="13.5546875" style="210" customWidth="1"/>
    <col min="515" max="515" width="12.44140625" style="210" customWidth="1"/>
    <col min="516" max="517" width="12.6640625" style="210" customWidth="1"/>
    <col min="518" max="518" width="13.6640625" style="210" customWidth="1"/>
    <col min="519" max="768" width="11.44140625" style="210"/>
    <col min="769" max="769" width="35.109375" style="210" customWidth="1"/>
    <col min="770" max="770" width="13.5546875" style="210" customWidth="1"/>
    <col min="771" max="771" width="12.44140625" style="210" customWidth="1"/>
    <col min="772" max="773" width="12.6640625" style="210" customWidth="1"/>
    <col min="774" max="774" width="13.6640625" style="210" customWidth="1"/>
    <col min="775" max="1024" width="11.44140625" style="210"/>
    <col min="1025" max="1025" width="35.109375" style="210" customWidth="1"/>
    <col min="1026" max="1026" width="13.5546875" style="210" customWidth="1"/>
    <col min="1027" max="1027" width="12.44140625" style="210" customWidth="1"/>
    <col min="1028" max="1029" width="12.6640625" style="210" customWidth="1"/>
    <col min="1030" max="1030" width="13.6640625" style="210" customWidth="1"/>
    <col min="1031" max="1280" width="11.44140625" style="210"/>
    <col min="1281" max="1281" width="35.109375" style="210" customWidth="1"/>
    <col min="1282" max="1282" width="13.5546875" style="210" customWidth="1"/>
    <col min="1283" max="1283" width="12.44140625" style="210" customWidth="1"/>
    <col min="1284" max="1285" width="12.6640625" style="210" customWidth="1"/>
    <col min="1286" max="1286" width="13.6640625" style="210" customWidth="1"/>
    <col min="1287" max="1536" width="11.44140625" style="210"/>
    <col min="1537" max="1537" width="35.109375" style="210" customWidth="1"/>
    <col min="1538" max="1538" width="13.5546875" style="210" customWidth="1"/>
    <col min="1539" max="1539" width="12.44140625" style="210" customWidth="1"/>
    <col min="1540" max="1541" width="12.6640625" style="210" customWidth="1"/>
    <col min="1542" max="1542" width="13.6640625" style="210" customWidth="1"/>
    <col min="1543" max="1792" width="11.44140625" style="210"/>
    <col min="1793" max="1793" width="35.109375" style="210" customWidth="1"/>
    <col min="1794" max="1794" width="13.5546875" style="210" customWidth="1"/>
    <col min="1795" max="1795" width="12.44140625" style="210" customWidth="1"/>
    <col min="1796" max="1797" width="12.6640625" style="210" customWidth="1"/>
    <col min="1798" max="1798" width="13.6640625" style="210" customWidth="1"/>
    <col min="1799" max="2048" width="11.44140625" style="210"/>
    <col min="2049" max="2049" width="35.109375" style="210" customWidth="1"/>
    <col min="2050" max="2050" width="13.5546875" style="210" customWidth="1"/>
    <col min="2051" max="2051" width="12.44140625" style="210" customWidth="1"/>
    <col min="2052" max="2053" width="12.6640625" style="210" customWidth="1"/>
    <col min="2054" max="2054" width="13.6640625" style="210" customWidth="1"/>
    <col min="2055" max="2304" width="11.44140625" style="210"/>
    <col min="2305" max="2305" width="35.109375" style="210" customWidth="1"/>
    <col min="2306" max="2306" width="13.5546875" style="210" customWidth="1"/>
    <col min="2307" max="2307" width="12.44140625" style="210" customWidth="1"/>
    <col min="2308" max="2309" width="12.6640625" style="210" customWidth="1"/>
    <col min="2310" max="2310" width="13.6640625" style="210" customWidth="1"/>
    <col min="2311" max="2560" width="11.44140625" style="210"/>
    <col min="2561" max="2561" width="35.109375" style="210" customWidth="1"/>
    <col min="2562" max="2562" width="13.5546875" style="210" customWidth="1"/>
    <col min="2563" max="2563" width="12.44140625" style="210" customWidth="1"/>
    <col min="2564" max="2565" width="12.6640625" style="210" customWidth="1"/>
    <col min="2566" max="2566" width="13.6640625" style="210" customWidth="1"/>
    <col min="2567" max="2816" width="11.44140625" style="210"/>
    <col min="2817" max="2817" width="35.109375" style="210" customWidth="1"/>
    <col min="2818" max="2818" width="13.5546875" style="210" customWidth="1"/>
    <col min="2819" max="2819" width="12.44140625" style="210" customWidth="1"/>
    <col min="2820" max="2821" width="12.6640625" style="210" customWidth="1"/>
    <col min="2822" max="2822" width="13.6640625" style="210" customWidth="1"/>
    <col min="2823" max="3072" width="11.44140625" style="210"/>
    <col min="3073" max="3073" width="35.109375" style="210" customWidth="1"/>
    <col min="3074" max="3074" width="13.5546875" style="210" customWidth="1"/>
    <col min="3075" max="3075" width="12.44140625" style="210" customWidth="1"/>
    <col min="3076" max="3077" width="12.6640625" style="210" customWidth="1"/>
    <col min="3078" max="3078" width="13.6640625" style="210" customWidth="1"/>
    <col min="3079" max="3328" width="11.44140625" style="210"/>
    <col min="3329" max="3329" width="35.109375" style="210" customWidth="1"/>
    <col min="3330" max="3330" width="13.5546875" style="210" customWidth="1"/>
    <col min="3331" max="3331" width="12.44140625" style="210" customWidth="1"/>
    <col min="3332" max="3333" width="12.6640625" style="210" customWidth="1"/>
    <col min="3334" max="3334" width="13.6640625" style="210" customWidth="1"/>
    <col min="3335" max="3584" width="11.44140625" style="210"/>
    <col min="3585" max="3585" width="35.109375" style="210" customWidth="1"/>
    <col min="3586" max="3586" width="13.5546875" style="210" customWidth="1"/>
    <col min="3587" max="3587" width="12.44140625" style="210" customWidth="1"/>
    <col min="3588" max="3589" width="12.6640625" style="210" customWidth="1"/>
    <col min="3590" max="3590" width="13.6640625" style="210" customWidth="1"/>
    <col min="3591" max="3840" width="11.44140625" style="210"/>
    <col min="3841" max="3841" width="35.109375" style="210" customWidth="1"/>
    <col min="3842" max="3842" width="13.5546875" style="210" customWidth="1"/>
    <col min="3843" max="3843" width="12.44140625" style="210" customWidth="1"/>
    <col min="3844" max="3845" width="12.6640625" style="210" customWidth="1"/>
    <col min="3846" max="3846" width="13.6640625" style="210" customWidth="1"/>
    <col min="3847" max="4096" width="11.44140625" style="210"/>
    <col min="4097" max="4097" width="35.109375" style="210" customWidth="1"/>
    <col min="4098" max="4098" width="13.5546875" style="210" customWidth="1"/>
    <col min="4099" max="4099" width="12.44140625" style="210" customWidth="1"/>
    <col min="4100" max="4101" width="12.6640625" style="210" customWidth="1"/>
    <col min="4102" max="4102" width="13.6640625" style="210" customWidth="1"/>
    <col min="4103" max="4352" width="11.44140625" style="210"/>
    <col min="4353" max="4353" width="35.109375" style="210" customWidth="1"/>
    <col min="4354" max="4354" width="13.5546875" style="210" customWidth="1"/>
    <col min="4355" max="4355" width="12.44140625" style="210" customWidth="1"/>
    <col min="4356" max="4357" width="12.6640625" style="210" customWidth="1"/>
    <col min="4358" max="4358" width="13.6640625" style="210" customWidth="1"/>
    <col min="4359" max="4608" width="11.44140625" style="210"/>
    <col min="4609" max="4609" width="35.109375" style="210" customWidth="1"/>
    <col min="4610" max="4610" width="13.5546875" style="210" customWidth="1"/>
    <col min="4611" max="4611" width="12.44140625" style="210" customWidth="1"/>
    <col min="4612" max="4613" width="12.6640625" style="210" customWidth="1"/>
    <col min="4614" max="4614" width="13.6640625" style="210" customWidth="1"/>
    <col min="4615" max="4864" width="11.44140625" style="210"/>
    <col min="4865" max="4865" width="35.109375" style="210" customWidth="1"/>
    <col min="4866" max="4866" width="13.5546875" style="210" customWidth="1"/>
    <col min="4867" max="4867" width="12.44140625" style="210" customWidth="1"/>
    <col min="4868" max="4869" width="12.6640625" style="210" customWidth="1"/>
    <col min="4870" max="4870" width="13.6640625" style="210" customWidth="1"/>
    <col min="4871" max="5120" width="11.44140625" style="210"/>
    <col min="5121" max="5121" width="35.109375" style="210" customWidth="1"/>
    <col min="5122" max="5122" width="13.5546875" style="210" customWidth="1"/>
    <col min="5123" max="5123" width="12.44140625" style="210" customWidth="1"/>
    <col min="5124" max="5125" width="12.6640625" style="210" customWidth="1"/>
    <col min="5126" max="5126" width="13.6640625" style="210" customWidth="1"/>
    <col min="5127" max="5376" width="11.44140625" style="210"/>
    <col min="5377" max="5377" width="35.109375" style="210" customWidth="1"/>
    <col min="5378" max="5378" width="13.5546875" style="210" customWidth="1"/>
    <col min="5379" max="5379" width="12.44140625" style="210" customWidth="1"/>
    <col min="5380" max="5381" width="12.6640625" style="210" customWidth="1"/>
    <col min="5382" max="5382" width="13.6640625" style="210" customWidth="1"/>
    <col min="5383" max="5632" width="11.44140625" style="210"/>
    <col min="5633" max="5633" width="35.109375" style="210" customWidth="1"/>
    <col min="5634" max="5634" width="13.5546875" style="210" customWidth="1"/>
    <col min="5635" max="5635" width="12.44140625" style="210" customWidth="1"/>
    <col min="5636" max="5637" width="12.6640625" style="210" customWidth="1"/>
    <col min="5638" max="5638" width="13.6640625" style="210" customWidth="1"/>
    <col min="5639" max="5888" width="11.44140625" style="210"/>
    <col min="5889" max="5889" width="35.109375" style="210" customWidth="1"/>
    <col min="5890" max="5890" width="13.5546875" style="210" customWidth="1"/>
    <col min="5891" max="5891" width="12.44140625" style="210" customWidth="1"/>
    <col min="5892" max="5893" width="12.6640625" style="210" customWidth="1"/>
    <col min="5894" max="5894" width="13.6640625" style="210" customWidth="1"/>
    <col min="5895" max="6144" width="11.44140625" style="210"/>
    <col min="6145" max="6145" width="35.109375" style="210" customWidth="1"/>
    <col min="6146" max="6146" width="13.5546875" style="210" customWidth="1"/>
    <col min="6147" max="6147" width="12.44140625" style="210" customWidth="1"/>
    <col min="6148" max="6149" width="12.6640625" style="210" customWidth="1"/>
    <col min="6150" max="6150" width="13.6640625" style="210" customWidth="1"/>
    <col min="6151" max="6400" width="11.44140625" style="210"/>
    <col min="6401" max="6401" width="35.109375" style="210" customWidth="1"/>
    <col min="6402" max="6402" width="13.5546875" style="210" customWidth="1"/>
    <col min="6403" max="6403" width="12.44140625" style="210" customWidth="1"/>
    <col min="6404" max="6405" width="12.6640625" style="210" customWidth="1"/>
    <col min="6406" max="6406" width="13.6640625" style="210" customWidth="1"/>
    <col min="6407" max="6656" width="11.44140625" style="210"/>
    <col min="6657" max="6657" width="35.109375" style="210" customWidth="1"/>
    <col min="6658" max="6658" width="13.5546875" style="210" customWidth="1"/>
    <col min="6659" max="6659" width="12.44140625" style="210" customWidth="1"/>
    <col min="6660" max="6661" width="12.6640625" style="210" customWidth="1"/>
    <col min="6662" max="6662" width="13.6640625" style="210" customWidth="1"/>
    <col min="6663" max="6912" width="11.44140625" style="210"/>
    <col min="6913" max="6913" width="35.109375" style="210" customWidth="1"/>
    <col min="6914" max="6914" width="13.5546875" style="210" customWidth="1"/>
    <col min="6915" max="6915" width="12.44140625" style="210" customWidth="1"/>
    <col min="6916" max="6917" width="12.6640625" style="210" customWidth="1"/>
    <col min="6918" max="6918" width="13.6640625" style="210" customWidth="1"/>
    <col min="6919" max="7168" width="11.44140625" style="210"/>
    <col min="7169" max="7169" width="35.109375" style="210" customWidth="1"/>
    <col min="7170" max="7170" width="13.5546875" style="210" customWidth="1"/>
    <col min="7171" max="7171" width="12.44140625" style="210" customWidth="1"/>
    <col min="7172" max="7173" width="12.6640625" style="210" customWidth="1"/>
    <col min="7174" max="7174" width="13.6640625" style="210" customWidth="1"/>
    <col min="7175" max="7424" width="11.44140625" style="210"/>
    <col min="7425" max="7425" width="35.109375" style="210" customWidth="1"/>
    <col min="7426" max="7426" width="13.5546875" style="210" customWidth="1"/>
    <col min="7427" max="7427" width="12.44140625" style="210" customWidth="1"/>
    <col min="7428" max="7429" width="12.6640625" style="210" customWidth="1"/>
    <col min="7430" max="7430" width="13.6640625" style="210" customWidth="1"/>
    <col min="7431" max="7680" width="11.44140625" style="210"/>
    <col min="7681" max="7681" width="35.109375" style="210" customWidth="1"/>
    <col min="7682" max="7682" width="13.5546875" style="210" customWidth="1"/>
    <col min="7683" max="7683" width="12.44140625" style="210" customWidth="1"/>
    <col min="7684" max="7685" width="12.6640625" style="210" customWidth="1"/>
    <col min="7686" max="7686" width="13.6640625" style="210" customWidth="1"/>
    <col min="7687" max="7936" width="11.44140625" style="210"/>
    <col min="7937" max="7937" width="35.109375" style="210" customWidth="1"/>
    <col min="7938" max="7938" width="13.5546875" style="210" customWidth="1"/>
    <col min="7939" max="7939" width="12.44140625" style="210" customWidth="1"/>
    <col min="7940" max="7941" width="12.6640625" style="210" customWidth="1"/>
    <col min="7942" max="7942" width="13.6640625" style="210" customWidth="1"/>
    <col min="7943" max="8192" width="11.44140625" style="210"/>
    <col min="8193" max="8193" width="35.109375" style="210" customWidth="1"/>
    <col min="8194" max="8194" width="13.5546875" style="210" customWidth="1"/>
    <col min="8195" max="8195" width="12.44140625" style="210" customWidth="1"/>
    <col min="8196" max="8197" width="12.6640625" style="210" customWidth="1"/>
    <col min="8198" max="8198" width="13.6640625" style="210" customWidth="1"/>
    <col min="8199" max="8448" width="11.44140625" style="210"/>
    <col min="8449" max="8449" width="35.109375" style="210" customWidth="1"/>
    <col min="8450" max="8450" width="13.5546875" style="210" customWidth="1"/>
    <col min="8451" max="8451" width="12.44140625" style="210" customWidth="1"/>
    <col min="8452" max="8453" width="12.6640625" style="210" customWidth="1"/>
    <col min="8454" max="8454" width="13.6640625" style="210" customWidth="1"/>
    <col min="8455" max="8704" width="11.44140625" style="210"/>
    <col min="8705" max="8705" width="35.109375" style="210" customWidth="1"/>
    <col min="8706" max="8706" width="13.5546875" style="210" customWidth="1"/>
    <col min="8707" max="8707" width="12.44140625" style="210" customWidth="1"/>
    <col min="8708" max="8709" width="12.6640625" style="210" customWidth="1"/>
    <col min="8710" max="8710" width="13.6640625" style="210" customWidth="1"/>
    <col min="8711" max="8960" width="11.44140625" style="210"/>
    <col min="8961" max="8961" width="35.109375" style="210" customWidth="1"/>
    <col min="8962" max="8962" width="13.5546875" style="210" customWidth="1"/>
    <col min="8963" max="8963" width="12.44140625" style="210" customWidth="1"/>
    <col min="8964" max="8965" width="12.6640625" style="210" customWidth="1"/>
    <col min="8966" max="8966" width="13.6640625" style="210" customWidth="1"/>
    <col min="8967" max="9216" width="11.44140625" style="210"/>
    <col min="9217" max="9217" width="35.109375" style="210" customWidth="1"/>
    <col min="9218" max="9218" width="13.5546875" style="210" customWidth="1"/>
    <col min="9219" max="9219" width="12.44140625" style="210" customWidth="1"/>
    <col min="9220" max="9221" width="12.6640625" style="210" customWidth="1"/>
    <col min="9222" max="9222" width="13.6640625" style="210" customWidth="1"/>
    <col min="9223" max="9472" width="11.44140625" style="210"/>
    <col min="9473" max="9473" width="35.109375" style="210" customWidth="1"/>
    <col min="9474" max="9474" width="13.5546875" style="210" customWidth="1"/>
    <col min="9475" max="9475" width="12.44140625" style="210" customWidth="1"/>
    <col min="9476" max="9477" width="12.6640625" style="210" customWidth="1"/>
    <col min="9478" max="9478" width="13.6640625" style="210" customWidth="1"/>
    <col min="9479" max="9728" width="11.44140625" style="210"/>
    <col min="9729" max="9729" width="35.109375" style="210" customWidth="1"/>
    <col min="9730" max="9730" width="13.5546875" style="210" customWidth="1"/>
    <col min="9731" max="9731" width="12.44140625" style="210" customWidth="1"/>
    <col min="9732" max="9733" width="12.6640625" style="210" customWidth="1"/>
    <col min="9734" max="9734" width="13.6640625" style="210" customWidth="1"/>
    <col min="9735" max="9984" width="11.44140625" style="210"/>
    <col min="9985" max="9985" width="35.109375" style="210" customWidth="1"/>
    <col min="9986" max="9986" width="13.5546875" style="210" customWidth="1"/>
    <col min="9987" max="9987" width="12.44140625" style="210" customWidth="1"/>
    <col min="9988" max="9989" width="12.6640625" style="210" customWidth="1"/>
    <col min="9990" max="9990" width="13.6640625" style="210" customWidth="1"/>
    <col min="9991" max="10240" width="11.44140625" style="210"/>
    <col min="10241" max="10241" width="35.109375" style="210" customWidth="1"/>
    <col min="10242" max="10242" width="13.5546875" style="210" customWidth="1"/>
    <col min="10243" max="10243" width="12.44140625" style="210" customWidth="1"/>
    <col min="10244" max="10245" width="12.6640625" style="210" customWidth="1"/>
    <col min="10246" max="10246" width="13.6640625" style="210" customWidth="1"/>
    <col min="10247" max="10496" width="11.44140625" style="210"/>
    <col min="10497" max="10497" width="35.109375" style="210" customWidth="1"/>
    <col min="10498" max="10498" width="13.5546875" style="210" customWidth="1"/>
    <col min="10499" max="10499" width="12.44140625" style="210" customWidth="1"/>
    <col min="10500" max="10501" width="12.6640625" style="210" customWidth="1"/>
    <col min="10502" max="10502" width="13.6640625" style="210" customWidth="1"/>
    <col min="10503" max="10752" width="11.44140625" style="210"/>
    <col min="10753" max="10753" width="35.109375" style="210" customWidth="1"/>
    <col min="10754" max="10754" width="13.5546875" style="210" customWidth="1"/>
    <col min="10755" max="10755" width="12.44140625" style="210" customWidth="1"/>
    <col min="10756" max="10757" width="12.6640625" style="210" customWidth="1"/>
    <col min="10758" max="10758" width="13.6640625" style="210" customWidth="1"/>
    <col min="10759" max="11008" width="11.44140625" style="210"/>
    <col min="11009" max="11009" width="35.109375" style="210" customWidth="1"/>
    <col min="11010" max="11010" width="13.5546875" style="210" customWidth="1"/>
    <col min="11011" max="11011" width="12.44140625" style="210" customWidth="1"/>
    <col min="11012" max="11013" width="12.6640625" style="210" customWidth="1"/>
    <col min="11014" max="11014" width="13.6640625" style="210" customWidth="1"/>
    <col min="11015" max="11264" width="11.44140625" style="210"/>
    <col min="11265" max="11265" width="35.109375" style="210" customWidth="1"/>
    <col min="11266" max="11266" width="13.5546875" style="210" customWidth="1"/>
    <col min="11267" max="11267" width="12.44140625" style="210" customWidth="1"/>
    <col min="11268" max="11269" width="12.6640625" style="210" customWidth="1"/>
    <col min="11270" max="11270" width="13.6640625" style="210" customWidth="1"/>
    <col min="11271" max="11520" width="11.44140625" style="210"/>
    <col min="11521" max="11521" width="35.109375" style="210" customWidth="1"/>
    <col min="11522" max="11522" width="13.5546875" style="210" customWidth="1"/>
    <col min="11523" max="11523" width="12.44140625" style="210" customWidth="1"/>
    <col min="11524" max="11525" width="12.6640625" style="210" customWidth="1"/>
    <col min="11526" max="11526" width="13.6640625" style="210" customWidth="1"/>
    <col min="11527" max="11776" width="11.44140625" style="210"/>
    <col min="11777" max="11777" width="35.109375" style="210" customWidth="1"/>
    <col min="11778" max="11778" width="13.5546875" style="210" customWidth="1"/>
    <col min="11779" max="11779" width="12.44140625" style="210" customWidth="1"/>
    <col min="11780" max="11781" width="12.6640625" style="210" customWidth="1"/>
    <col min="11782" max="11782" width="13.6640625" style="210" customWidth="1"/>
    <col min="11783" max="12032" width="11.44140625" style="210"/>
    <col min="12033" max="12033" width="35.109375" style="210" customWidth="1"/>
    <col min="12034" max="12034" width="13.5546875" style="210" customWidth="1"/>
    <col min="12035" max="12035" width="12.44140625" style="210" customWidth="1"/>
    <col min="12036" max="12037" width="12.6640625" style="210" customWidth="1"/>
    <col min="12038" max="12038" width="13.6640625" style="210" customWidth="1"/>
    <col min="12039" max="12288" width="11.44140625" style="210"/>
    <col min="12289" max="12289" width="35.109375" style="210" customWidth="1"/>
    <col min="12290" max="12290" width="13.5546875" style="210" customWidth="1"/>
    <col min="12291" max="12291" width="12.44140625" style="210" customWidth="1"/>
    <col min="12292" max="12293" width="12.6640625" style="210" customWidth="1"/>
    <col min="12294" max="12294" width="13.6640625" style="210" customWidth="1"/>
    <col min="12295" max="12544" width="11.44140625" style="210"/>
    <col min="12545" max="12545" width="35.109375" style="210" customWidth="1"/>
    <col min="12546" max="12546" width="13.5546875" style="210" customWidth="1"/>
    <col min="12547" max="12547" width="12.44140625" style="210" customWidth="1"/>
    <col min="12548" max="12549" width="12.6640625" style="210" customWidth="1"/>
    <col min="12550" max="12550" width="13.6640625" style="210" customWidth="1"/>
    <col min="12551" max="12800" width="11.44140625" style="210"/>
    <col min="12801" max="12801" width="35.109375" style="210" customWidth="1"/>
    <col min="12802" max="12802" width="13.5546875" style="210" customWidth="1"/>
    <col min="12803" max="12803" width="12.44140625" style="210" customWidth="1"/>
    <col min="12804" max="12805" width="12.6640625" style="210" customWidth="1"/>
    <col min="12806" max="12806" width="13.6640625" style="210" customWidth="1"/>
    <col min="12807" max="13056" width="11.44140625" style="210"/>
    <col min="13057" max="13057" width="35.109375" style="210" customWidth="1"/>
    <col min="13058" max="13058" width="13.5546875" style="210" customWidth="1"/>
    <col min="13059" max="13059" width="12.44140625" style="210" customWidth="1"/>
    <col min="13060" max="13061" width="12.6640625" style="210" customWidth="1"/>
    <col min="13062" max="13062" width="13.6640625" style="210" customWidth="1"/>
    <col min="13063" max="13312" width="11.44140625" style="210"/>
    <col min="13313" max="13313" width="35.109375" style="210" customWidth="1"/>
    <col min="13314" max="13314" width="13.5546875" style="210" customWidth="1"/>
    <col min="13315" max="13315" width="12.44140625" style="210" customWidth="1"/>
    <col min="13316" max="13317" width="12.6640625" style="210" customWidth="1"/>
    <col min="13318" max="13318" width="13.6640625" style="210" customWidth="1"/>
    <col min="13319" max="13568" width="11.44140625" style="210"/>
    <col min="13569" max="13569" width="35.109375" style="210" customWidth="1"/>
    <col min="13570" max="13570" width="13.5546875" style="210" customWidth="1"/>
    <col min="13571" max="13571" width="12.44140625" style="210" customWidth="1"/>
    <col min="13572" max="13573" width="12.6640625" style="210" customWidth="1"/>
    <col min="13574" max="13574" width="13.6640625" style="210" customWidth="1"/>
    <col min="13575" max="13824" width="11.44140625" style="210"/>
    <col min="13825" max="13825" width="35.109375" style="210" customWidth="1"/>
    <col min="13826" max="13826" width="13.5546875" style="210" customWidth="1"/>
    <col min="13827" max="13827" width="12.44140625" style="210" customWidth="1"/>
    <col min="13828" max="13829" width="12.6640625" style="210" customWidth="1"/>
    <col min="13830" max="13830" width="13.6640625" style="210" customWidth="1"/>
    <col min="13831" max="14080" width="11.44140625" style="210"/>
    <col min="14081" max="14081" width="35.109375" style="210" customWidth="1"/>
    <col min="14082" max="14082" width="13.5546875" style="210" customWidth="1"/>
    <col min="14083" max="14083" width="12.44140625" style="210" customWidth="1"/>
    <col min="14084" max="14085" width="12.6640625" style="210" customWidth="1"/>
    <col min="14086" max="14086" width="13.6640625" style="210" customWidth="1"/>
    <col min="14087" max="14336" width="11.44140625" style="210"/>
    <col min="14337" max="14337" width="35.109375" style="210" customWidth="1"/>
    <col min="14338" max="14338" width="13.5546875" style="210" customWidth="1"/>
    <col min="14339" max="14339" width="12.44140625" style="210" customWidth="1"/>
    <col min="14340" max="14341" width="12.6640625" style="210" customWidth="1"/>
    <col min="14342" max="14342" width="13.6640625" style="210" customWidth="1"/>
    <col min="14343" max="14592" width="11.44140625" style="210"/>
    <col min="14593" max="14593" width="35.109375" style="210" customWidth="1"/>
    <col min="14594" max="14594" width="13.5546875" style="210" customWidth="1"/>
    <col min="14595" max="14595" width="12.44140625" style="210" customWidth="1"/>
    <col min="14596" max="14597" width="12.6640625" style="210" customWidth="1"/>
    <col min="14598" max="14598" width="13.6640625" style="210" customWidth="1"/>
    <col min="14599" max="14848" width="11.44140625" style="210"/>
    <col min="14849" max="14849" width="35.109375" style="210" customWidth="1"/>
    <col min="14850" max="14850" width="13.5546875" style="210" customWidth="1"/>
    <col min="14851" max="14851" width="12.44140625" style="210" customWidth="1"/>
    <col min="14852" max="14853" width="12.6640625" style="210" customWidth="1"/>
    <col min="14854" max="14854" width="13.6640625" style="210" customWidth="1"/>
    <col min="14855" max="15104" width="11.44140625" style="210"/>
    <col min="15105" max="15105" width="35.109375" style="210" customWidth="1"/>
    <col min="15106" max="15106" width="13.5546875" style="210" customWidth="1"/>
    <col min="15107" max="15107" width="12.44140625" style="210" customWidth="1"/>
    <col min="15108" max="15109" width="12.6640625" style="210" customWidth="1"/>
    <col min="15110" max="15110" width="13.6640625" style="210" customWidth="1"/>
    <col min="15111" max="15360" width="11.44140625" style="210"/>
    <col min="15361" max="15361" width="35.109375" style="210" customWidth="1"/>
    <col min="15362" max="15362" width="13.5546875" style="210" customWidth="1"/>
    <col min="15363" max="15363" width="12.44140625" style="210" customWidth="1"/>
    <col min="15364" max="15365" width="12.6640625" style="210" customWidth="1"/>
    <col min="15366" max="15366" width="13.6640625" style="210" customWidth="1"/>
    <col min="15367" max="15616" width="11.44140625" style="210"/>
    <col min="15617" max="15617" width="35.109375" style="210" customWidth="1"/>
    <col min="15618" max="15618" width="13.5546875" style="210" customWidth="1"/>
    <col min="15619" max="15619" width="12.44140625" style="210" customWidth="1"/>
    <col min="15620" max="15621" width="12.6640625" style="210" customWidth="1"/>
    <col min="15622" max="15622" width="13.6640625" style="210" customWidth="1"/>
    <col min="15623" max="15872" width="11.44140625" style="210"/>
    <col min="15873" max="15873" width="35.109375" style="210" customWidth="1"/>
    <col min="15874" max="15874" width="13.5546875" style="210" customWidth="1"/>
    <col min="15875" max="15875" width="12.44140625" style="210" customWidth="1"/>
    <col min="15876" max="15877" width="12.6640625" style="210" customWidth="1"/>
    <col min="15878" max="15878" width="13.6640625" style="210" customWidth="1"/>
    <col min="15879" max="16128" width="11.44140625" style="210"/>
    <col min="16129" max="16129" width="35.109375" style="210" customWidth="1"/>
    <col min="16130" max="16130" width="13.5546875" style="210" customWidth="1"/>
    <col min="16131" max="16131" width="12.44140625" style="210" customWidth="1"/>
    <col min="16132" max="16133" width="12.6640625" style="210" customWidth="1"/>
    <col min="16134" max="16134" width="13.6640625" style="210" customWidth="1"/>
    <col min="16135" max="16384" width="11.44140625" style="210"/>
  </cols>
  <sheetData>
    <row r="1" spans="1:7" ht="32.25" customHeight="1" x14ac:dyDescent="0.2">
      <c r="A1" s="283"/>
      <c r="B1" s="636"/>
      <c r="C1" s="636"/>
      <c r="D1" s="636"/>
      <c r="E1" s="636"/>
      <c r="F1" s="636"/>
    </row>
    <row r="2" spans="1:7" ht="15.9" customHeight="1" x14ac:dyDescent="0.2">
      <c r="A2" s="283" t="s">
        <v>561</v>
      </c>
      <c r="B2" s="284"/>
      <c r="D2" s="285" t="s">
        <v>127</v>
      </c>
      <c r="E2" s="284">
        <f>[1]COUV!D9</f>
        <v>2023</v>
      </c>
      <c r="F2" s="286"/>
    </row>
    <row r="3" spans="1:7" ht="15.9" customHeight="1" x14ac:dyDescent="0.2">
      <c r="A3" s="283" t="s">
        <v>347</v>
      </c>
      <c r="B3" s="284"/>
      <c r="E3" s="285"/>
      <c r="F3" s="286"/>
    </row>
    <row r="4" spans="1:7" ht="15.9" customHeight="1" x14ac:dyDescent="0.2">
      <c r="E4" s="285"/>
      <c r="F4" s="286"/>
    </row>
    <row r="5" spans="1:7" ht="24" customHeight="1" thickBot="1" x14ac:dyDescent="0.3">
      <c r="A5" s="271" t="s">
        <v>562</v>
      </c>
    </row>
    <row r="6" spans="1:7" ht="18" customHeight="1" thickTop="1" x14ac:dyDescent="0.2">
      <c r="A6" s="287"/>
      <c r="B6" s="288"/>
      <c r="C6" s="288"/>
      <c r="D6" s="288"/>
      <c r="E6" s="288"/>
      <c r="F6" s="289"/>
    </row>
    <row r="7" spans="1:7" ht="15.9" customHeight="1" x14ac:dyDescent="0.2">
      <c r="A7" s="290"/>
      <c r="B7" s="210" t="s">
        <v>350</v>
      </c>
      <c r="F7" s="291"/>
    </row>
    <row r="8" spans="1:7" ht="15.9" customHeight="1" x14ac:dyDescent="0.2">
      <c r="A8" s="290"/>
      <c r="B8" s="210" t="s">
        <v>351</v>
      </c>
      <c r="F8" s="291"/>
    </row>
    <row r="9" spans="1:7" ht="15.9" customHeight="1" x14ac:dyDescent="0.2">
      <c r="A9" s="290"/>
      <c r="B9" s="210" t="s">
        <v>352</v>
      </c>
      <c r="F9" s="291"/>
    </row>
    <row r="10" spans="1:7" ht="15.9" customHeight="1" x14ac:dyDescent="0.2">
      <c r="A10" s="290"/>
      <c r="B10" s="210" t="s">
        <v>353</v>
      </c>
      <c r="F10" s="291"/>
    </row>
    <row r="11" spans="1:7" ht="15.9" customHeight="1" x14ac:dyDescent="0.2">
      <c r="A11" s="290"/>
      <c r="B11" s="210" t="s">
        <v>354</v>
      </c>
      <c r="F11" s="291"/>
    </row>
    <row r="12" spans="1:7" s="297" customFormat="1" ht="24" customHeight="1" x14ac:dyDescent="0.3">
      <c r="A12" s="292"/>
      <c r="B12" s="293" t="s">
        <v>355</v>
      </c>
      <c r="C12" s="294"/>
      <c r="D12" s="294"/>
      <c r="E12" s="294"/>
      <c r="F12" s="295">
        <f>SUM(F7:F11)</f>
        <v>0</v>
      </c>
      <c r="G12" s="296"/>
    </row>
    <row r="13" spans="1:7" ht="24" customHeight="1" x14ac:dyDescent="0.25">
      <c r="A13" s="298" t="s">
        <v>356</v>
      </c>
      <c r="B13" s="299"/>
      <c r="C13" s="300" t="s">
        <v>357</v>
      </c>
      <c r="D13" s="300" t="s">
        <v>358</v>
      </c>
      <c r="E13" s="300" t="s">
        <v>359</v>
      </c>
      <c r="F13" s="301" t="s">
        <v>360</v>
      </c>
      <c r="G13" s="302"/>
    </row>
    <row r="14" spans="1:7" ht="15.9" customHeight="1" x14ac:dyDescent="0.25">
      <c r="A14" s="290" t="s">
        <v>361</v>
      </c>
      <c r="C14" s="303" t="s">
        <v>362</v>
      </c>
      <c r="D14" s="304"/>
      <c r="E14" s="304"/>
      <c r="F14" s="291"/>
      <c r="G14" s="302"/>
    </row>
    <row r="15" spans="1:7" ht="15.9" customHeight="1" x14ac:dyDescent="0.25">
      <c r="A15" s="290" t="s">
        <v>363</v>
      </c>
      <c r="C15" s="303" t="s">
        <v>364</v>
      </c>
      <c r="D15" s="304"/>
      <c r="E15" s="304"/>
      <c r="F15" s="291"/>
      <c r="G15" s="302"/>
    </row>
    <row r="16" spans="1:7" ht="15.9" customHeight="1" x14ac:dyDescent="0.25">
      <c r="A16" s="290" t="s">
        <v>365</v>
      </c>
      <c r="C16" s="303" t="s">
        <v>366</v>
      </c>
      <c r="D16" s="304"/>
      <c r="E16" s="304"/>
      <c r="F16" s="291"/>
      <c r="G16" s="302"/>
    </row>
    <row r="17" spans="1:7" ht="15.9" customHeight="1" x14ac:dyDescent="0.25">
      <c r="A17" s="290" t="s">
        <v>367</v>
      </c>
      <c r="C17" s="303" t="s">
        <v>368</v>
      </c>
      <c r="D17" s="304"/>
      <c r="E17" s="304"/>
      <c r="F17" s="291"/>
      <c r="G17" s="302"/>
    </row>
    <row r="18" spans="1:7" ht="15.9" customHeight="1" x14ac:dyDescent="0.25">
      <c r="A18" s="290" t="s">
        <v>369</v>
      </c>
      <c r="C18" s="303" t="s">
        <v>370</v>
      </c>
      <c r="D18" s="304"/>
      <c r="E18" s="304"/>
      <c r="F18" s="291"/>
      <c r="G18" s="302"/>
    </row>
    <row r="19" spans="1:7" ht="15.9" customHeight="1" x14ac:dyDescent="0.25">
      <c r="A19" s="290" t="s">
        <v>371</v>
      </c>
      <c r="C19" s="303" t="s">
        <v>372</v>
      </c>
      <c r="D19" s="304"/>
      <c r="E19" s="304"/>
      <c r="F19" s="291"/>
      <c r="G19" s="302"/>
    </row>
    <row r="20" spans="1:7" ht="15.9" customHeight="1" x14ac:dyDescent="0.25">
      <c r="A20" s="290" t="s">
        <v>373</v>
      </c>
      <c r="C20" s="303" t="s">
        <v>374</v>
      </c>
      <c r="D20" s="304"/>
      <c r="E20" s="304"/>
      <c r="F20" s="291"/>
      <c r="G20" s="302"/>
    </row>
    <row r="21" spans="1:7" ht="15.9" customHeight="1" x14ac:dyDescent="0.25">
      <c r="A21" s="290" t="s">
        <v>375</v>
      </c>
      <c r="C21" s="303" t="s">
        <v>376</v>
      </c>
      <c r="D21" s="304"/>
      <c r="E21" s="304"/>
      <c r="F21" s="291"/>
      <c r="G21" s="302"/>
    </row>
    <row r="22" spans="1:7" ht="15.9" customHeight="1" x14ac:dyDescent="0.25">
      <c r="A22" s="290" t="s">
        <v>377</v>
      </c>
      <c r="C22" s="303" t="s">
        <v>378</v>
      </c>
      <c r="D22" s="304"/>
      <c r="E22" s="304"/>
      <c r="F22" s="291"/>
      <c r="G22" s="302"/>
    </row>
    <row r="23" spans="1:7" ht="15.9" customHeight="1" x14ac:dyDescent="0.25">
      <c r="A23" s="290" t="s">
        <v>379</v>
      </c>
      <c r="C23" s="303" t="s">
        <v>380</v>
      </c>
      <c r="D23" s="304"/>
      <c r="E23" s="304"/>
      <c r="F23" s="291"/>
      <c r="G23" s="302"/>
    </row>
    <row r="24" spans="1:7" ht="15.9" customHeight="1" x14ac:dyDescent="0.25">
      <c r="A24" s="290" t="s">
        <v>381</v>
      </c>
      <c r="C24" s="303" t="s">
        <v>382</v>
      </c>
      <c r="D24" s="304"/>
      <c r="E24" s="304"/>
      <c r="F24" s="291"/>
      <c r="G24" s="302"/>
    </row>
    <row r="25" spans="1:7" ht="15.9" customHeight="1" x14ac:dyDescent="0.25">
      <c r="A25" s="290" t="s">
        <v>383</v>
      </c>
      <c r="C25" s="303" t="s">
        <v>384</v>
      </c>
      <c r="D25" s="304"/>
      <c r="E25" s="304"/>
      <c r="F25" s="291"/>
      <c r="G25" s="302"/>
    </row>
    <row r="26" spans="1:7" ht="15.9" customHeight="1" x14ac:dyDescent="0.25">
      <c r="A26" s="290" t="s">
        <v>385</v>
      </c>
      <c r="C26" s="303" t="s">
        <v>386</v>
      </c>
      <c r="D26" s="304"/>
      <c r="E26" s="304"/>
      <c r="F26" s="291"/>
      <c r="G26" s="302"/>
    </row>
    <row r="27" spans="1:7" ht="23.25" customHeight="1" x14ac:dyDescent="0.25">
      <c r="A27" s="637" t="s">
        <v>387</v>
      </c>
      <c r="B27" s="638"/>
      <c r="C27" s="306"/>
      <c r="D27" s="307">
        <f>SUM(D14:D26)</f>
        <v>0</v>
      </c>
      <c r="E27" s="307">
        <f>SUM(E14:E26)</f>
        <v>0</v>
      </c>
      <c r="F27" s="308">
        <f>SUM(F14:F26)</f>
        <v>0</v>
      </c>
      <c r="G27" s="309"/>
    </row>
    <row r="28" spans="1:7" ht="15.9" customHeight="1" x14ac:dyDescent="0.25">
      <c r="A28" s="290" t="s">
        <v>388</v>
      </c>
      <c r="C28" s="303" t="s">
        <v>389</v>
      </c>
      <c r="D28" s="303" t="s">
        <v>390</v>
      </c>
      <c r="E28" s="303" t="s">
        <v>390</v>
      </c>
      <c r="F28" s="291"/>
      <c r="G28" s="302"/>
    </row>
    <row r="29" spans="1:7" ht="15.9" customHeight="1" x14ac:dyDescent="0.25">
      <c r="A29" s="290" t="s">
        <v>391</v>
      </c>
      <c r="C29" s="303" t="s">
        <v>563</v>
      </c>
      <c r="D29" s="303" t="s">
        <v>390</v>
      </c>
      <c r="E29" s="303" t="s">
        <v>390</v>
      </c>
      <c r="F29" s="291"/>
      <c r="G29" s="302"/>
    </row>
    <row r="30" spans="1:7" ht="15.9" customHeight="1" x14ac:dyDescent="0.25">
      <c r="A30" s="290" t="s">
        <v>392</v>
      </c>
      <c r="C30" s="303" t="s">
        <v>389</v>
      </c>
      <c r="D30" s="303" t="s">
        <v>390</v>
      </c>
      <c r="E30" s="303" t="s">
        <v>390</v>
      </c>
      <c r="F30" s="291"/>
      <c r="G30" s="302"/>
    </row>
    <row r="31" spans="1:7" ht="15.9" customHeight="1" x14ac:dyDescent="0.25">
      <c r="A31" s="290" t="s">
        <v>395</v>
      </c>
      <c r="C31" s="303" t="s">
        <v>564</v>
      </c>
      <c r="D31" s="303" t="s">
        <v>390</v>
      </c>
      <c r="E31" s="303" t="s">
        <v>390</v>
      </c>
      <c r="F31" s="291"/>
      <c r="G31" s="302"/>
    </row>
    <row r="32" spans="1:7" ht="15.9" customHeight="1" x14ac:dyDescent="0.25">
      <c r="A32" s="290" t="s">
        <v>565</v>
      </c>
      <c r="C32" s="303" t="s">
        <v>566</v>
      </c>
      <c r="D32" s="303" t="s">
        <v>390</v>
      </c>
      <c r="E32" s="303" t="s">
        <v>390</v>
      </c>
      <c r="F32" s="291"/>
      <c r="G32" s="302"/>
    </row>
    <row r="33" spans="1:7" ht="15.9" customHeight="1" x14ac:dyDescent="0.25">
      <c r="A33" s="290" t="s">
        <v>396</v>
      </c>
      <c r="C33" s="303" t="s">
        <v>397</v>
      </c>
      <c r="D33" s="303" t="s">
        <v>390</v>
      </c>
      <c r="E33" s="303" t="s">
        <v>390</v>
      </c>
      <c r="F33" s="291"/>
      <c r="G33" s="302"/>
    </row>
    <row r="34" spans="1:7" ht="15.9" customHeight="1" x14ac:dyDescent="0.25">
      <c r="A34" s="290" t="s">
        <v>398</v>
      </c>
      <c r="C34" s="303" t="s">
        <v>397</v>
      </c>
      <c r="D34" s="303" t="s">
        <v>390</v>
      </c>
      <c r="E34" s="303" t="s">
        <v>390</v>
      </c>
      <c r="F34" s="291"/>
      <c r="G34" s="302"/>
    </row>
    <row r="35" spans="1:7" ht="15.9" customHeight="1" x14ac:dyDescent="0.25">
      <c r="A35" s="290" t="s">
        <v>399</v>
      </c>
      <c r="C35" s="303" t="s">
        <v>400</v>
      </c>
      <c r="D35" s="303" t="s">
        <v>390</v>
      </c>
      <c r="E35" s="303" t="s">
        <v>390</v>
      </c>
      <c r="F35" s="291"/>
      <c r="G35" s="302"/>
    </row>
    <row r="36" spans="1:7" ht="24" customHeight="1" x14ac:dyDescent="0.25">
      <c r="A36" s="637" t="s">
        <v>401</v>
      </c>
      <c r="B36" s="638"/>
      <c r="C36" s="306"/>
      <c r="D36" s="310" t="s">
        <v>390</v>
      </c>
      <c r="E36" s="310" t="s">
        <v>390</v>
      </c>
      <c r="F36" s="514">
        <f>SUM(F28:F35)</f>
        <v>0</v>
      </c>
      <c r="G36" s="309"/>
    </row>
    <row r="37" spans="1:7" ht="24" customHeight="1" thickBot="1" x14ac:dyDescent="0.3">
      <c r="A37" s="312" t="s">
        <v>402</v>
      </c>
      <c r="B37" s="313"/>
      <c r="C37" s="314"/>
      <c r="D37" s="314" t="s">
        <v>390</v>
      </c>
      <c r="E37" s="314" t="s">
        <v>390</v>
      </c>
      <c r="F37" s="315">
        <f>F27+F36</f>
        <v>0</v>
      </c>
      <c r="G37" s="309"/>
    </row>
    <row r="38" spans="1:7" ht="15.9" customHeight="1" thickTop="1" x14ac:dyDescent="0.2"/>
    <row r="39" spans="1:7" ht="15.9" customHeight="1" x14ac:dyDescent="0.2"/>
    <row r="40" spans="1:7" ht="15.9" customHeight="1" x14ac:dyDescent="0.2"/>
  </sheetData>
  <mergeCells count="3">
    <mergeCell ref="B1:F1"/>
    <mergeCell ref="A27:B27"/>
    <mergeCell ref="A36:B36"/>
  </mergeCells>
  <conditionalFormatting sqref="G12:G37">
    <cfRule type="cellIs" dxfId="0" priority="1" stopIfTrue="1" operator="not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35FD-B460-402E-8AF2-8BE40A86110D}">
  <dimension ref="A1:F21"/>
  <sheetViews>
    <sheetView workbookViewId="0">
      <selection activeCell="D9" sqref="D9"/>
    </sheetView>
  </sheetViews>
  <sheetFormatPr baseColWidth="10" defaultColWidth="11.44140625" defaultRowHeight="20.100000000000001" customHeight="1" x14ac:dyDescent="0.2"/>
  <cols>
    <col min="1" max="1" width="52.6640625" style="210" customWidth="1"/>
    <col min="2" max="2" width="13.5546875" style="210" customWidth="1"/>
    <col min="3" max="3" width="12.44140625" style="210" customWidth="1"/>
    <col min="4" max="5" width="12.6640625" style="210" customWidth="1"/>
    <col min="6" max="6" width="13.6640625" style="210" customWidth="1"/>
    <col min="7" max="256" width="11.44140625" style="210"/>
    <col min="257" max="257" width="52.6640625" style="210" customWidth="1"/>
    <col min="258" max="258" width="13.5546875" style="210" customWidth="1"/>
    <col min="259" max="259" width="12.44140625" style="210" customWidth="1"/>
    <col min="260" max="261" width="12.6640625" style="210" customWidth="1"/>
    <col min="262" max="262" width="13.6640625" style="210" customWidth="1"/>
    <col min="263" max="512" width="11.44140625" style="210"/>
    <col min="513" max="513" width="52.6640625" style="210" customWidth="1"/>
    <col min="514" max="514" width="13.5546875" style="210" customWidth="1"/>
    <col min="515" max="515" width="12.44140625" style="210" customWidth="1"/>
    <col min="516" max="517" width="12.6640625" style="210" customWidth="1"/>
    <col min="518" max="518" width="13.6640625" style="210" customWidth="1"/>
    <col min="519" max="768" width="11.44140625" style="210"/>
    <col min="769" max="769" width="52.6640625" style="210" customWidth="1"/>
    <col min="770" max="770" width="13.5546875" style="210" customWidth="1"/>
    <col min="771" max="771" width="12.44140625" style="210" customWidth="1"/>
    <col min="772" max="773" width="12.6640625" style="210" customWidth="1"/>
    <col min="774" max="774" width="13.6640625" style="210" customWidth="1"/>
    <col min="775" max="1024" width="11.44140625" style="210"/>
    <col min="1025" max="1025" width="52.6640625" style="210" customWidth="1"/>
    <col min="1026" max="1026" width="13.5546875" style="210" customWidth="1"/>
    <col min="1027" max="1027" width="12.44140625" style="210" customWidth="1"/>
    <col min="1028" max="1029" width="12.6640625" style="210" customWidth="1"/>
    <col min="1030" max="1030" width="13.6640625" style="210" customWidth="1"/>
    <col min="1031" max="1280" width="11.44140625" style="210"/>
    <col min="1281" max="1281" width="52.6640625" style="210" customWidth="1"/>
    <col min="1282" max="1282" width="13.5546875" style="210" customWidth="1"/>
    <col min="1283" max="1283" width="12.44140625" style="210" customWidth="1"/>
    <col min="1284" max="1285" width="12.6640625" style="210" customWidth="1"/>
    <col min="1286" max="1286" width="13.6640625" style="210" customWidth="1"/>
    <col min="1287" max="1536" width="11.44140625" style="210"/>
    <col min="1537" max="1537" width="52.6640625" style="210" customWidth="1"/>
    <col min="1538" max="1538" width="13.5546875" style="210" customWidth="1"/>
    <col min="1539" max="1539" width="12.44140625" style="210" customWidth="1"/>
    <col min="1540" max="1541" width="12.6640625" style="210" customWidth="1"/>
    <col min="1542" max="1542" width="13.6640625" style="210" customWidth="1"/>
    <col min="1543" max="1792" width="11.44140625" style="210"/>
    <col min="1793" max="1793" width="52.6640625" style="210" customWidth="1"/>
    <col min="1794" max="1794" width="13.5546875" style="210" customWidth="1"/>
    <col min="1795" max="1795" width="12.44140625" style="210" customWidth="1"/>
    <col min="1796" max="1797" width="12.6640625" style="210" customWidth="1"/>
    <col min="1798" max="1798" width="13.6640625" style="210" customWidth="1"/>
    <col min="1799" max="2048" width="11.44140625" style="210"/>
    <col min="2049" max="2049" width="52.6640625" style="210" customWidth="1"/>
    <col min="2050" max="2050" width="13.5546875" style="210" customWidth="1"/>
    <col min="2051" max="2051" width="12.44140625" style="210" customWidth="1"/>
    <col min="2052" max="2053" width="12.6640625" style="210" customWidth="1"/>
    <col min="2054" max="2054" width="13.6640625" style="210" customWidth="1"/>
    <col min="2055" max="2304" width="11.44140625" style="210"/>
    <col min="2305" max="2305" width="52.6640625" style="210" customWidth="1"/>
    <col min="2306" max="2306" width="13.5546875" style="210" customWidth="1"/>
    <col min="2307" max="2307" width="12.44140625" style="210" customWidth="1"/>
    <col min="2308" max="2309" width="12.6640625" style="210" customWidth="1"/>
    <col min="2310" max="2310" width="13.6640625" style="210" customWidth="1"/>
    <col min="2311" max="2560" width="11.44140625" style="210"/>
    <col min="2561" max="2561" width="52.6640625" style="210" customWidth="1"/>
    <col min="2562" max="2562" width="13.5546875" style="210" customWidth="1"/>
    <col min="2563" max="2563" width="12.44140625" style="210" customWidth="1"/>
    <col min="2564" max="2565" width="12.6640625" style="210" customWidth="1"/>
    <col min="2566" max="2566" width="13.6640625" style="210" customWidth="1"/>
    <col min="2567" max="2816" width="11.44140625" style="210"/>
    <col min="2817" max="2817" width="52.6640625" style="210" customWidth="1"/>
    <col min="2818" max="2818" width="13.5546875" style="210" customWidth="1"/>
    <col min="2819" max="2819" width="12.44140625" style="210" customWidth="1"/>
    <col min="2820" max="2821" width="12.6640625" style="210" customWidth="1"/>
    <col min="2822" max="2822" width="13.6640625" style="210" customWidth="1"/>
    <col min="2823" max="3072" width="11.44140625" style="210"/>
    <col min="3073" max="3073" width="52.6640625" style="210" customWidth="1"/>
    <col min="3074" max="3074" width="13.5546875" style="210" customWidth="1"/>
    <col min="3075" max="3075" width="12.44140625" style="210" customWidth="1"/>
    <col min="3076" max="3077" width="12.6640625" style="210" customWidth="1"/>
    <col min="3078" max="3078" width="13.6640625" style="210" customWidth="1"/>
    <col min="3079" max="3328" width="11.44140625" style="210"/>
    <col min="3329" max="3329" width="52.6640625" style="210" customWidth="1"/>
    <col min="3330" max="3330" width="13.5546875" style="210" customWidth="1"/>
    <col min="3331" max="3331" width="12.44140625" style="210" customWidth="1"/>
    <col min="3332" max="3333" width="12.6640625" style="210" customWidth="1"/>
    <col min="3334" max="3334" width="13.6640625" style="210" customWidth="1"/>
    <col min="3335" max="3584" width="11.44140625" style="210"/>
    <col min="3585" max="3585" width="52.6640625" style="210" customWidth="1"/>
    <col min="3586" max="3586" width="13.5546875" style="210" customWidth="1"/>
    <col min="3587" max="3587" width="12.44140625" style="210" customWidth="1"/>
    <col min="3588" max="3589" width="12.6640625" style="210" customWidth="1"/>
    <col min="3590" max="3590" width="13.6640625" style="210" customWidth="1"/>
    <col min="3591" max="3840" width="11.44140625" style="210"/>
    <col min="3841" max="3841" width="52.6640625" style="210" customWidth="1"/>
    <col min="3842" max="3842" width="13.5546875" style="210" customWidth="1"/>
    <col min="3843" max="3843" width="12.44140625" style="210" customWidth="1"/>
    <col min="3844" max="3845" width="12.6640625" style="210" customWidth="1"/>
    <col min="3846" max="3846" width="13.6640625" style="210" customWidth="1"/>
    <col min="3847" max="4096" width="11.44140625" style="210"/>
    <col min="4097" max="4097" width="52.6640625" style="210" customWidth="1"/>
    <col min="4098" max="4098" width="13.5546875" style="210" customWidth="1"/>
    <col min="4099" max="4099" width="12.44140625" style="210" customWidth="1"/>
    <col min="4100" max="4101" width="12.6640625" style="210" customWidth="1"/>
    <col min="4102" max="4102" width="13.6640625" style="210" customWidth="1"/>
    <col min="4103" max="4352" width="11.44140625" style="210"/>
    <col min="4353" max="4353" width="52.6640625" style="210" customWidth="1"/>
    <col min="4354" max="4354" width="13.5546875" style="210" customWidth="1"/>
    <col min="4355" max="4355" width="12.44140625" style="210" customWidth="1"/>
    <col min="4356" max="4357" width="12.6640625" style="210" customWidth="1"/>
    <col min="4358" max="4358" width="13.6640625" style="210" customWidth="1"/>
    <col min="4359" max="4608" width="11.44140625" style="210"/>
    <col min="4609" max="4609" width="52.6640625" style="210" customWidth="1"/>
    <col min="4610" max="4610" width="13.5546875" style="210" customWidth="1"/>
    <col min="4611" max="4611" width="12.44140625" style="210" customWidth="1"/>
    <col min="4612" max="4613" width="12.6640625" style="210" customWidth="1"/>
    <col min="4614" max="4614" width="13.6640625" style="210" customWidth="1"/>
    <col min="4615" max="4864" width="11.44140625" style="210"/>
    <col min="4865" max="4865" width="52.6640625" style="210" customWidth="1"/>
    <col min="4866" max="4866" width="13.5546875" style="210" customWidth="1"/>
    <col min="4867" max="4867" width="12.44140625" style="210" customWidth="1"/>
    <col min="4868" max="4869" width="12.6640625" style="210" customWidth="1"/>
    <col min="4870" max="4870" width="13.6640625" style="210" customWidth="1"/>
    <col min="4871" max="5120" width="11.44140625" style="210"/>
    <col min="5121" max="5121" width="52.6640625" style="210" customWidth="1"/>
    <col min="5122" max="5122" width="13.5546875" style="210" customWidth="1"/>
    <col min="5123" max="5123" width="12.44140625" style="210" customWidth="1"/>
    <col min="5124" max="5125" width="12.6640625" style="210" customWidth="1"/>
    <col min="5126" max="5126" width="13.6640625" style="210" customWidth="1"/>
    <col min="5127" max="5376" width="11.44140625" style="210"/>
    <col min="5377" max="5377" width="52.6640625" style="210" customWidth="1"/>
    <col min="5378" max="5378" width="13.5546875" style="210" customWidth="1"/>
    <col min="5379" max="5379" width="12.44140625" style="210" customWidth="1"/>
    <col min="5380" max="5381" width="12.6640625" style="210" customWidth="1"/>
    <col min="5382" max="5382" width="13.6640625" style="210" customWidth="1"/>
    <col min="5383" max="5632" width="11.44140625" style="210"/>
    <col min="5633" max="5633" width="52.6640625" style="210" customWidth="1"/>
    <col min="5634" max="5634" width="13.5546875" style="210" customWidth="1"/>
    <col min="5635" max="5635" width="12.44140625" style="210" customWidth="1"/>
    <col min="5636" max="5637" width="12.6640625" style="210" customWidth="1"/>
    <col min="5638" max="5638" width="13.6640625" style="210" customWidth="1"/>
    <col min="5639" max="5888" width="11.44140625" style="210"/>
    <col min="5889" max="5889" width="52.6640625" style="210" customWidth="1"/>
    <col min="5890" max="5890" width="13.5546875" style="210" customWidth="1"/>
    <col min="5891" max="5891" width="12.44140625" style="210" customWidth="1"/>
    <col min="5892" max="5893" width="12.6640625" style="210" customWidth="1"/>
    <col min="5894" max="5894" width="13.6640625" style="210" customWidth="1"/>
    <col min="5895" max="6144" width="11.44140625" style="210"/>
    <col min="6145" max="6145" width="52.6640625" style="210" customWidth="1"/>
    <col min="6146" max="6146" width="13.5546875" style="210" customWidth="1"/>
    <col min="6147" max="6147" width="12.44140625" style="210" customWidth="1"/>
    <col min="6148" max="6149" width="12.6640625" style="210" customWidth="1"/>
    <col min="6150" max="6150" width="13.6640625" style="210" customWidth="1"/>
    <col min="6151" max="6400" width="11.44140625" style="210"/>
    <col min="6401" max="6401" width="52.6640625" style="210" customWidth="1"/>
    <col min="6402" max="6402" width="13.5546875" style="210" customWidth="1"/>
    <col min="6403" max="6403" width="12.44140625" style="210" customWidth="1"/>
    <col min="6404" max="6405" width="12.6640625" style="210" customWidth="1"/>
    <col min="6406" max="6406" width="13.6640625" style="210" customWidth="1"/>
    <col min="6407" max="6656" width="11.44140625" style="210"/>
    <col min="6657" max="6657" width="52.6640625" style="210" customWidth="1"/>
    <col min="6658" max="6658" width="13.5546875" style="210" customWidth="1"/>
    <col min="6659" max="6659" width="12.44140625" style="210" customWidth="1"/>
    <col min="6660" max="6661" width="12.6640625" style="210" customWidth="1"/>
    <col min="6662" max="6662" width="13.6640625" style="210" customWidth="1"/>
    <col min="6663" max="6912" width="11.44140625" style="210"/>
    <col min="6913" max="6913" width="52.6640625" style="210" customWidth="1"/>
    <col min="6914" max="6914" width="13.5546875" style="210" customWidth="1"/>
    <col min="6915" max="6915" width="12.44140625" style="210" customWidth="1"/>
    <col min="6916" max="6917" width="12.6640625" style="210" customWidth="1"/>
    <col min="6918" max="6918" width="13.6640625" style="210" customWidth="1"/>
    <col min="6919" max="7168" width="11.44140625" style="210"/>
    <col min="7169" max="7169" width="52.6640625" style="210" customWidth="1"/>
    <col min="7170" max="7170" width="13.5546875" style="210" customWidth="1"/>
    <col min="7171" max="7171" width="12.44140625" style="210" customWidth="1"/>
    <col min="7172" max="7173" width="12.6640625" style="210" customWidth="1"/>
    <col min="7174" max="7174" width="13.6640625" style="210" customWidth="1"/>
    <col min="7175" max="7424" width="11.44140625" style="210"/>
    <col min="7425" max="7425" width="52.6640625" style="210" customWidth="1"/>
    <col min="7426" max="7426" width="13.5546875" style="210" customWidth="1"/>
    <col min="7427" max="7427" width="12.44140625" style="210" customWidth="1"/>
    <col min="7428" max="7429" width="12.6640625" style="210" customWidth="1"/>
    <col min="7430" max="7430" width="13.6640625" style="210" customWidth="1"/>
    <col min="7431" max="7680" width="11.44140625" style="210"/>
    <col min="7681" max="7681" width="52.6640625" style="210" customWidth="1"/>
    <col min="7682" max="7682" width="13.5546875" style="210" customWidth="1"/>
    <col min="7683" max="7683" width="12.44140625" style="210" customWidth="1"/>
    <col min="7684" max="7685" width="12.6640625" style="210" customWidth="1"/>
    <col min="7686" max="7686" width="13.6640625" style="210" customWidth="1"/>
    <col min="7687" max="7936" width="11.44140625" style="210"/>
    <col min="7937" max="7937" width="52.6640625" style="210" customWidth="1"/>
    <col min="7938" max="7938" width="13.5546875" style="210" customWidth="1"/>
    <col min="7939" max="7939" width="12.44140625" style="210" customWidth="1"/>
    <col min="7940" max="7941" width="12.6640625" style="210" customWidth="1"/>
    <col min="7942" max="7942" width="13.6640625" style="210" customWidth="1"/>
    <col min="7943" max="8192" width="11.44140625" style="210"/>
    <col min="8193" max="8193" width="52.6640625" style="210" customWidth="1"/>
    <col min="8194" max="8194" width="13.5546875" style="210" customWidth="1"/>
    <col min="8195" max="8195" width="12.44140625" style="210" customWidth="1"/>
    <col min="8196" max="8197" width="12.6640625" style="210" customWidth="1"/>
    <col min="8198" max="8198" width="13.6640625" style="210" customWidth="1"/>
    <col min="8199" max="8448" width="11.44140625" style="210"/>
    <col min="8449" max="8449" width="52.6640625" style="210" customWidth="1"/>
    <col min="8450" max="8450" width="13.5546875" style="210" customWidth="1"/>
    <col min="8451" max="8451" width="12.44140625" style="210" customWidth="1"/>
    <col min="8452" max="8453" width="12.6640625" style="210" customWidth="1"/>
    <col min="8454" max="8454" width="13.6640625" style="210" customWidth="1"/>
    <col min="8455" max="8704" width="11.44140625" style="210"/>
    <col min="8705" max="8705" width="52.6640625" style="210" customWidth="1"/>
    <col min="8706" max="8706" width="13.5546875" style="210" customWidth="1"/>
    <col min="8707" max="8707" width="12.44140625" style="210" customWidth="1"/>
    <col min="8708" max="8709" width="12.6640625" style="210" customWidth="1"/>
    <col min="8710" max="8710" width="13.6640625" style="210" customWidth="1"/>
    <col min="8711" max="8960" width="11.44140625" style="210"/>
    <col min="8961" max="8961" width="52.6640625" style="210" customWidth="1"/>
    <col min="8962" max="8962" width="13.5546875" style="210" customWidth="1"/>
    <col min="8963" max="8963" width="12.44140625" style="210" customWidth="1"/>
    <col min="8964" max="8965" width="12.6640625" style="210" customWidth="1"/>
    <col min="8966" max="8966" width="13.6640625" style="210" customWidth="1"/>
    <col min="8967" max="9216" width="11.44140625" style="210"/>
    <col min="9217" max="9217" width="52.6640625" style="210" customWidth="1"/>
    <col min="9218" max="9218" width="13.5546875" style="210" customWidth="1"/>
    <col min="9219" max="9219" width="12.44140625" style="210" customWidth="1"/>
    <col min="9220" max="9221" width="12.6640625" style="210" customWidth="1"/>
    <col min="9222" max="9222" width="13.6640625" style="210" customWidth="1"/>
    <col min="9223" max="9472" width="11.44140625" style="210"/>
    <col min="9473" max="9473" width="52.6640625" style="210" customWidth="1"/>
    <col min="9474" max="9474" width="13.5546875" style="210" customWidth="1"/>
    <col min="9475" max="9475" width="12.44140625" style="210" customWidth="1"/>
    <col min="9476" max="9477" width="12.6640625" style="210" customWidth="1"/>
    <col min="9478" max="9478" width="13.6640625" style="210" customWidth="1"/>
    <col min="9479" max="9728" width="11.44140625" style="210"/>
    <col min="9729" max="9729" width="52.6640625" style="210" customWidth="1"/>
    <col min="9730" max="9730" width="13.5546875" style="210" customWidth="1"/>
    <col min="9731" max="9731" width="12.44140625" style="210" customWidth="1"/>
    <col min="9732" max="9733" width="12.6640625" style="210" customWidth="1"/>
    <col min="9734" max="9734" width="13.6640625" style="210" customWidth="1"/>
    <col min="9735" max="9984" width="11.44140625" style="210"/>
    <col min="9985" max="9985" width="52.6640625" style="210" customWidth="1"/>
    <col min="9986" max="9986" width="13.5546875" style="210" customWidth="1"/>
    <col min="9987" max="9987" width="12.44140625" style="210" customWidth="1"/>
    <col min="9988" max="9989" width="12.6640625" style="210" customWidth="1"/>
    <col min="9990" max="9990" width="13.6640625" style="210" customWidth="1"/>
    <col min="9991" max="10240" width="11.44140625" style="210"/>
    <col min="10241" max="10241" width="52.6640625" style="210" customWidth="1"/>
    <col min="10242" max="10242" width="13.5546875" style="210" customWidth="1"/>
    <col min="10243" max="10243" width="12.44140625" style="210" customWidth="1"/>
    <col min="10244" max="10245" width="12.6640625" style="210" customWidth="1"/>
    <col min="10246" max="10246" width="13.6640625" style="210" customWidth="1"/>
    <col min="10247" max="10496" width="11.44140625" style="210"/>
    <col min="10497" max="10497" width="52.6640625" style="210" customWidth="1"/>
    <col min="10498" max="10498" width="13.5546875" style="210" customWidth="1"/>
    <col min="10499" max="10499" width="12.44140625" style="210" customWidth="1"/>
    <col min="10500" max="10501" width="12.6640625" style="210" customWidth="1"/>
    <col min="10502" max="10502" width="13.6640625" style="210" customWidth="1"/>
    <col min="10503" max="10752" width="11.44140625" style="210"/>
    <col min="10753" max="10753" width="52.6640625" style="210" customWidth="1"/>
    <col min="10754" max="10754" width="13.5546875" style="210" customWidth="1"/>
    <col min="10755" max="10755" width="12.44140625" style="210" customWidth="1"/>
    <col min="10756" max="10757" width="12.6640625" style="210" customWidth="1"/>
    <col min="10758" max="10758" width="13.6640625" style="210" customWidth="1"/>
    <col min="10759" max="11008" width="11.44140625" style="210"/>
    <col min="11009" max="11009" width="52.6640625" style="210" customWidth="1"/>
    <col min="11010" max="11010" width="13.5546875" style="210" customWidth="1"/>
    <col min="11011" max="11011" width="12.44140625" style="210" customWidth="1"/>
    <col min="11012" max="11013" width="12.6640625" style="210" customWidth="1"/>
    <col min="11014" max="11014" width="13.6640625" style="210" customWidth="1"/>
    <col min="11015" max="11264" width="11.44140625" style="210"/>
    <col min="11265" max="11265" width="52.6640625" style="210" customWidth="1"/>
    <col min="11266" max="11266" width="13.5546875" style="210" customWidth="1"/>
    <col min="11267" max="11267" width="12.44140625" style="210" customWidth="1"/>
    <col min="11268" max="11269" width="12.6640625" style="210" customWidth="1"/>
    <col min="11270" max="11270" width="13.6640625" style="210" customWidth="1"/>
    <col min="11271" max="11520" width="11.44140625" style="210"/>
    <col min="11521" max="11521" width="52.6640625" style="210" customWidth="1"/>
    <col min="11522" max="11522" width="13.5546875" style="210" customWidth="1"/>
    <col min="11523" max="11523" width="12.44140625" style="210" customWidth="1"/>
    <col min="11524" max="11525" width="12.6640625" style="210" customWidth="1"/>
    <col min="11526" max="11526" width="13.6640625" style="210" customWidth="1"/>
    <col min="11527" max="11776" width="11.44140625" style="210"/>
    <col min="11777" max="11777" width="52.6640625" style="210" customWidth="1"/>
    <col min="11778" max="11778" width="13.5546875" style="210" customWidth="1"/>
    <col min="11779" max="11779" width="12.44140625" style="210" customWidth="1"/>
    <col min="11780" max="11781" width="12.6640625" style="210" customWidth="1"/>
    <col min="11782" max="11782" width="13.6640625" style="210" customWidth="1"/>
    <col min="11783" max="12032" width="11.44140625" style="210"/>
    <col min="12033" max="12033" width="52.6640625" style="210" customWidth="1"/>
    <col min="12034" max="12034" width="13.5546875" style="210" customWidth="1"/>
    <col min="12035" max="12035" width="12.44140625" style="210" customWidth="1"/>
    <col min="12036" max="12037" width="12.6640625" style="210" customWidth="1"/>
    <col min="12038" max="12038" width="13.6640625" style="210" customWidth="1"/>
    <col min="12039" max="12288" width="11.44140625" style="210"/>
    <col min="12289" max="12289" width="52.6640625" style="210" customWidth="1"/>
    <col min="12290" max="12290" width="13.5546875" style="210" customWidth="1"/>
    <col min="12291" max="12291" width="12.44140625" style="210" customWidth="1"/>
    <col min="12292" max="12293" width="12.6640625" style="210" customWidth="1"/>
    <col min="12294" max="12294" width="13.6640625" style="210" customWidth="1"/>
    <col min="12295" max="12544" width="11.44140625" style="210"/>
    <col min="12545" max="12545" width="52.6640625" style="210" customWidth="1"/>
    <col min="12546" max="12546" width="13.5546875" style="210" customWidth="1"/>
    <col min="12547" max="12547" width="12.44140625" style="210" customWidth="1"/>
    <col min="12548" max="12549" width="12.6640625" style="210" customWidth="1"/>
    <col min="12550" max="12550" width="13.6640625" style="210" customWidth="1"/>
    <col min="12551" max="12800" width="11.44140625" style="210"/>
    <col min="12801" max="12801" width="52.6640625" style="210" customWidth="1"/>
    <col min="12802" max="12802" width="13.5546875" style="210" customWidth="1"/>
    <col min="12803" max="12803" width="12.44140625" style="210" customWidth="1"/>
    <col min="12804" max="12805" width="12.6640625" style="210" customWidth="1"/>
    <col min="12806" max="12806" width="13.6640625" style="210" customWidth="1"/>
    <col min="12807" max="13056" width="11.44140625" style="210"/>
    <col min="13057" max="13057" width="52.6640625" style="210" customWidth="1"/>
    <col min="13058" max="13058" width="13.5546875" style="210" customWidth="1"/>
    <col min="13059" max="13059" width="12.44140625" style="210" customWidth="1"/>
    <col min="13060" max="13061" width="12.6640625" style="210" customWidth="1"/>
    <col min="13062" max="13062" width="13.6640625" style="210" customWidth="1"/>
    <col min="13063" max="13312" width="11.44140625" style="210"/>
    <col min="13313" max="13313" width="52.6640625" style="210" customWidth="1"/>
    <col min="13314" max="13314" width="13.5546875" style="210" customWidth="1"/>
    <col min="13315" max="13315" width="12.44140625" style="210" customWidth="1"/>
    <col min="13316" max="13317" width="12.6640625" style="210" customWidth="1"/>
    <col min="13318" max="13318" width="13.6640625" style="210" customWidth="1"/>
    <col min="13319" max="13568" width="11.44140625" style="210"/>
    <col min="13569" max="13569" width="52.6640625" style="210" customWidth="1"/>
    <col min="13570" max="13570" width="13.5546875" style="210" customWidth="1"/>
    <col min="13571" max="13571" width="12.44140625" style="210" customWidth="1"/>
    <col min="13572" max="13573" width="12.6640625" style="210" customWidth="1"/>
    <col min="13574" max="13574" width="13.6640625" style="210" customWidth="1"/>
    <col min="13575" max="13824" width="11.44140625" style="210"/>
    <col min="13825" max="13825" width="52.6640625" style="210" customWidth="1"/>
    <col min="13826" max="13826" width="13.5546875" style="210" customWidth="1"/>
    <col min="13827" max="13827" width="12.44140625" style="210" customWidth="1"/>
    <col min="13828" max="13829" width="12.6640625" style="210" customWidth="1"/>
    <col min="13830" max="13830" width="13.6640625" style="210" customWidth="1"/>
    <col min="13831" max="14080" width="11.44140625" style="210"/>
    <col min="14081" max="14081" width="52.6640625" style="210" customWidth="1"/>
    <col min="14082" max="14082" width="13.5546875" style="210" customWidth="1"/>
    <col min="14083" max="14083" width="12.44140625" style="210" customWidth="1"/>
    <col min="14084" max="14085" width="12.6640625" style="210" customWidth="1"/>
    <col min="14086" max="14086" width="13.6640625" style="210" customWidth="1"/>
    <col min="14087" max="14336" width="11.44140625" style="210"/>
    <col min="14337" max="14337" width="52.6640625" style="210" customWidth="1"/>
    <col min="14338" max="14338" width="13.5546875" style="210" customWidth="1"/>
    <col min="14339" max="14339" width="12.44140625" style="210" customWidth="1"/>
    <col min="14340" max="14341" width="12.6640625" style="210" customWidth="1"/>
    <col min="14342" max="14342" width="13.6640625" style="210" customWidth="1"/>
    <col min="14343" max="14592" width="11.44140625" style="210"/>
    <col min="14593" max="14593" width="52.6640625" style="210" customWidth="1"/>
    <col min="14594" max="14594" width="13.5546875" style="210" customWidth="1"/>
    <col min="14595" max="14595" width="12.44140625" style="210" customWidth="1"/>
    <col min="14596" max="14597" width="12.6640625" style="210" customWidth="1"/>
    <col min="14598" max="14598" width="13.6640625" style="210" customWidth="1"/>
    <col min="14599" max="14848" width="11.44140625" style="210"/>
    <col min="14849" max="14849" width="52.6640625" style="210" customWidth="1"/>
    <col min="14850" max="14850" width="13.5546875" style="210" customWidth="1"/>
    <col min="14851" max="14851" width="12.44140625" style="210" customWidth="1"/>
    <col min="14852" max="14853" width="12.6640625" style="210" customWidth="1"/>
    <col min="14854" max="14854" width="13.6640625" style="210" customWidth="1"/>
    <col min="14855" max="15104" width="11.44140625" style="210"/>
    <col min="15105" max="15105" width="52.6640625" style="210" customWidth="1"/>
    <col min="15106" max="15106" width="13.5546875" style="210" customWidth="1"/>
    <col min="15107" max="15107" width="12.44140625" style="210" customWidth="1"/>
    <col min="15108" max="15109" width="12.6640625" style="210" customWidth="1"/>
    <col min="15110" max="15110" width="13.6640625" style="210" customWidth="1"/>
    <col min="15111" max="15360" width="11.44140625" style="210"/>
    <col min="15361" max="15361" width="52.6640625" style="210" customWidth="1"/>
    <col min="15362" max="15362" width="13.5546875" style="210" customWidth="1"/>
    <col min="15363" max="15363" width="12.44140625" style="210" customWidth="1"/>
    <col min="15364" max="15365" width="12.6640625" style="210" customWidth="1"/>
    <col min="15366" max="15366" width="13.6640625" style="210" customWidth="1"/>
    <col min="15367" max="15616" width="11.44140625" style="210"/>
    <col min="15617" max="15617" width="52.6640625" style="210" customWidth="1"/>
    <col min="15618" max="15618" width="13.5546875" style="210" customWidth="1"/>
    <col min="15619" max="15619" width="12.44140625" style="210" customWidth="1"/>
    <col min="15620" max="15621" width="12.6640625" style="210" customWidth="1"/>
    <col min="15622" max="15622" width="13.6640625" style="210" customWidth="1"/>
    <col min="15623" max="15872" width="11.44140625" style="210"/>
    <col min="15873" max="15873" width="52.6640625" style="210" customWidth="1"/>
    <col min="15874" max="15874" width="13.5546875" style="210" customWidth="1"/>
    <col min="15875" max="15875" width="12.44140625" style="210" customWidth="1"/>
    <col min="15876" max="15877" width="12.6640625" style="210" customWidth="1"/>
    <col min="15878" max="15878" width="13.6640625" style="210" customWidth="1"/>
    <col min="15879" max="16128" width="11.44140625" style="210"/>
    <col min="16129" max="16129" width="52.6640625" style="210" customWidth="1"/>
    <col min="16130" max="16130" width="13.5546875" style="210" customWidth="1"/>
    <col min="16131" max="16131" width="12.44140625" style="210" customWidth="1"/>
    <col min="16132" max="16133" width="12.6640625" style="210" customWidth="1"/>
    <col min="16134" max="16134" width="13.6640625" style="210" customWidth="1"/>
    <col min="16135" max="16384" width="11.44140625" style="210"/>
  </cols>
  <sheetData>
    <row r="1" spans="1:6" ht="20.100000000000001" customHeight="1" x14ac:dyDescent="0.2">
      <c r="A1" s="283"/>
      <c r="B1" s="636"/>
      <c r="C1" s="636"/>
      <c r="D1" s="636"/>
      <c r="E1" s="636"/>
      <c r="F1" s="636"/>
    </row>
    <row r="2" spans="1:6" ht="20.100000000000001" customHeight="1" x14ac:dyDescent="0.2">
      <c r="A2" s="283" t="s">
        <v>561</v>
      </c>
      <c r="B2" s="284"/>
      <c r="D2" s="285" t="s">
        <v>127</v>
      </c>
      <c r="E2" s="284">
        <f>[1]COUV!D9</f>
        <v>2023</v>
      </c>
      <c r="F2" s="286"/>
    </row>
    <row r="3" spans="1:6" ht="20.100000000000001" customHeight="1" x14ac:dyDescent="0.2">
      <c r="A3" s="283" t="s">
        <v>347</v>
      </c>
      <c r="B3" s="284"/>
      <c r="E3" s="285"/>
      <c r="F3" s="286"/>
    </row>
    <row r="4" spans="1:6" ht="20.100000000000001" customHeight="1" x14ac:dyDescent="0.2">
      <c r="E4" s="285"/>
      <c r="F4" s="286"/>
    </row>
    <row r="5" spans="1:6" ht="20.100000000000001" customHeight="1" thickBot="1" x14ac:dyDescent="0.3">
      <c r="A5" s="317" t="s">
        <v>567</v>
      </c>
      <c r="B5" s="213"/>
      <c r="C5" s="213"/>
      <c r="D5" s="213"/>
      <c r="E5" s="213"/>
    </row>
    <row r="6" spans="1:6" ht="46.5" customHeight="1" thickTop="1" x14ac:dyDescent="0.25">
      <c r="A6" s="318"/>
      <c r="B6" s="319" t="s">
        <v>404</v>
      </c>
      <c r="C6" s="319" t="s">
        <v>358</v>
      </c>
      <c r="D6" s="319" t="s">
        <v>359</v>
      </c>
      <c r="E6" s="320" t="s">
        <v>360</v>
      </c>
    </row>
    <row r="7" spans="1:6" ht="20.100000000000001" customHeight="1" x14ac:dyDescent="0.2">
      <c r="A7" s="321" t="s">
        <v>405</v>
      </c>
      <c r="B7" s="322" t="s">
        <v>406</v>
      </c>
      <c r="C7" s="323">
        <v>0</v>
      </c>
      <c r="D7" s="323">
        <v>0</v>
      </c>
      <c r="E7" s="324">
        <v>0</v>
      </c>
    </row>
    <row r="8" spans="1:6" ht="20.100000000000001" customHeight="1" x14ac:dyDescent="0.2">
      <c r="A8" s="321" t="s">
        <v>407</v>
      </c>
      <c r="B8" s="322" t="s">
        <v>408</v>
      </c>
      <c r="C8" s="325">
        <v>0</v>
      </c>
      <c r="D8" s="325">
        <v>0</v>
      </c>
      <c r="E8" s="326">
        <v>0</v>
      </c>
    </row>
    <row r="9" spans="1:6" ht="20.100000000000001" customHeight="1" x14ac:dyDescent="0.2">
      <c r="A9" s="321" t="s">
        <v>409</v>
      </c>
      <c r="B9" s="322" t="s">
        <v>410</v>
      </c>
      <c r="C9" s="325">
        <v>0</v>
      </c>
      <c r="D9" s="325">
        <v>0</v>
      </c>
      <c r="E9" s="326">
        <v>0</v>
      </c>
    </row>
    <row r="10" spans="1:6" ht="20.100000000000001" customHeight="1" x14ac:dyDescent="0.2">
      <c r="A10" s="321" t="s">
        <v>411</v>
      </c>
      <c r="B10" s="322" t="s">
        <v>412</v>
      </c>
      <c r="C10" s="325">
        <v>0</v>
      </c>
      <c r="D10" s="325">
        <v>0</v>
      </c>
      <c r="E10" s="326">
        <v>0</v>
      </c>
    </row>
    <row r="11" spans="1:6" ht="20.100000000000001" customHeight="1" x14ac:dyDescent="0.2">
      <c r="A11" s="321" t="s">
        <v>413</v>
      </c>
      <c r="B11" s="322" t="s">
        <v>414</v>
      </c>
      <c r="C11" s="325">
        <v>0</v>
      </c>
      <c r="D11" s="325">
        <v>0</v>
      </c>
      <c r="E11" s="326">
        <v>0</v>
      </c>
    </row>
    <row r="12" spans="1:6" ht="20.100000000000001" customHeight="1" x14ac:dyDescent="0.2">
      <c r="A12" s="321" t="s">
        <v>415</v>
      </c>
      <c r="B12" s="322" t="s">
        <v>416</v>
      </c>
      <c r="C12" s="325">
        <v>0</v>
      </c>
      <c r="D12" s="325">
        <v>0</v>
      </c>
      <c r="E12" s="326">
        <v>0</v>
      </c>
    </row>
    <row r="13" spans="1:6" ht="20.100000000000001" customHeight="1" x14ac:dyDescent="0.2">
      <c r="A13" s="321" t="s">
        <v>417</v>
      </c>
      <c r="B13" s="322" t="s">
        <v>418</v>
      </c>
      <c r="C13" s="325">
        <v>0</v>
      </c>
      <c r="D13" s="325">
        <v>0</v>
      </c>
      <c r="E13" s="326">
        <v>0</v>
      </c>
    </row>
    <row r="14" spans="1:6" ht="20.100000000000001" customHeight="1" x14ac:dyDescent="0.2">
      <c r="A14" s="321" t="s">
        <v>419</v>
      </c>
      <c r="B14" s="322" t="s">
        <v>420</v>
      </c>
      <c r="C14" s="325">
        <v>0</v>
      </c>
      <c r="D14" s="325">
        <v>0</v>
      </c>
      <c r="E14" s="326">
        <v>0</v>
      </c>
    </row>
    <row r="15" spans="1:6" ht="20.100000000000001" customHeight="1" x14ac:dyDescent="0.2">
      <c r="A15" s="321" t="s">
        <v>421</v>
      </c>
      <c r="B15" s="322" t="s">
        <v>422</v>
      </c>
      <c r="C15" s="325">
        <v>0</v>
      </c>
      <c r="D15" s="325">
        <v>0</v>
      </c>
      <c r="E15" s="326">
        <v>0</v>
      </c>
    </row>
    <row r="16" spans="1:6" ht="20.100000000000001" customHeight="1" x14ac:dyDescent="0.2">
      <c r="A16" s="321" t="s">
        <v>423</v>
      </c>
      <c r="B16" s="322" t="s">
        <v>424</v>
      </c>
      <c r="C16" s="325">
        <v>0</v>
      </c>
      <c r="D16" s="325">
        <v>0</v>
      </c>
      <c r="E16" s="326">
        <v>0</v>
      </c>
    </row>
    <row r="17" spans="1:5" ht="20.100000000000001" customHeight="1" x14ac:dyDescent="0.2">
      <c r="A17" s="321" t="s">
        <v>425</v>
      </c>
      <c r="B17" s="322" t="s">
        <v>426</v>
      </c>
      <c r="C17" s="325">
        <v>0</v>
      </c>
      <c r="D17" s="325">
        <v>0</v>
      </c>
      <c r="E17" s="326">
        <v>0</v>
      </c>
    </row>
    <row r="18" spans="1:5" ht="20.100000000000001" customHeight="1" x14ac:dyDescent="0.2">
      <c r="A18" s="321" t="s">
        <v>427</v>
      </c>
      <c r="B18" s="322" t="s">
        <v>428</v>
      </c>
      <c r="C18" s="325">
        <v>0</v>
      </c>
      <c r="D18" s="325">
        <v>0</v>
      </c>
      <c r="E18" s="326">
        <v>0</v>
      </c>
    </row>
    <row r="19" spans="1:5" ht="20.100000000000001" customHeight="1" x14ac:dyDescent="0.2">
      <c r="A19" s="321" t="s">
        <v>429</v>
      </c>
      <c r="B19" s="322" t="s">
        <v>430</v>
      </c>
      <c r="C19" s="325">
        <v>0</v>
      </c>
      <c r="D19" s="325">
        <v>0</v>
      </c>
      <c r="E19" s="326">
        <v>0</v>
      </c>
    </row>
    <row r="20" spans="1:5" ht="20.100000000000001" customHeight="1" thickBot="1" x14ac:dyDescent="0.25">
      <c r="A20" s="327" t="s">
        <v>431</v>
      </c>
      <c r="B20" s="328"/>
      <c r="C20" s="329">
        <f>SUM(C7:C19)</f>
        <v>0</v>
      </c>
      <c r="D20" s="329">
        <f>SUM(D7:D19)</f>
        <v>0</v>
      </c>
      <c r="E20" s="330">
        <f>SUM(E7:E19)</f>
        <v>0</v>
      </c>
    </row>
    <row r="21" spans="1:5" ht="20.100000000000001" customHeight="1" thickTop="1" x14ac:dyDescent="0.2"/>
  </sheetData>
  <mergeCells count="1">
    <mergeCell ref="B1:F1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8A51-5F03-45B0-BE22-8AA005DA73DF}">
  <dimension ref="A1:F83"/>
  <sheetViews>
    <sheetView zoomScaleNormal="100" workbookViewId="0">
      <selection activeCell="D9" sqref="D9"/>
    </sheetView>
  </sheetViews>
  <sheetFormatPr baseColWidth="10" defaultColWidth="11.44140625" defaultRowHeight="13.2" x14ac:dyDescent="0.25"/>
  <cols>
    <col min="1" max="1" width="47.109375" style="213" customWidth="1"/>
    <col min="2" max="2" width="13.33203125" style="213" customWidth="1"/>
    <col min="3" max="4" width="12" style="213" customWidth="1"/>
    <col min="5" max="5" width="12" style="380" customWidth="1"/>
    <col min="6" max="256" width="11.44140625" style="213"/>
    <col min="257" max="257" width="47.109375" style="213" customWidth="1"/>
    <col min="258" max="258" width="13.33203125" style="213" customWidth="1"/>
    <col min="259" max="261" width="12" style="213" customWidth="1"/>
    <col min="262" max="512" width="11.44140625" style="213"/>
    <col min="513" max="513" width="47.109375" style="213" customWidth="1"/>
    <col min="514" max="514" width="13.33203125" style="213" customWidth="1"/>
    <col min="515" max="517" width="12" style="213" customWidth="1"/>
    <col min="518" max="768" width="11.44140625" style="213"/>
    <col min="769" max="769" width="47.109375" style="213" customWidth="1"/>
    <col min="770" max="770" width="13.33203125" style="213" customWidth="1"/>
    <col min="771" max="773" width="12" style="213" customWidth="1"/>
    <col min="774" max="1024" width="11.44140625" style="213"/>
    <col min="1025" max="1025" width="47.109375" style="213" customWidth="1"/>
    <col min="1026" max="1026" width="13.33203125" style="213" customWidth="1"/>
    <col min="1027" max="1029" width="12" style="213" customWidth="1"/>
    <col min="1030" max="1280" width="11.44140625" style="213"/>
    <col min="1281" max="1281" width="47.109375" style="213" customWidth="1"/>
    <col min="1282" max="1282" width="13.33203125" style="213" customWidth="1"/>
    <col min="1283" max="1285" width="12" style="213" customWidth="1"/>
    <col min="1286" max="1536" width="11.44140625" style="213"/>
    <col min="1537" max="1537" width="47.109375" style="213" customWidth="1"/>
    <col min="1538" max="1538" width="13.33203125" style="213" customWidth="1"/>
    <col min="1539" max="1541" width="12" style="213" customWidth="1"/>
    <col min="1542" max="1792" width="11.44140625" style="213"/>
    <col min="1793" max="1793" width="47.109375" style="213" customWidth="1"/>
    <col min="1794" max="1794" width="13.33203125" style="213" customWidth="1"/>
    <col min="1795" max="1797" width="12" style="213" customWidth="1"/>
    <col min="1798" max="2048" width="11.44140625" style="213"/>
    <col min="2049" max="2049" width="47.109375" style="213" customWidth="1"/>
    <col min="2050" max="2050" width="13.33203125" style="213" customWidth="1"/>
    <col min="2051" max="2053" width="12" style="213" customWidth="1"/>
    <col min="2054" max="2304" width="11.44140625" style="213"/>
    <col min="2305" max="2305" width="47.109375" style="213" customWidth="1"/>
    <col min="2306" max="2306" width="13.33203125" style="213" customWidth="1"/>
    <col min="2307" max="2309" width="12" style="213" customWidth="1"/>
    <col min="2310" max="2560" width="11.44140625" style="213"/>
    <col min="2561" max="2561" width="47.109375" style="213" customWidth="1"/>
    <col min="2562" max="2562" width="13.33203125" style="213" customWidth="1"/>
    <col min="2563" max="2565" width="12" style="213" customWidth="1"/>
    <col min="2566" max="2816" width="11.44140625" style="213"/>
    <col min="2817" max="2817" width="47.109375" style="213" customWidth="1"/>
    <col min="2818" max="2818" width="13.33203125" style="213" customWidth="1"/>
    <col min="2819" max="2821" width="12" style="213" customWidth="1"/>
    <col min="2822" max="3072" width="11.44140625" style="213"/>
    <col min="3073" max="3073" width="47.109375" style="213" customWidth="1"/>
    <col min="3074" max="3074" width="13.33203125" style="213" customWidth="1"/>
    <col min="3075" max="3077" width="12" style="213" customWidth="1"/>
    <col min="3078" max="3328" width="11.44140625" style="213"/>
    <col min="3329" max="3329" width="47.109375" style="213" customWidth="1"/>
    <col min="3330" max="3330" width="13.33203125" style="213" customWidth="1"/>
    <col min="3331" max="3333" width="12" style="213" customWidth="1"/>
    <col min="3334" max="3584" width="11.44140625" style="213"/>
    <col min="3585" max="3585" width="47.109375" style="213" customWidth="1"/>
    <col min="3586" max="3586" width="13.33203125" style="213" customWidth="1"/>
    <col min="3587" max="3589" width="12" style="213" customWidth="1"/>
    <col min="3590" max="3840" width="11.44140625" style="213"/>
    <col min="3841" max="3841" width="47.109375" style="213" customWidth="1"/>
    <col min="3842" max="3842" width="13.33203125" style="213" customWidth="1"/>
    <col min="3843" max="3845" width="12" style="213" customWidth="1"/>
    <col min="3846" max="4096" width="11.44140625" style="213"/>
    <col min="4097" max="4097" width="47.109375" style="213" customWidth="1"/>
    <col min="4098" max="4098" width="13.33203125" style="213" customWidth="1"/>
    <col min="4099" max="4101" width="12" style="213" customWidth="1"/>
    <col min="4102" max="4352" width="11.44140625" style="213"/>
    <col min="4353" max="4353" width="47.109375" style="213" customWidth="1"/>
    <col min="4354" max="4354" width="13.33203125" style="213" customWidth="1"/>
    <col min="4355" max="4357" width="12" style="213" customWidth="1"/>
    <col min="4358" max="4608" width="11.44140625" style="213"/>
    <col min="4609" max="4609" width="47.109375" style="213" customWidth="1"/>
    <col min="4610" max="4610" width="13.33203125" style="213" customWidth="1"/>
    <col min="4611" max="4613" width="12" style="213" customWidth="1"/>
    <col min="4614" max="4864" width="11.44140625" style="213"/>
    <col min="4865" max="4865" width="47.109375" style="213" customWidth="1"/>
    <col min="4866" max="4866" width="13.33203125" style="213" customWidth="1"/>
    <col min="4867" max="4869" width="12" style="213" customWidth="1"/>
    <col min="4870" max="5120" width="11.44140625" style="213"/>
    <col min="5121" max="5121" width="47.109375" style="213" customWidth="1"/>
    <col min="5122" max="5122" width="13.33203125" style="213" customWidth="1"/>
    <col min="5123" max="5125" width="12" style="213" customWidth="1"/>
    <col min="5126" max="5376" width="11.44140625" style="213"/>
    <col min="5377" max="5377" width="47.109375" style="213" customWidth="1"/>
    <col min="5378" max="5378" width="13.33203125" style="213" customWidth="1"/>
    <col min="5379" max="5381" width="12" style="213" customWidth="1"/>
    <col min="5382" max="5632" width="11.44140625" style="213"/>
    <col min="5633" max="5633" width="47.109375" style="213" customWidth="1"/>
    <col min="5634" max="5634" width="13.33203125" style="213" customWidth="1"/>
    <col min="5635" max="5637" width="12" style="213" customWidth="1"/>
    <col min="5638" max="5888" width="11.44140625" style="213"/>
    <col min="5889" max="5889" width="47.109375" style="213" customWidth="1"/>
    <col min="5890" max="5890" width="13.33203125" style="213" customWidth="1"/>
    <col min="5891" max="5893" width="12" style="213" customWidth="1"/>
    <col min="5894" max="6144" width="11.44140625" style="213"/>
    <col min="6145" max="6145" width="47.109375" style="213" customWidth="1"/>
    <col min="6146" max="6146" width="13.33203125" style="213" customWidth="1"/>
    <col min="6147" max="6149" width="12" style="213" customWidth="1"/>
    <col min="6150" max="6400" width="11.44140625" style="213"/>
    <col min="6401" max="6401" width="47.109375" style="213" customWidth="1"/>
    <col min="6402" max="6402" width="13.33203125" style="213" customWidth="1"/>
    <col min="6403" max="6405" width="12" style="213" customWidth="1"/>
    <col min="6406" max="6656" width="11.44140625" style="213"/>
    <col min="6657" max="6657" width="47.109375" style="213" customWidth="1"/>
    <col min="6658" max="6658" width="13.33203125" style="213" customWidth="1"/>
    <col min="6659" max="6661" width="12" style="213" customWidth="1"/>
    <col min="6662" max="6912" width="11.44140625" style="213"/>
    <col min="6913" max="6913" width="47.109375" style="213" customWidth="1"/>
    <col min="6914" max="6914" width="13.33203125" style="213" customWidth="1"/>
    <col min="6915" max="6917" width="12" style="213" customWidth="1"/>
    <col min="6918" max="7168" width="11.44140625" style="213"/>
    <col min="7169" max="7169" width="47.109375" style="213" customWidth="1"/>
    <col min="7170" max="7170" width="13.33203125" style="213" customWidth="1"/>
    <col min="7171" max="7173" width="12" style="213" customWidth="1"/>
    <col min="7174" max="7424" width="11.44140625" style="213"/>
    <col min="7425" max="7425" width="47.109375" style="213" customWidth="1"/>
    <col min="7426" max="7426" width="13.33203125" style="213" customWidth="1"/>
    <col min="7427" max="7429" width="12" style="213" customWidth="1"/>
    <col min="7430" max="7680" width="11.44140625" style="213"/>
    <col min="7681" max="7681" width="47.109375" style="213" customWidth="1"/>
    <col min="7682" max="7682" width="13.33203125" style="213" customWidth="1"/>
    <col min="7683" max="7685" width="12" style="213" customWidth="1"/>
    <col min="7686" max="7936" width="11.44140625" style="213"/>
    <col min="7937" max="7937" width="47.109375" style="213" customWidth="1"/>
    <col min="7938" max="7938" width="13.33203125" style="213" customWidth="1"/>
    <col min="7939" max="7941" width="12" style="213" customWidth="1"/>
    <col min="7942" max="8192" width="11.44140625" style="213"/>
    <col min="8193" max="8193" width="47.109375" style="213" customWidth="1"/>
    <col min="8194" max="8194" width="13.33203125" style="213" customWidth="1"/>
    <col min="8195" max="8197" width="12" style="213" customWidth="1"/>
    <col min="8198" max="8448" width="11.44140625" style="213"/>
    <col min="8449" max="8449" width="47.109375" style="213" customWidth="1"/>
    <col min="8450" max="8450" width="13.33203125" style="213" customWidth="1"/>
    <col min="8451" max="8453" width="12" style="213" customWidth="1"/>
    <col min="8454" max="8704" width="11.44140625" style="213"/>
    <col min="8705" max="8705" width="47.109375" style="213" customWidth="1"/>
    <col min="8706" max="8706" width="13.33203125" style="213" customWidth="1"/>
    <col min="8707" max="8709" width="12" style="213" customWidth="1"/>
    <col min="8710" max="8960" width="11.44140625" style="213"/>
    <col min="8961" max="8961" width="47.109375" style="213" customWidth="1"/>
    <col min="8962" max="8962" width="13.33203125" style="213" customWidth="1"/>
    <col min="8963" max="8965" width="12" style="213" customWidth="1"/>
    <col min="8966" max="9216" width="11.44140625" style="213"/>
    <col min="9217" max="9217" width="47.109375" style="213" customWidth="1"/>
    <col min="9218" max="9218" width="13.33203125" style="213" customWidth="1"/>
    <col min="9219" max="9221" width="12" style="213" customWidth="1"/>
    <col min="9222" max="9472" width="11.44140625" style="213"/>
    <col min="9473" max="9473" width="47.109375" style="213" customWidth="1"/>
    <col min="9474" max="9474" width="13.33203125" style="213" customWidth="1"/>
    <col min="9475" max="9477" width="12" style="213" customWidth="1"/>
    <col min="9478" max="9728" width="11.44140625" style="213"/>
    <col min="9729" max="9729" width="47.109375" style="213" customWidth="1"/>
    <col min="9730" max="9730" width="13.33203125" style="213" customWidth="1"/>
    <col min="9731" max="9733" width="12" style="213" customWidth="1"/>
    <col min="9734" max="9984" width="11.44140625" style="213"/>
    <col min="9985" max="9985" width="47.109375" style="213" customWidth="1"/>
    <col min="9986" max="9986" width="13.33203125" style="213" customWidth="1"/>
    <col min="9987" max="9989" width="12" style="213" customWidth="1"/>
    <col min="9990" max="10240" width="11.44140625" style="213"/>
    <col min="10241" max="10241" width="47.109375" style="213" customWidth="1"/>
    <col min="10242" max="10242" width="13.33203125" style="213" customWidth="1"/>
    <col min="10243" max="10245" width="12" style="213" customWidth="1"/>
    <col min="10246" max="10496" width="11.44140625" style="213"/>
    <col min="10497" max="10497" width="47.109375" style="213" customWidth="1"/>
    <col min="10498" max="10498" width="13.33203125" style="213" customWidth="1"/>
    <col min="10499" max="10501" width="12" style="213" customWidth="1"/>
    <col min="10502" max="10752" width="11.44140625" style="213"/>
    <col min="10753" max="10753" width="47.109375" style="213" customWidth="1"/>
    <col min="10754" max="10754" width="13.33203125" style="213" customWidth="1"/>
    <col min="10755" max="10757" width="12" style="213" customWidth="1"/>
    <col min="10758" max="11008" width="11.44140625" style="213"/>
    <col min="11009" max="11009" width="47.109375" style="213" customWidth="1"/>
    <col min="11010" max="11010" width="13.33203125" style="213" customWidth="1"/>
    <col min="11011" max="11013" width="12" style="213" customWidth="1"/>
    <col min="11014" max="11264" width="11.44140625" style="213"/>
    <col min="11265" max="11265" width="47.109375" style="213" customWidth="1"/>
    <col min="11266" max="11266" width="13.33203125" style="213" customWidth="1"/>
    <col min="11267" max="11269" width="12" style="213" customWidth="1"/>
    <col min="11270" max="11520" width="11.44140625" style="213"/>
    <col min="11521" max="11521" width="47.109375" style="213" customWidth="1"/>
    <col min="11522" max="11522" width="13.33203125" style="213" customWidth="1"/>
    <col min="11523" max="11525" width="12" style="213" customWidth="1"/>
    <col min="11526" max="11776" width="11.44140625" style="213"/>
    <col min="11777" max="11777" width="47.109375" style="213" customWidth="1"/>
    <col min="11778" max="11778" width="13.33203125" style="213" customWidth="1"/>
    <col min="11779" max="11781" width="12" style="213" customWidth="1"/>
    <col min="11782" max="12032" width="11.44140625" style="213"/>
    <col min="12033" max="12033" width="47.109375" style="213" customWidth="1"/>
    <col min="12034" max="12034" width="13.33203125" style="213" customWidth="1"/>
    <col min="12035" max="12037" width="12" style="213" customWidth="1"/>
    <col min="12038" max="12288" width="11.44140625" style="213"/>
    <col min="12289" max="12289" width="47.109375" style="213" customWidth="1"/>
    <col min="12290" max="12290" width="13.33203125" style="213" customWidth="1"/>
    <col min="12291" max="12293" width="12" style="213" customWidth="1"/>
    <col min="12294" max="12544" width="11.44140625" style="213"/>
    <col min="12545" max="12545" width="47.109375" style="213" customWidth="1"/>
    <col min="12546" max="12546" width="13.33203125" style="213" customWidth="1"/>
    <col min="12547" max="12549" width="12" style="213" customWidth="1"/>
    <col min="12550" max="12800" width="11.44140625" style="213"/>
    <col min="12801" max="12801" width="47.109375" style="213" customWidth="1"/>
    <col min="12802" max="12802" width="13.33203125" style="213" customWidth="1"/>
    <col min="12803" max="12805" width="12" style="213" customWidth="1"/>
    <col min="12806" max="13056" width="11.44140625" style="213"/>
    <col min="13057" max="13057" width="47.109375" style="213" customWidth="1"/>
    <col min="13058" max="13058" width="13.33203125" style="213" customWidth="1"/>
    <col min="13059" max="13061" width="12" style="213" customWidth="1"/>
    <col min="13062" max="13312" width="11.44140625" style="213"/>
    <col min="13313" max="13313" width="47.109375" style="213" customWidth="1"/>
    <col min="13314" max="13314" width="13.33203125" style="213" customWidth="1"/>
    <col min="13315" max="13317" width="12" style="213" customWidth="1"/>
    <col min="13318" max="13568" width="11.44140625" style="213"/>
    <col min="13569" max="13569" width="47.109375" style="213" customWidth="1"/>
    <col min="13570" max="13570" width="13.33203125" style="213" customWidth="1"/>
    <col min="13571" max="13573" width="12" style="213" customWidth="1"/>
    <col min="13574" max="13824" width="11.44140625" style="213"/>
    <col min="13825" max="13825" width="47.109375" style="213" customWidth="1"/>
    <col min="13826" max="13826" width="13.33203125" style="213" customWidth="1"/>
    <col min="13827" max="13829" width="12" style="213" customWidth="1"/>
    <col min="13830" max="14080" width="11.44140625" style="213"/>
    <col min="14081" max="14081" width="47.109375" style="213" customWidth="1"/>
    <col min="14082" max="14082" width="13.33203125" style="213" customWidth="1"/>
    <col min="14083" max="14085" width="12" style="213" customWidth="1"/>
    <col min="14086" max="14336" width="11.44140625" style="213"/>
    <col min="14337" max="14337" width="47.109375" style="213" customWidth="1"/>
    <col min="14338" max="14338" width="13.33203125" style="213" customWidth="1"/>
    <col min="14339" max="14341" width="12" style="213" customWidth="1"/>
    <col min="14342" max="14592" width="11.44140625" style="213"/>
    <col min="14593" max="14593" width="47.109375" style="213" customWidth="1"/>
    <col min="14594" max="14594" width="13.33203125" style="213" customWidth="1"/>
    <col min="14595" max="14597" width="12" style="213" customWidth="1"/>
    <col min="14598" max="14848" width="11.44140625" style="213"/>
    <col min="14849" max="14849" width="47.109375" style="213" customWidth="1"/>
    <col min="14850" max="14850" width="13.33203125" style="213" customWidth="1"/>
    <col min="14851" max="14853" width="12" style="213" customWidth="1"/>
    <col min="14854" max="15104" width="11.44140625" style="213"/>
    <col min="15105" max="15105" width="47.109375" style="213" customWidth="1"/>
    <col min="15106" max="15106" width="13.33203125" style="213" customWidth="1"/>
    <col min="15107" max="15109" width="12" style="213" customWidth="1"/>
    <col min="15110" max="15360" width="11.44140625" style="213"/>
    <col min="15361" max="15361" width="47.109375" style="213" customWidth="1"/>
    <col min="15362" max="15362" width="13.33203125" style="213" customWidth="1"/>
    <col min="15363" max="15365" width="12" style="213" customWidth="1"/>
    <col min="15366" max="15616" width="11.44140625" style="213"/>
    <col min="15617" max="15617" width="47.109375" style="213" customWidth="1"/>
    <col min="15618" max="15618" width="13.33203125" style="213" customWidth="1"/>
    <col min="15619" max="15621" width="12" style="213" customWidth="1"/>
    <col min="15622" max="15872" width="11.44140625" style="213"/>
    <col min="15873" max="15873" width="47.109375" style="213" customWidth="1"/>
    <col min="15874" max="15874" width="13.33203125" style="213" customWidth="1"/>
    <col min="15875" max="15877" width="12" style="213" customWidth="1"/>
    <col min="15878" max="16128" width="11.44140625" style="213"/>
    <col min="16129" max="16129" width="47.109375" style="213" customWidth="1"/>
    <col min="16130" max="16130" width="13.33203125" style="213" customWidth="1"/>
    <col min="16131" max="16133" width="12" style="213" customWidth="1"/>
    <col min="16134" max="16384" width="11.44140625" style="213"/>
  </cols>
  <sheetData>
    <row r="1" spans="1:6" s="333" customFormat="1" ht="31.5" customHeight="1" x14ac:dyDescent="0.25">
      <c r="A1" s="331"/>
      <c r="B1" s="675" t="s">
        <v>432</v>
      </c>
      <c r="C1" s="675"/>
      <c r="D1" s="675"/>
      <c r="E1" s="675"/>
      <c r="F1" s="515"/>
    </row>
    <row r="2" spans="1:6" s="333" customFormat="1" ht="13.5" customHeight="1" x14ac:dyDescent="0.25">
      <c r="A2" s="331" t="s">
        <v>433</v>
      </c>
      <c r="B2" s="334" t="s">
        <v>568</v>
      </c>
      <c r="D2" s="335" t="s">
        <v>127</v>
      </c>
      <c r="E2" s="336">
        <f>[1]COUV!D9</f>
        <v>2023</v>
      </c>
    </row>
    <row r="3" spans="1:6" s="333" customFormat="1" ht="13.5" customHeight="1" x14ac:dyDescent="0.2">
      <c r="D3" s="337"/>
      <c r="E3" s="516"/>
    </row>
    <row r="4" spans="1:6" s="333" customFormat="1" ht="20.25" customHeight="1" thickBot="1" x14ac:dyDescent="0.3">
      <c r="A4" s="271" t="s">
        <v>569</v>
      </c>
      <c r="B4" s="271"/>
      <c r="E4" s="339"/>
    </row>
    <row r="5" spans="1:6" s="333" customFormat="1" ht="15" customHeight="1" thickTop="1" x14ac:dyDescent="0.2">
      <c r="A5" s="640" t="s">
        <v>436</v>
      </c>
      <c r="B5" s="641"/>
      <c r="C5" s="341" t="s">
        <v>437</v>
      </c>
      <c r="D5" s="341" t="s">
        <v>437</v>
      </c>
      <c r="E5" s="342" t="s">
        <v>437</v>
      </c>
    </row>
    <row r="6" spans="1:6" s="333" customFormat="1" ht="15" customHeight="1" x14ac:dyDescent="0.2">
      <c r="A6" s="642"/>
      <c r="B6" s="643"/>
      <c r="C6" s="344">
        <f>E2-2</f>
        <v>2021</v>
      </c>
      <c r="D6" s="344">
        <f>E2-1</f>
        <v>2022</v>
      </c>
      <c r="E6" s="345">
        <f>E2</f>
        <v>2023</v>
      </c>
    </row>
    <row r="7" spans="1:6" s="333" customFormat="1" ht="12.75" customHeight="1" x14ac:dyDescent="0.2">
      <c r="A7" s="346" t="s">
        <v>570</v>
      </c>
      <c r="B7" s="347"/>
      <c r="C7" s="348">
        <v>0</v>
      </c>
      <c r="D7" s="348">
        <v>0</v>
      </c>
      <c r="E7" s="349">
        <v>0</v>
      </c>
    </row>
    <row r="8" spans="1:6" s="333" customFormat="1" ht="24" customHeight="1" x14ac:dyDescent="0.25">
      <c r="A8" s="676" t="s">
        <v>571</v>
      </c>
      <c r="B8" s="677"/>
      <c r="C8" s="517">
        <v>0</v>
      </c>
      <c r="D8" s="517">
        <v>0</v>
      </c>
      <c r="E8" s="518">
        <v>0</v>
      </c>
    </row>
    <row r="9" spans="1:6" s="333" customFormat="1" ht="15.9" customHeight="1" x14ac:dyDescent="0.2">
      <c r="A9" s="346" t="s">
        <v>440</v>
      </c>
      <c r="B9" s="347"/>
      <c r="C9" s="348">
        <v>0</v>
      </c>
      <c r="D9" s="348">
        <v>0</v>
      </c>
      <c r="E9" s="350">
        <v>0</v>
      </c>
    </row>
    <row r="10" spans="1:6" s="333" customFormat="1" ht="15.9" customHeight="1" x14ac:dyDescent="0.2">
      <c r="A10" s="346" t="s">
        <v>441</v>
      </c>
      <c r="B10" s="347"/>
      <c r="C10" s="348">
        <v>0</v>
      </c>
      <c r="D10" s="348">
        <v>0</v>
      </c>
      <c r="E10" s="350">
        <v>0</v>
      </c>
    </row>
    <row r="11" spans="1:6" s="333" customFormat="1" ht="15.9" customHeight="1" x14ac:dyDescent="0.2">
      <c r="A11" s="346" t="s">
        <v>442</v>
      </c>
      <c r="B11" s="347"/>
      <c r="C11" s="348">
        <v>0</v>
      </c>
      <c r="D11" s="348">
        <v>0</v>
      </c>
      <c r="E11" s="350">
        <v>0</v>
      </c>
    </row>
    <row r="12" spans="1:6" s="333" customFormat="1" ht="15.9" customHeight="1" x14ac:dyDescent="0.2">
      <c r="A12" s="346" t="s">
        <v>443</v>
      </c>
      <c r="B12" s="347"/>
      <c r="C12" s="348">
        <v>0</v>
      </c>
      <c r="D12" s="348">
        <v>0</v>
      </c>
      <c r="E12" s="350">
        <v>0</v>
      </c>
    </row>
    <row r="13" spans="1:6" s="333" customFormat="1" ht="15.9" customHeight="1" x14ac:dyDescent="0.2">
      <c r="A13" s="351" t="s">
        <v>444</v>
      </c>
      <c r="B13" s="347"/>
      <c r="C13" s="348">
        <v>0</v>
      </c>
      <c r="D13" s="348">
        <v>0</v>
      </c>
      <c r="E13" s="350">
        <v>0</v>
      </c>
    </row>
    <row r="14" spans="1:6" s="333" customFormat="1" ht="15.9" customHeight="1" x14ac:dyDescent="0.2">
      <c r="A14" s="346" t="s">
        <v>445</v>
      </c>
      <c r="B14" s="347"/>
      <c r="C14" s="348">
        <v>0</v>
      </c>
      <c r="D14" s="348">
        <v>0</v>
      </c>
      <c r="E14" s="352">
        <v>0</v>
      </c>
    </row>
    <row r="15" spans="1:6" s="357" customFormat="1" ht="17.100000000000001" customHeight="1" x14ac:dyDescent="0.3">
      <c r="A15" s="353" t="s">
        <v>446</v>
      </c>
      <c r="B15" s="354"/>
      <c r="C15" s="355">
        <f>SUM(C7:C14)</f>
        <v>0</v>
      </c>
      <c r="D15" s="355">
        <f>SUM(D7:D14)</f>
        <v>0</v>
      </c>
      <c r="E15" s="356">
        <f>SUM(E7:E14)</f>
        <v>0</v>
      </c>
    </row>
    <row r="16" spans="1:6" s="333" customFormat="1" ht="17.100000000000001" customHeight="1" x14ac:dyDescent="0.2">
      <c r="A16" s="346" t="s">
        <v>447</v>
      </c>
      <c r="B16" s="347"/>
      <c r="C16" s="348">
        <v>0</v>
      </c>
      <c r="D16" s="348">
        <v>0</v>
      </c>
      <c r="E16" s="349">
        <v>0</v>
      </c>
    </row>
    <row r="17" spans="1:5" s="333" customFormat="1" ht="17.100000000000001" customHeight="1" x14ac:dyDescent="0.2">
      <c r="A17" s="346" t="s">
        <v>448</v>
      </c>
      <c r="B17" s="347"/>
      <c r="C17" s="348">
        <v>0</v>
      </c>
      <c r="D17" s="348">
        <v>0</v>
      </c>
      <c r="E17" s="350">
        <v>0</v>
      </c>
    </row>
    <row r="18" spans="1:5" s="333" customFormat="1" ht="17.100000000000001" customHeight="1" x14ac:dyDescent="0.2">
      <c r="A18" s="346" t="s">
        <v>449</v>
      </c>
      <c r="B18" s="347"/>
      <c r="C18" s="348">
        <v>0</v>
      </c>
      <c r="D18" s="348">
        <v>0</v>
      </c>
      <c r="E18" s="350">
        <v>0</v>
      </c>
    </row>
    <row r="19" spans="1:5" s="357" customFormat="1" ht="17.100000000000001" customHeight="1" x14ac:dyDescent="0.3">
      <c r="A19" s="353" t="s">
        <v>450</v>
      </c>
      <c r="B19" s="354"/>
      <c r="C19" s="358">
        <f>SUM(C16:C18)</f>
        <v>0</v>
      </c>
      <c r="D19" s="355">
        <f>SUM(D16:D18)</f>
        <v>0</v>
      </c>
      <c r="E19" s="356">
        <f>SUM(E16:E18)</f>
        <v>0</v>
      </c>
    </row>
    <row r="20" spans="1:5" s="357" customFormat="1" ht="17.100000000000001" customHeight="1" thickBot="1" x14ac:dyDescent="0.35">
      <c r="A20" s="359" t="s">
        <v>451</v>
      </c>
      <c r="B20" s="360"/>
      <c r="C20" s="361">
        <f>C15-C19</f>
        <v>0</v>
      </c>
      <c r="D20" s="361">
        <f>D15-D19</f>
        <v>0</v>
      </c>
      <c r="E20" s="362">
        <f>E15-E19</f>
        <v>0</v>
      </c>
    </row>
    <row r="21" spans="1:5" s="333" customFormat="1" ht="24" customHeight="1" thickTop="1" thickBot="1" x14ac:dyDescent="0.25">
      <c r="A21" s="363"/>
      <c r="B21" s="363"/>
      <c r="C21" s="363"/>
      <c r="D21" s="363"/>
      <c r="E21" s="364"/>
    </row>
    <row r="22" spans="1:5" s="333" customFormat="1" ht="17.100000000000001" customHeight="1" thickTop="1" x14ac:dyDescent="0.2">
      <c r="A22" s="640" t="s">
        <v>452</v>
      </c>
      <c r="B22" s="340"/>
      <c r="C22" s="341" t="s">
        <v>437</v>
      </c>
      <c r="D22" s="341" t="s">
        <v>437</v>
      </c>
      <c r="E22" s="342" t="s">
        <v>437</v>
      </c>
    </row>
    <row r="23" spans="1:5" s="333" customFormat="1" ht="17.100000000000001" customHeight="1" x14ac:dyDescent="0.2">
      <c r="A23" s="642"/>
      <c r="B23" s="343"/>
      <c r="C23" s="344">
        <f>C6</f>
        <v>2021</v>
      </c>
      <c r="D23" s="344">
        <f>D6</f>
        <v>2022</v>
      </c>
      <c r="E23" s="345">
        <f>E6</f>
        <v>2023</v>
      </c>
    </row>
    <row r="24" spans="1:5" s="333" customFormat="1" ht="17.100000000000001" customHeight="1" x14ac:dyDescent="0.2">
      <c r="A24" s="365" t="s">
        <v>572</v>
      </c>
      <c r="B24" s="366"/>
      <c r="C24" s="367"/>
      <c r="D24" s="367"/>
      <c r="E24" s="368"/>
    </row>
    <row r="25" spans="1:5" s="333" customFormat="1" ht="17.100000000000001" customHeight="1" x14ac:dyDescent="0.2">
      <c r="A25" s="346" t="s">
        <v>573</v>
      </c>
      <c r="B25" s="347"/>
      <c r="C25" s="348">
        <v>0</v>
      </c>
      <c r="D25" s="348">
        <v>0</v>
      </c>
      <c r="E25" s="350">
        <v>0</v>
      </c>
    </row>
    <row r="26" spans="1:5" s="333" customFormat="1" ht="17.100000000000001" customHeight="1" x14ac:dyDescent="0.2">
      <c r="A26" s="346" t="s">
        <v>574</v>
      </c>
      <c r="B26" s="347"/>
      <c r="C26" s="348">
        <v>0</v>
      </c>
      <c r="D26" s="348">
        <v>0</v>
      </c>
      <c r="E26" s="350">
        <v>0</v>
      </c>
    </row>
    <row r="27" spans="1:5" s="333" customFormat="1" ht="17.100000000000001" customHeight="1" x14ac:dyDescent="0.2">
      <c r="A27" s="346" t="s">
        <v>575</v>
      </c>
      <c r="B27" s="347"/>
      <c r="C27" s="348">
        <v>0</v>
      </c>
      <c r="D27" s="348">
        <v>0</v>
      </c>
      <c r="E27" s="350">
        <v>0</v>
      </c>
    </row>
    <row r="28" spans="1:5" s="333" customFormat="1" ht="17.100000000000001" customHeight="1" x14ac:dyDescent="0.2">
      <c r="A28" s="346" t="s">
        <v>576</v>
      </c>
      <c r="B28" s="347"/>
      <c r="C28" s="519" t="e">
        <f>MAX(C26/C27,50%)</f>
        <v>#DIV/0!</v>
      </c>
      <c r="D28" s="519" t="e">
        <f>MAX(D26/D27,50%)</f>
        <v>#DIV/0!</v>
      </c>
      <c r="E28" s="520" t="e">
        <f>MAX(E26/E27,50%)</f>
        <v>#DIV/0!</v>
      </c>
    </row>
    <row r="29" spans="1:5" s="333" customFormat="1" ht="17.100000000000001" customHeight="1" x14ac:dyDescent="0.2">
      <c r="A29" s="346" t="s">
        <v>577</v>
      </c>
      <c r="B29" s="347"/>
      <c r="C29" s="519">
        <f>C25*20%</f>
        <v>0</v>
      </c>
      <c r="D29" s="519">
        <f>D25*20%</f>
        <v>0</v>
      </c>
      <c r="E29" s="521">
        <f>E25*20%</f>
        <v>0</v>
      </c>
    </row>
    <row r="30" spans="1:5" s="357" customFormat="1" ht="17.100000000000001" customHeight="1" x14ac:dyDescent="0.3">
      <c r="A30" s="353" t="s">
        <v>578</v>
      </c>
      <c r="B30" s="354"/>
      <c r="C30" s="358" t="e">
        <f>C28*C29</f>
        <v>#DIV/0!</v>
      </c>
      <c r="D30" s="355" t="e">
        <f>D28*D29</f>
        <v>#DIV/0!</v>
      </c>
      <c r="E30" s="356" t="e">
        <f>E28*E29</f>
        <v>#DIV/0!</v>
      </c>
    </row>
    <row r="31" spans="1:5" s="333" customFormat="1" ht="17.100000000000001" customHeight="1" x14ac:dyDescent="0.2">
      <c r="A31" s="365" t="s">
        <v>579</v>
      </c>
      <c r="B31" s="366"/>
      <c r="C31" s="522"/>
      <c r="D31" s="522"/>
      <c r="E31" s="523"/>
    </row>
    <row r="32" spans="1:5" s="333" customFormat="1" ht="17.100000000000001" customHeight="1" x14ac:dyDescent="0.2">
      <c r="A32" s="346" t="s">
        <v>580</v>
      </c>
      <c r="B32" s="347"/>
      <c r="C32" s="369">
        <v>0</v>
      </c>
      <c r="D32" s="369">
        <v>0</v>
      </c>
      <c r="E32" s="524">
        <v>0</v>
      </c>
    </row>
    <row r="33" spans="1:5" s="333" customFormat="1" ht="17.100000000000001" customHeight="1" x14ac:dyDescent="0.2">
      <c r="A33" s="346" t="s">
        <v>581</v>
      </c>
      <c r="B33" s="347"/>
      <c r="C33" s="367">
        <f>C32/3</f>
        <v>0</v>
      </c>
      <c r="D33" s="367">
        <f>D32/3</f>
        <v>0</v>
      </c>
      <c r="E33" s="525">
        <f>E32/3</f>
        <v>0</v>
      </c>
    </row>
    <row r="34" spans="1:5" s="333" customFormat="1" ht="17.100000000000001" customHeight="1" x14ac:dyDescent="0.2">
      <c r="A34" s="346" t="s">
        <v>582</v>
      </c>
      <c r="B34" s="347"/>
      <c r="C34" s="367" t="e">
        <f>C28</f>
        <v>#DIV/0!</v>
      </c>
      <c r="D34" s="367" t="e">
        <f>D28</f>
        <v>#DIV/0!</v>
      </c>
      <c r="E34" s="520" t="e">
        <f>E28</f>
        <v>#DIV/0!</v>
      </c>
    </row>
    <row r="35" spans="1:5" s="333" customFormat="1" ht="17.100000000000001" customHeight="1" x14ac:dyDescent="0.2">
      <c r="A35" s="346" t="s">
        <v>583</v>
      </c>
      <c r="B35" s="526"/>
      <c r="C35" s="367">
        <f>C33*25%</f>
        <v>0</v>
      </c>
      <c r="D35" s="367">
        <f>D33*25%</f>
        <v>0</v>
      </c>
      <c r="E35" s="521">
        <f>E33*25%</f>
        <v>0</v>
      </c>
    </row>
    <row r="36" spans="1:5" s="357" customFormat="1" ht="17.100000000000001" customHeight="1" x14ac:dyDescent="0.3">
      <c r="A36" s="353" t="s">
        <v>584</v>
      </c>
      <c r="B36" s="527"/>
      <c r="C36" s="528" t="e">
        <f>C35*C34</f>
        <v>#DIV/0!</v>
      </c>
      <c r="D36" s="528" t="e">
        <f>D35*D34</f>
        <v>#DIV/0!</v>
      </c>
      <c r="E36" s="356" t="e">
        <f>E35*E34</f>
        <v>#DIV/0!</v>
      </c>
    </row>
    <row r="37" spans="1:5" s="357" customFormat="1" ht="17.100000000000001" customHeight="1" thickBot="1" x14ac:dyDescent="0.25">
      <c r="A37" s="359" t="s">
        <v>585</v>
      </c>
      <c r="B37" s="529"/>
      <c r="C37" s="372" t="e">
        <f>MAX(C30,C36)</f>
        <v>#DIV/0!</v>
      </c>
      <c r="D37" s="372" t="e">
        <f>MAX(D30,D36)</f>
        <v>#DIV/0!</v>
      </c>
      <c r="E37" s="530" t="e">
        <f>MAX(E30,E36)</f>
        <v>#DIV/0!</v>
      </c>
    </row>
    <row r="38" spans="1:5" s="333" customFormat="1" ht="24" customHeight="1" thickTop="1" thickBot="1" x14ac:dyDescent="0.25">
      <c r="A38" s="363"/>
      <c r="B38" s="363"/>
      <c r="C38" s="363"/>
      <c r="D38" s="363"/>
      <c r="E38" s="364"/>
    </row>
    <row r="39" spans="1:5" s="333" customFormat="1" ht="17.100000000000001" customHeight="1" thickTop="1" x14ac:dyDescent="0.2">
      <c r="A39" s="640" t="s">
        <v>459</v>
      </c>
      <c r="B39" s="340"/>
      <c r="C39" s="341" t="s">
        <v>437</v>
      </c>
      <c r="D39" s="341" t="s">
        <v>437</v>
      </c>
      <c r="E39" s="342" t="s">
        <v>437</v>
      </c>
    </row>
    <row r="40" spans="1:5" s="333" customFormat="1" ht="17.100000000000001" customHeight="1" x14ac:dyDescent="0.2">
      <c r="A40" s="642"/>
      <c r="B40" s="343"/>
      <c r="C40" s="344">
        <f>C23</f>
        <v>2021</v>
      </c>
      <c r="D40" s="344">
        <f>D23</f>
        <v>2022</v>
      </c>
      <c r="E40" s="345">
        <f>E23</f>
        <v>2023</v>
      </c>
    </row>
    <row r="41" spans="1:5" s="333" customFormat="1" ht="17.100000000000001" customHeight="1" x14ac:dyDescent="0.2">
      <c r="A41" s="374" t="s">
        <v>460</v>
      </c>
      <c r="B41" s="375"/>
      <c r="C41" s="376" t="e">
        <f>IF((C20-C37)&gt;0,(C20-C37),0)</f>
        <v>#DIV/0!</v>
      </c>
      <c r="D41" s="376" t="e">
        <f>IF((D20-D37)&gt;0,(D20-D37),0)</f>
        <v>#DIV/0!</v>
      </c>
      <c r="E41" s="356" t="e">
        <f>IF((E20-E37)&gt;0,(E20-E37),0)</f>
        <v>#DIV/0!</v>
      </c>
    </row>
    <row r="42" spans="1:5" s="333" customFormat="1" ht="17.100000000000001" customHeight="1" thickBot="1" x14ac:dyDescent="0.25">
      <c r="A42" s="359" t="s">
        <v>461</v>
      </c>
      <c r="B42" s="360"/>
      <c r="C42" s="372" t="e">
        <f>IF((C37-C20)&gt;0,(C37-C20),0)</f>
        <v>#DIV/0!</v>
      </c>
      <c r="D42" s="372" t="e">
        <f>IF((D37-D20)&gt;0,(D37-D20),0)</f>
        <v>#DIV/0!</v>
      </c>
      <c r="E42" s="373" t="e">
        <f>IF((E37-E20)&gt;0,(E37-E20),0)</f>
        <v>#DIV/0!</v>
      </c>
    </row>
    <row r="43" spans="1:5" s="333" customFormat="1" ht="11.4" thickTop="1" x14ac:dyDescent="0.2">
      <c r="E43" s="339"/>
    </row>
    <row r="44" spans="1:5" s="333" customFormat="1" ht="10.8" x14ac:dyDescent="0.2">
      <c r="E44" s="339"/>
    </row>
    <row r="45" spans="1:5" s="333" customFormat="1" ht="10.8" x14ac:dyDescent="0.2">
      <c r="E45" s="339"/>
    </row>
    <row r="46" spans="1:5" s="333" customFormat="1" ht="10.8" x14ac:dyDescent="0.2">
      <c r="E46" s="339"/>
    </row>
    <row r="47" spans="1:5" s="333" customFormat="1" ht="10.8" x14ac:dyDescent="0.2">
      <c r="E47" s="339"/>
    </row>
    <row r="48" spans="1:5" s="333" customFormat="1" ht="10.8" x14ac:dyDescent="0.2">
      <c r="E48" s="339"/>
    </row>
    <row r="49" spans="5:5" s="333" customFormat="1" ht="10.8" x14ac:dyDescent="0.2">
      <c r="E49" s="339"/>
    </row>
    <row r="50" spans="5:5" s="333" customFormat="1" ht="10.8" x14ac:dyDescent="0.2">
      <c r="E50" s="339"/>
    </row>
    <row r="51" spans="5:5" s="333" customFormat="1" ht="10.8" x14ac:dyDescent="0.2">
      <c r="E51" s="339"/>
    </row>
    <row r="52" spans="5:5" s="333" customFormat="1" ht="10.8" x14ac:dyDescent="0.2">
      <c r="E52" s="339"/>
    </row>
    <row r="53" spans="5:5" s="333" customFormat="1" ht="10.8" x14ac:dyDescent="0.2">
      <c r="E53" s="339"/>
    </row>
    <row r="54" spans="5:5" s="378" customFormat="1" ht="11.4" x14ac:dyDescent="0.2">
      <c r="E54" s="379"/>
    </row>
    <row r="55" spans="5:5" s="378" customFormat="1" ht="11.4" x14ac:dyDescent="0.2">
      <c r="E55" s="379"/>
    </row>
    <row r="56" spans="5:5" s="378" customFormat="1" ht="11.4" x14ac:dyDescent="0.2">
      <c r="E56" s="379"/>
    </row>
    <row r="57" spans="5:5" s="378" customFormat="1" ht="11.4" x14ac:dyDescent="0.2">
      <c r="E57" s="379"/>
    </row>
    <row r="58" spans="5:5" s="378" customFormat="1" ht="11.4" x14ac:dyDescent="0.2">
      <c r="E58" s="379"/>
    </row>
    <row r="59" spans="5:5" s="378" customFormat="1" ht="11.4" x14ac:dyDescent="0.2">
      <c r="E59" s="379"/>
    </row>
    <row r="60" spans="5:5" s="378" customFormat="1" ht="11.4" x14ac:dyDescent="0.2">
      <c r="E60" s="379"/>
    </row>
    <row r="61" spans="5:5" s="378" customFormat="1" ht="11.4" x14ac:dyDescent="0.2">
      <c r="E61" s="379"/>
    </row>
    <row r="62" spans="5:5" s="378" customFormat="1" ht="11.4" x14ac:dyDescent="0.2">
      <c r="E62" s="379"/>
    </row>
    <row r="63" spans="5:5" s="378" customFormat="1" ht="11.4" x14ac:dyDescent="0.2">
      <c r="E63" s="379"/>
    </row>
    <row r="64" spans="5:5" s="378" customFormat="1" ht="11.4" x14ac:dyDescent="0.2">
      <c r="E64" s="379"/>
    </row>
    <row r="65" spans="5:5" s="378" customFormat="1" ht="11.4" x14ac:dyDescent="0.2">
      <c r="E65" s="379"/>
    </row>
    <row r="66" spans="5:5" s="378" customFormat="1" ht="11.4" x14ac:dyDescent="0.2">
      <c r="E66" s="379"/>
    </row>
    <row r="67" spans="5:5" s="378" customFormat="1" ht="11.4" x14ac:dyDescent="0.2">
      <c r="E67" s="379"/>
    </row>
    <row r="68" spans="5:5" s="378" customFormat="1" ht="11.4" x14ac:dyDescent="0.2">
      <c r="E68" s="379"/>
    </row>
    <row r="69" spans="5:5" s="378" customFormat="1" ht="11.4" x14ac:dyDescent="0.2">
      <c r="E69" s="379"/>
    </row>
    <row r="70" spans="5:5" s="378" customFormat="1" ht="11.4" x14ac:dyDescent="0.2">
      <c r="E70" s="379"/>
    </row>
    <row r="71" spans="5:5" s="378" customFormat="1" ht="11.4" x14ac:dyDescent="0.2">
      <c r="E71" s="379"/>
    </row>
    <row r="72" spans="5:5" s="378" customFormat="1" ht="11.4" x14ac:dyDescent="0.2">
      <c r="E72" s="379"/>
    </row>
    <row r="73" spans="5:5" s="378" customFormat="1" ht="11.4" x14ac:dyDescent="0.2">
      <c r="E73" s="379"/>
    </row>
    <row r="74" spans="5:5" s="378" customFormat="1" ht="11.4" x14ac:dyDescent="0.2">
      <c r="E74" s="379"/>
    </row>
    <row r="75" spans="5:5" s="378" customFormat="1" ht="11.4" x14ac:dyDescent="0.2">
      <c r="E75" s="379"/>
    </row>
    <row r="76" spans="5:5" s="378" customFormat="1" ht="11.4" x14ac:dyDescent="0.2">
      <c r="E76" s="379"/>
    </row>
    <row r="77" spans="5:5" s="378" customFormat="1" ht="11.4" x14ac:dyDescent="0.2">
      <c r="E77" s="379"/>
    </row>
    <row r="78" spans="5:5" s="378" customFormat="1" ht="11.4" x14ac:dyDescent="0.2">
      <c r="E78" s="379"/>
    </row>
    <row r="79" spans="5:5" s="378" customFormat="1" ht="11.4" x14ac:dyDescent="0.2">
      <c r="E79" s="379"/>
    </row>
    <row r="80" spans="5:5" s="378" customFormat="1" ht="11.4" x14ac:dyDescent="0.2">
      <c r="E80" s="379"/>
    </row>
    <row r="81" spans="5:5" s="378" customFormat="1" ht="11.4" x14ac:dyDescent="0.2">
      <c r="E81" s="379"/>
    </row>
    <row r="82" spans="5:5" s="378" customFormat="1" ht="11.4" x14ac:dyDescent="0.2">
      <c r="E82" s="379"/>
    </row>
    <row r="83" spans="5:5" s="378" customFormat="1" ht="11.4" x14ac:dyDescent="0.2">
      <c r="E83" s="379"/>
    </row>
  </sheetData>
  <mergeCells count="5">
    <mergeCell ref="B1:E1"/>
    <mergeCell ref="A5:B6"/>
    <mergeCell ref="A8:B8"/>
    <mergeCell ref="A22:A23"/>
    <mergeCell ref="A39:A40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9" orientation="portrait" r:id="rId1"/>
  <headerFooter alignWithMargins="0">
    <oddFooter>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C513-2E2C-4D52-90ED-8C653EEBFCD4}">
  <dimension ref="A1:G22"/>
  <sheetViews>
    <sheetView workbookViewId="0">
      <selection activeCell="D9" sqref="D9"/>
    </sheetView>
  </sheetViews>
  <sheetFormatPr baseColWidth="10" defaultColWidth="11.44140625" defaultRowHeight="16.2" x14ac:dyDescent="0.35"/>
  <cols>
    <col min="1" max="1" width="11.44140625" style="4"/>
    <col min="2" max="2" width="14.33203125" style="4" customWidth="1"/>
    <col min="3" max="3" width="14.6640625" style="4" customWidth="1"/>
    <col min="4" max="4" width="11.5546875" style="4" bestFit="1" customWidth="1"/>
    <col min="5" max="257" width="11.44140625" style="4"/>
    <col min="258" max="258" width="14.33203125" style="4" customWidth="1"/>
    <col min="259" max="259" width="14.6640625" style="4" customWidth="1"/>
    <col min="260" max="260" width="11.5546875" style="4" bestFit="1" customWidth="1"/>
    <col min="261" max="513" width="11.44140625" style="4"/>
    <col min="514" max="514" width="14.33203125" style="4" customWidth="1"/>
    <col min="515" max="515" width="14.6640625" style="4" customWidth="1"/>
    <col min="516" max="516" width="11.5546875" style="4" bestFit="1" customWidth="1"/>
    <col min="517" max="769" width="11.44140625" style="4"/>
    <col min="770" max="770" width="14.33203125" style="4" customWidth="1"/>
    <col min="771" max="771" width="14.6640625" style="4" customWidth="1"/>
    <col min="772" max="772" width="11.5546875" style="4" bestFit="1" customWidth="1"/>
    <col min="773" max="1025" width="11.44140625" style="4"/>
    <col min="1026" max="1026" width="14.33203125" style="4" customWidth="1"/>
    <col min="1027" max="1027" width="14.6640625" style="4" customWidth="1"/>
    <col min="1028" max="1028" width="11.5546875" style="4" bestFit="1" customWidth="1"/>
    <col min="1029" max="1281" width="11.44140625" style="4"/>
    <col min="1282" max="1282" width="14.33203125" style="4" customWidth="1"/>
    <col min="1283" max="1283" width="14.6640625" style="4" customWidth="1"/>
    <col min="1284" max="1284" width="11.5546875" style="4" bestFit="1" customWidth="1"/>
    <col min="1285" max="1537" width="11.44140625" style="4"/>
    <col min="1538" max="1538" width="14.33203125" style="4" customWidth="1"/>
    <col min="1539" max="1539" width="14.6640625" style="4" customWidth="1"/>
    <col min="1540" max="1540" width="11.5546875" style="4" bestFit="1" customWidth="1"/>
    <col min="1541" max="1793" width="11.44140625" style="4"/>
    <col min="1794" max="1794" width="14.33203125" style="4" customWidth="1"/>
    <col min="1795" max="1795" width="14.6640625" style="4" customWidth="1"/>
    <col min="1796" max="1796" width="11.5546875" style="4" bestFit="1" customWidth="1"/>
    <col min="1797" max="2049" width="11.44140625" style="4"/>
    <col min="2050" max="2050" width="14.33203125" style="4" customWidth="1"/>
    <col min="2051" max="2051" width="14.6640625" style="4" customWidth="1"/>
    <col min="2052" max="2052" width="11.5546875" style="4" bestFit="1" customWidth="1"/>
    <col min="2053" max="2305" width="11.44140625" style="4"/>
    <col min="2306" max="2306" width="14.33203125" style="4" customWidth="1"/>
    <col min="2307" max="2307" width="14.6640625" style="4" customWidth="1"/>
    <col min="2308" max="2308" width="11.5546875" style="4" bestFit="1" customWidth="1"/>
    <col min="2309" max="2561" width="11.44140625" style="4"/>
    <col min="2562" max="2562" width="14.33203125" style="4" customWidth="1"/>
    <col min="2563" max="2563" width="14.6640625" style="4" customWidth="1"/>
    <col min="2564" max="2564" width="11.5546875" style="4" bestFit="1" customWidth="1"/>
    <col min="2565" max="2817" width="11.44140625" style="4"/>
    <col min="2818" max="2818" width="14.33203125" style="4" customWidth="1"/>
    <col min="2819" max="2819" width="14.6640625" style="4" customWidth="1"/>
    <col min="2820" max="2820" width="11.5546875" style="4" bestFit="1" customWidth="1"/>
    <col min="2821" max="3073" width="11.44140625" style="4"/>
    <col min="3074" max="3074" width="14.33203125" style="4" customWidth="1"/>
    <col min="3075" max="3075" width="14.6640625" style="4" customWidth="1"/>
    <col min="3076" max="3076" width="11.5546875" style="4" bestFit="1" customWidth="1"/>
    <col min="3077" max="3329" width="11.44140625" style="4"/>
    <col min="3330" max="3330" width="14.33203125" style="4" customWidth="1"/>
    <col min="3331" max="3331" width="14.6640625" style="4" customWidth="1"/>
    <col min="3332" max="3332" width="11.5546875" style="4" bestFit="1" customWidth="1"/>
    <col min="3333" max="3585" width="11.44140625" style="4"/>
    <col min="3586" max="3586" width="14.33203125" style="4" customWidth="1"/>
    <col min="3587" max="3587" width="14.6640625" style="4" customWidth="1"/>
    <col min="3588" max="3588" width="11.5546875" style="4" bestFit="1" customWidth="1"/>
    <col min="3589" max="3841" width="11.44140625" style="4"/>
    <col min="3842" max="3842" width="14.33203125" style="4" customWidth="1"/>
    <col min="3843" max="3843" width="14.6640625" style="4" customWidth="1"/>
    <col min="3844" max="3844" width="11.5546875" style="4" bestFit="1" customWidth="1"/>
    <col min="3845" max="4097" width="11.44140625" style="4"/>
    <col min="4098" max="4098" width="14.33203125" style="4" customWidth="1"/>
    <col min="4099" max="4099" width="14.6640625" style="4" customWidth="1"/>
    <col min="4100" max="4100" width="11.5546875" style="4" bestFit="1" customWidth="1"/>
    <col min="4101" max="4353" width="11.44140625" style="4"/>
    <col min="4354" max="4354" width="14.33203125" style="4" customWidth="1"/>
    <col min="4355" max="4355" width="14.6640625" style="4" customWidth="1"/>
    <col min="4356" max="4356" width="11.5546875" style="4" bestFit="1" customWidth="1"/>
    <col min="4357" max="4609" width="11.44140625" style="4"/>
    <col min="4610" max="4610" width="14.33203125" style="4" customWidth="1"/>
    <col min="4611" max="4611" width="14.6640625" style="4" customWidth="1"/>
    <col min="4612" max="4612" width="11.5546875" style="4" bestFit="1" customWidth="1"/>
    <col min="4613" max="4865" width="11.44140625" style="4"/>
    <col min="4866" max="4866" width="14.33203125" style="4" customWidth="1"/>
    <col min="4867" max="4867" width="14.6640625" style="4" customWidth="1"/>
    <col min="4868" max="4868" width="11.5546875" style="4" bestFit="1" customWidth="1"/>
    <col min="4869" max="5121" width="11.44140625" style="4"/>
    <col min="5122" max="5122" width="14.33203125" style="4" customWidth="1"/>
    <col min="5123" max="5123" width="14.6640625" style="4" customWidth="1"/>
    <col min="5124" max="5124" width="11.5546875" style="4" bestFit="1" customWidth="1"/>
    <col min="5125" max="5377" width="11.44140625" style="4"/>
    <col min="5378" max="5378" width="14.33203125" style="4" customWidth="1"/>
    <col min="5379" max="5379" width="14.6640625" style="4" customWidth="1"/>
    <col min="5380" max="5380" width="11.5546875" style="4" bestFit="1" customWidth="1"/>
    <col min="5381" max="5633" width="11.44140625" style="4"/>
    <col min="5634" max="5634" width="14.33203125" style="4" customWidth="1"/>
    <col min="5635" max="5635" width="14.6640625" style="4" customWidth="1"/>
    <col min="5636" max="5636" width="11.5546875" style="4" bestFit="1" customWidth="1"/>
    <col min="5637" max="5889" width="11.44140625" style="4"/>
    <col min="5890" max="5890" width="14.33203125" style="4" customWidth="1"/>
    <col min="5891" max="5891" width="14.6640625" style="4" customWidth="1"/>
    <col min="5892" max="5892" width="11.5546875" style="4" bestFit="1" customWidth="1"/>
    <col min="5893" max="6145" width="11.44140625" style="4"/>
    <col min="6146" max="6146" width="14.33203125" style="4" customWidth="1"/>
    <col min="6147" max="6147" width="14.6640625" style="4" customWidth="1"/>
    <col min="6148" max="6148" width="11.5546875" style="4" bestFit="1" customWidth="1"/>
    <col min="6149" max="6401" width="11.44140625" style="4"/>
    <col min="6402" max="6402" width="14.33203125" style="4" customWidth="1"/>
    <col min="6403" max="6403" width="14.6640625" style="4" customWidth="1"/>
    <col min="6404" max="6404" width="11.5546875" style="4" bestFit="1" customWidth="1"/>
    <col min="6405" max="6657" width="11.44140625" style="4"/>
    <col min="6658" max="6658" width="14.33203125" style="4" customWidth="1"/>
    <col min="6659" max="6659" width="14.6640625" style="4" customWidth="1"/>
    <col min="6660" max="6660" width="11.5546875" style="4" bestFit="1" customWidth="1"/>
    <col min="6661" max="6913" width="11.44140625" style="4"/>
    <col min="6914" max="6914" width="14.33203125" style="4" customWidth="1"/>
    <col min="6915" max="6915" width="14.6640625" style="4" customWidth="1"/>
    <col min="6916" max="6916" width="11.5546875" style="4" bestFit="1" customWidth="1"/>
    <col min="6917" max="7169" width="11.44140625" style="4"/>
    <col min="7170" max="7170" width="14.33203125" style="4" customWidth="1"/>
    <col min="7171" max="7171" width="14.6640625" style="4" customWidth="1"/>
    <col min="7172" max="7172" width="11.5546875" style="4" bestFit="1" customWidth="1"/>
    <col min="7173" max="7425" width="11.44140625" style="4"/>
    <col min="7426" max="7426" width="14.33203125" style="4" customWidth="1"/>
    <col min="7427" max="7427" width="14.6640625" style="4" customWidth="1"/>
    <col min="7428" max="7428" width="11.5546875" style="4" bestFit="1" customWidth="1"/>
    <col min="7429" max="7681" width="11.44140625" style="4"/>
    <col min="7682" max="7682" width="14.33203125" style="4" customWidth="1"/>
    <col min="7683" max="7683" width="14.6640625" style="4" customWidth="1"/>
    <col min="7684" max="7684" width="11.5546875" style="4" bestFit="1" customWidth="1"/>
    <col min="7685" max="7937" width="11.44140625" style="4"/>
    <col min="7938" max="7938" width="14.33203125" style="4" customWidth="1"/>
    <col min="7939" max="7939" width="14.6640625" style="4" customWidth="1"/>
    <col min="7940" max="7940" width="11.5546875" style="4" bestFit="1" customWidth="1"/>
    <col min="7941" max="8193" width="11.44140625" style="4"/>
    <col min="8194" max="8194" width="14.33203125" style="4" customWidth="1"/>
    <col min="8195" max="8195" width="14.6640625" style="4" customWidth="1"/>
    <col min="8196" max="8196" width="11.5546875" style="4" bestFit="1" customWidth="1"/>
    <col min="8197" max="8449" width="11.44140625" style="4"/>
    <col min="8450" max="8450" width="14.33203125" style="4" customWidth="1"/>
    <col min="8451" max="8451" width="14.6640625" style="4" customWidth="1"/>
    <col min="8452" max="8452" width="11.5546875" style="4" bestFit="1" customWidth="1"/>
    <col min="8453" max="8705" width="11.44140625" style="4"/>
    <col min="8706" max="8706" width="14.33203125" style="4" customWidth="1"/>
    <col min="8707" max="8707" width="14.6640625" style="4" customWidth="1"/>
    <col min="8708" max="8708" width="11.5546875" style="4" bestFit="1" customWidth="1"/>
    <col min="8709" max="8961" width="11.44140625" style="4"/>
    <col min="8962" max="8962" width="14.33203125" style="4" customWidth="1"/>
    <col min="8963" max="8963" width="14.6640625" style="4" customWidth="1"/>
    <col min="8964" max="8964" width="11.5546875" style="4" bestFit="1" customWidth="1"/>
    <col min="8965" max="9217" width="11.44140625" style="4"/>
    <col min="9218" max="9218" width="14.33203125" style="4" customWidth="1"/>
    <col min="9219" max="9219" width="14.6640625" style="4" customWidth="1"/>
    <col min="9220" max="9220" width="11.5546875" style="4" bestFit="1" customWidth="1"/>
    <col min="9221" max="9473" width="11.44140625" style="4"/>
    <col min="9474" max="9474" width="14.33203125" style="4" customWidth="1"/>
    <col min="9475" max="9475" width="14.6640625" style="4" customWidth="1"/>
    <col min="9476" max="9476" width="11.5546875" style="4" bestFit="1" customWidth="1"/>
    <col min="9477" max="9729" width="11.44140625" style="4"/>
    <col min="9730" max="9730" width="14.33203125" style="4" customWidth="1"/>
    <col min="9731" max="9731" width="14.6640625" style="4" customWidth="1"/>
    <col min="9732" max="9732" width="11.5546875" style="4" bestFit="1" customWidth="1"/>
    <col min="9733" max="9985" width="11.44140625" style="4"/>
    <col min="9986" max="9986" width="14.33203125" style="4" customWidth="1"/>
    <col min="9987" max="9987" width="14.6640625" style="4" customWidth="1"/>
    <col min="9988" max="9988" width="11.5546875" style="4" bestFit="1" customWidth="1"/>
    <col min="9989" max="10241" width="11.44140625" style="4"/>
    <col min="10242" max="10242" width="14.33203125" style="4" customWidth="1"/>
    <col min="10243" max="10243" width="14.6640625" style="4" customWidth="1"/>
    <col min="10244" max="10244" width="11.5546875" style="4" bestFit="1" customWidth="1"/>
    <col min="10245" max="10497" width="11.44140625" style="4"/>
    <col min="10498" max="10498" width="14.33203125" style="4" customWidth="1"/>
    <col min="10499" max="10499" width="14.6640625" style="4" customWidth="1"/>
    <col min="10500" max="10500" width="11.5546875" style="4" bestFit="1" customWidth="1"/>
    <col min="10501" max="10753" width="11.44140625" style="4"/>
    <col min="10754" max="10754" width="14.33203125" style="4" customWidth="1"/>
    <col min="10755" max="10755" width="14.6640625" style="4" customWidth="1"/>
    <col min="10756" max="10756" width="11.5546875" style="4" bestFit="1" customWidth="1"/>
    <col min="10757" max="11009" width="11.44140625" style="4"/>
    <col min="11010" max="11010" width="14.33203125" style="4" customWidth="1"/>
    <col min="11011" max="11011" width="14.6640625" style="4" customWidth="1"/>
    <col min="11012" max="11012" width="11.5546875" style="4" bestFit="1" customWidth="1"/>
    <col min="11013" max="11265" width="11.44140625" style="4"/>
    <col min="11266" max="11266" width="14.33203125" style="4" customWidth="1"/>
    <col min="11267" max="11267" width="14.6640625" style="4" customWidth="1"/>
    <col min="11268" max="11268" width="11.5546875" style="4" bestFit="1" customWidth="1"/>
    <col min="11269" max="11521" width="11.44140625" style="4"/>
    <col min="11522" max="11522" width="14.33203125" style="4" customWidth="1"/>
    <col min="11523" max="11523" width="14.6640625" style="4" customWidth="1"/>
    <col min="11524" max="11524" width="11.5546875" style="4" bestFit="1" customWidth="1"/>
    <col min="11525" max="11777" width="11.44140625" style="4"/>
    <col min="11778" max="11778" width="14.33203125" style="4" customWidth="1"/>
    <col min="11779" max="11779" width="14.6640625" style="4" customWidth="1"/>
    <col min="11780" max="11780" width="11.5546875" style="4" bestFit="1" customWidth="1"/>
    <col min="11781" max="12033" width="11.44140625" style="4"/>
    <col min="12034" max="12034" width="14.33203125" style="4" customWidth="1"/>
    <col min="12035" max="12035" width="14.6640625" style="4" customWidth="1"/>
    <col min="12036" max="12036" width="11.5546875" style="4" bestFit="1" customWidth="1"/>
    <col min="12037" max="12289" width="11.44140625" style="4"/>
    <col min="12290" max="12290" width="14.33203125" style="4" customWidth="1"/>
    <col min="12291" max="12291" width="14.6640625" style="4" customWidth="1"/>
    <col min="12292" max="12292" width="11.5546875" style="4" bestFit="1" customWidth="1"/>
    <col min="12293" max="12545" width="11.44140625" style="4"/>
    <col min="12546" max="12546" width="14.33203125" style="4" customWidth="1"/>
    <col min="12547" max="12547" width="14.6640625" style="4" customWidth="1"/>
    <col min="12548" max="12548" width="11.5546875" style="4" bestFit="1" customWidth="1"/>
    <col min="12549" max="12801" width="11.44140625" style="4"/>
    <col min="12802" max="12802" width="14.33203125" style="4" customWidth="1"/>
    <col min="12803" max="12803" width="14.6640625" style="4" customWidth="1"/>
    <col min="12804" max="12804" width="11.5546875" style="4" bestFit="1" customWidth="1"/>
    <col min="12805" max="13057" width="11.44140625" style="4"/>
    <col min="13058" max="13058" width="14.33203125" style="4" customWidth="1"/>
    <col min="13059" max="13059" width="14.6640625" style="4" customWidth="1"/>
    <col min="13060" max="13060" width="11.5546875" style="4" bestFit="1" customWidth="1"/>
    <col min="13061" max="13313" width="11.44140625" style="4"/>
    <col min="13314" max="13314" width="14.33203125" style="4" customWidth="1"/>
    <col min="13315" max="13315" width="14.6640625" style="4" customWidth="1"/>
    <col min="13316" max="13316" width="11.5546875" style="4" bestFit="1" customWidth="1"/>
    <col min="13317" max="13569" width="11.44140625" style="4"/>
    <col min="13570" max="13570" width="14.33203125" style="4" customWidth="1"/>
    <col min="13571" max="13571" width="14.6640625" style="4" customWidth="1"/>
    <col min="13572" max="13572" width="11.5546875" style="4" bestFit="1" customWidth="1"/>
    <col min="13573" max="13825" width="11.44140625" style="4"/>
    <col min="13826" max="13826" width="14.33203125" style="4" customWidth="1"/>
    <col min="13827" max="13827" width="14.6640625" style="4" customWidth="1"/>
    <col min="13828" max="13828" width="11.5546875" style="4" bestFit="1" customWidth="1"/>
    <col min="13829" max="14081" width="11.44140625" style="4"/>
    <col min="14082" max="14082" width="14.33203125" style="4" customWidth="1"/>
    <col min="14083" max="14083" width="14.6640625" style="4" customWidth="1"/>
    <col min="14084" max="14084" width="11.5546875" style="4" bestFit="1" customWidth="1"/>
    <col min="14085" max="14337" width="11.44140625" style="4"/>
    <col min="14338" max="14338" width="14.33203125" style="4" customWidth="1"/>
    <col min="14339" max="14339" width="14.6640625" style="4" customWidth="1"/>
    <col min="14340" max="14340" width="11.5546875" style="4" bestFit="1" customWidth="1"/>
    <col min="14341" max="14593" width="11.44140625" style="4"/>
    <col min="14594" max="14594" width="14.33203125" style="4" customWidth="1"/>
    <col min="14595" max="14595" width="14.6640625" style="4" customWidth="1"/>
    <col min="14596" max="14596" width="11.5546875" style="4" bestFit="1" customWidth="1"/>
    <col min="14597" max="14849" width="11.44140625" style="4"/>
    <col min="14850" max="14850" width="14.33203125" style="4" customWidth="1"/>
    <col min="14851" max="14851" width="14.6640625" style="4" customWidth="1"/>
    <col min="14852" max="14852" width="11.5546875" style="4" bestFit="1" customWidth="1"/>
    <col min="14853" max="15105" width="11.44140625" style="4"/>
    <col min="15106" max="15106" width="14.33203125" style="4" customWidth="1"/>
    <col min="15107" max="15107" width="14.6640625" style="4" customWidth="1"/>
    <col min="15108" max="15108" width="11.5546875" style="4" bestFit="1" customWidth="1"/>
    <col min="15109" max="15361" width="11.44140625" style="4"/>
    <col min="15362" max="15362" width="14.33203125" style="4" customWidth="1"/>
    <col min="15363" max="15363" width="14.6640625" style="4" customWidth="1"/>
    <col min="15364" max="15364" width="11.5546875" style="4" bestFit="1" customWidth="1"/>
    <col min="15365" max="15617" width="11.44140625" style="4"/>
    <col min="15618" max="15618" width="14.33203125" style="4" customWidth="1"/>
    <col min="15619" max="15619" width="14.6640625" style="4" customWidth="1"/>
    <col min="15620" max="15620" width="11.5546875" style="4" bestFit="1" customWidth="1"/>
    <col min="15621" max="15873" width="11.44140625" style="4"/>
    <col min="15874" max="15874" width="14.33203125" style="4" customWidth="1"/>
    <col min="15875" max="15875" width="14.6640625" style="4" customWidth="1"/>
    <col min="15876" max="15876" width="11.5546875" style="4" bestFit="1" customWidth="1"/>
    <col min="15877" max="16129" width="11.44140625" style="4"/>
    <col min="16130" max="16130" width="14.33203125" style="4" customWidth="1"/>
    <col min="16131" max="16131" width="14.6640625" style="4" customWidth="1"/>
    <col min="16132" max="16132" width="11.5546875" style="4" bestFit="1" customWidth="1"/>
    <col min="16133" max="16384" width="11.44140625" style="4"/>
  </cols>
  <sheetData>
    <row r="1" spans="1:7" x14ac:dyDescent="0.35">
      <c r="A1" s="5"/>
      <c r="G1" s="6"/>
    </row>
    <row r="2" spans="1:7" x14ac:dyDescent="0.35">
      <c r="A2" s="26" t="s">
        <v>586</v>
      </c>
      <c r="B2" s="531"/>
      <c r="C2" s="531"/>
      <c r="G2" s="6"/>
    </row>
    <row r="3" spans="1:7" x14ac:dyDescent="0.35">
      <c r="A3" s="5"/>
      <c r="B3" s="1" t="s">
        <v>587</v>
      </c>
      <c r="C3" s="2"/>
      <c r="D3" s="50" t="s">
        <v>588</v>
      </c>
      <c r="E3" s="678" t="s">
        <v>589</v>
      </c>
      <c r="F3" s="679"/>
      <c r="G3" s="6"/>
    </row>
    <row r="4" spans="1:7" x14ac:dyDescent="0.35">
      <c r="A4" s="5"/>
      <c r="B4" s="29" t="s">
        <v>590</v>
      </c>
      <c r="C4" s="30"/>
      <c r="D4" s="62" t="s">
        <v>591</v>
      </c>
      <c r="E4" s="532" t="s">
        <v>592</v>
      </c>
      <c r="F4" s="533" t="s">
        <v>593</v>
      </c>
      <c r="G4" s="6"/>
    </row>
    <row r="5" spans="1:7" x14ac:dyDescent="0.35">
      <c r="A5" s="5"/>
      <c r="B5" s="534"/>
      <c r="C5" s="535"/>
      <c r="D5" s="536"/>
      <c r="E5" s="537"/>
      <c r="F5" s="538"/>
      <c r="G5" s="6"/>
    </row>
    <row r="6" spans="1:7" x14ac:dyDescent="0.35">
      <c r="A6" s="5"/>
      <c r="B6" s="534"/>
      <c r="C6" s="535"/>
      <c r="D6" s="536"/>
      <c r="E6" s="537"/>
      <c r="F6" s="538"/>
      <c r="G6" s="6"/>
    </row>
    <row r="7" spans="1:7" x14ac:dyDescent="0.35">
      <c r="A7" s="5"/>
      <c r="B7" s="534"/>
      <c r="C7" s="535"/>
      <c r="D7" s="536"/>
      <c r="E7" s="537"/>
      <c r="F7" s="538"/>
      <c r="G7" s="6"/>
    </row>
    <row r="8" spans="1:7" x14ac:dyDescent="0.35">
      <c r="A8" s="5"/>
      <c r="B8" s="534"/>
      <c r="C8" s="535"/>
      <c r="D8" s="536"/>
      <c r="E8" s="537"/>
      <c r="F8" s="538"/>
      <c r="G8" s="6"/>
    </row>
    <row r="9" spans="1:7" x14ac:dyDescent="0.35">
      <c r="A9" s="5"/>
      <c r="B9" s="534"/>
      <c r="C9" s="535"/>
      <c r="D9" s="536"/>
      <c r="E9" s="537"/>
      <c r="F9" s="538"/>
      <c r="G9" s="6"/>
    </row>
    <row r="10" spans="1:7" x14ac:dyDescent="0.35">
      <c r="A10" s="5"/>
      <c r="B10" s="534"/>
      <c r="C10" s="535"/>
      <c r="D10" s="536"/>
      <c r="E10" s="537"/>
      <c r="F10" s="538"/>
      <c r="G10" s="6"/>
    </row>
    <row r="11" spans="1:7" x14ac:dyDescent="0.35">
      <c r="A11" s="5"/>
      <c r="B11" s="534"/>
      <c r="C11" s="535"/>
      <c r="D11" s="536"/>
      <c r="E11" s="537"/>
      <c r="F11" s="538"/>
      <c r="G11" s="6"/>
    </row>
    <row r="12" spans="1:7" x14ac:dyDescent="0.35">
      <c r="A12" s="5"/>
      <c r="B12" s="534"/>
      <c r="C12" s="535"/>
      <c r="D12" s="536"/>
      <c r="E12" s="537"/>
      <c r="F12" s="538"/>
      <c r="G12" s="6"/>
    </row>
    <row r="13" spans="1:7" ht="17.25" customHeight="1" x14ac:dyDescent="0.35">
      <c r="A13" s="5"/>
      <c r="B13" s="534"/>
      <c r="C13" s="535"/>
      <c r="D13" s="536"/>
      <c r="E13" s="537"/>
      <c r="F13" s="538"/>
      <c r="G13" s="6"/>
    </row>
    <row r="14" spans="1:7" ht="18" customHeight="1" x14ac:dyDescent="0.35">
      <c r="A14" s="5"/>
      <c r="B14" s="534"/>
      <c r="C14" s="535"/>
      <c r="D14" s="536"/>
      <c r="E14" s="537"/>
      <c r="F14" s="538"/>
      <c r="G14" s="6"/>
    </row>
    <row r="15" spans="1:7" x14ac:dyDescent="0.35">
      <c r="A15" s="5"/>
      <c r="B15" s="539"/>
      <c r="C15" s="25"/>
      <c r="D15" s="540"/>
      <c r="E15" s="541"/>
      <c r="F15" s="542"/>
      <c r="G15" s="6"/>
    </row>
    <row r="16" spans="1:7" x14ac:dyDescent="0.35">
      <c r="A16" s="5"/>
      <c r="B16" s="539"/>
      <c r="C16" s="25"/>
      <c r="D16" s="540"/>
      <c r="E16" s="541"/>
      <c r="F16" s="542"/>
      <c r="G16" s="6"/>
    </row>
    <row r="17" spans="1:7" x14ac:dyDescent="0.35">
      <c r="A17" s="5"/>
      <c r="B17" s="539"/>
      <c r="C17" s="69"/>
      <c r="D17" s="540"/>
      <c r="E17" s="543"/>
      <c r="F17" s="544"/>
      <c r="G17" s="6"/>
    </row>
    <row r="18" spans="1:7" x14ac:dyDescent="0.35">
      <c r="A18" s="5"/>
      <c r="B18" s="539"/>
      <c r="C18" s="69"/>
      <c r="D18" s="540"/>
      <c r="E18" s="545"/>
      <c r="F18" s="69"/>
      <c r="G18" s="6"/>
    </row>
    <row r="19" spans="1:7" x14ac:dyDescent="0.35">
      <c r="A19" s="5"/>
      <c r="B19" s="546"/>
      <c r="C19" s="547"/>
      <c r="D19" s="548"/>
      <c r="E19" s="549"/>
      <c r="F19" s="547"/>
      <c r="G19" s="6"/>
    </row>
    <row r="20" spans="1:7" x14ac:dyDescent="0.35">
      <c r="A20" s="5"/>
      <c r="G20" s="6"/>
    </row>
    <row r="21" spans="1:7" x14ac:dyDescent="0.35">
      <c r="A21" s="26"/>
      <c r="B21" s="13"/>
      <c r="C21" s="13"/>
      <c r="D21" s="13"/>
      <c r="E21" s="13"/>
      <c r="F21" s="13"/>
      <c r="G21" s="6"/>
    </row>
    <row r="22" spans="1:7" x14ac:dyDescent="0.35">
      <c r="A22" s="2"/>
      <c r="B22" s="2"/>
      <c r="C22" s="2"/>
      <c r="D22" s="2"/>
      <c r="E22" s="2"/>
      <c r="F22" s="2"/>
      <c r="G22" s="2"/>
    </row>
  </sheetData>
  <mergeCells count="1">
    <mergeCell ref="E3:F3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D5E3-3E70-4672-9D07-2DD19678CECA}">
  <dimension ref="A1:G47"/>
  <sheetViews>
    <sheetView workbookViewId="0">
      <selection activeCell="D9" sqref="D9"/>
    </sheetView>
  </sheetViews>
  <sheetFormatPr baseColWidth="10" defaultColWidth="11.44140625" defaultRowHeight="16.2" x14ac:dyDescent="0.35"/>
  <cols>
    <col min="1" max="1" width="11.44140625" style="4"/>
    <col min="2" max="2" width="14.33203125" style="4" customWidth="1"/>
    <col min="3" max="3" width="14.6640625" style="4" customWidth="1"/>
    <col min="4" max="257" width="11.44140625" style="4"/>
    <col min="258" max="258" width="14.33203125" style="4" customWidth="1"/>
    <col min="259" max="259" width="14.6640625" style="4" customWidth="1"/>
    <col min="260" max="513" width="11.44140625" style="4"/>
    <col min="514" max="514" width="14.33203125" style="4" customWidth="1"/>
    <col min="515" max="515" width="14.6640625" style="4" customWidth="1"/>
    <col min="516" max="769" width="11.44140625" style="4"/>
    <col min="770" max="770" width="14.33203125" style="4" customWidth="1"/>
    <col min="771" max="771" width="14.6640625" style="4" customWidth="1"/>
    <col min="772" max="1025" width="11.44140625" style="4"/>
    <col min="1026" max="1026" width="14.33203125" style="4" customWidth="1"/>
    <col min="1027" max="1027" width="14.6640625" style="4" customWidth="1"/>
    <col min="1028" max="1281" width="11.44140625" style="4"/>
    <col min="1282" max="1282" width="14.33203125" style="4" customWidth="1"/>
    <col min="1283" max="1283" width="14.6640625" style="4" customWidth="1"/>
    <col min="1284" max="1537" width="11.44140625" style="4"/>
    <col min="1538" max="1538" width="14.33203125" style="4" customWidth="1"/>
    <col min="1539" max="1539" width="14.6640625" style="4" customWidth="1"/>
    <col min="1540" max="1793" width="11.44140625" style="4"/>
    <col min="1794" max="1794" width="14.33203125" style="4" customWidth="1"/>
    <col min="1795" max="1795" width="14.6640625" style="4" customWidth="1"/>
    <col min="1796" max="2049" width="11.44140625" style="4"/>
    <col min="2050" max="2050" width="14.33203125" style="4" customWidth="1"/>
    <col min="2051" max="2051" width="14.6640625" style="4" customWidth="1"/>
    <col min="2052" max="2305" width="11.44140625" style="4"/>
    <col min="2306" max="2306" width="14.33203125" style="4" customWidth="1"/>
    <col min="2307" max="2307" width="14.6640625" style="4" customWidth="1"/>
    <col min="2308" max="2561" width="11.44140625" style="4"/>
    <col min="2562" max="2562" width="14.33203125" style="4" customWidth="1"/>
    <col min="2563" max="2563" width="14.6640625" style="4" customWidth="1"/>
    <col min="2564" max="2817" width="11.44140625" style="4"/>
    <col min="2818" max="2818" width="14.33203125" style="4" customWidth="1"/>
    <col min="2819" max="2819" width="14.6640625" style="4" customWidth="1"/>
    <col min="2820" max="3073" width="11.44140625" style="4"/>
    <col min="3074" max="3074" width="14.33203125" style="4" customWidth="1"/>
    <col min="3075" max="3075" width="14.6640625" style="4" customWidth="1"/>
    <col min="3076" max="3329" width="11.44140625" style="4"/>
    <col min="3330" max="3330" width="14.33203125" style="4" customWidth="1"/>
    <col min="3331" max="3331" width="14.6640625" style="4" customWidth="1"/>
    <col min="3332" max="3585" width="11.44140625" style="4"/>
    <col min="3586" max="3586" width="14.33203125" style="4" customWidth="1"/>
    <col min="3587" max="3587" width="14.6640625" style="4" customWidth="1"/>
    <col min="3588" max="3841" width="11.44140625" style="4"/>
    <col min="3842" max="3842" width="14.33203125" style="4" customWidth="1"/>
    <col min="3843" max="3843" width="14.6640625" style="4" customWidth="1"/>
    <col min="3844" max="4097" width="11.44140625" style="4"/>
    <col min="4098" max="4098" width="14.33203125" style="4" customWidth="1"/>
    <col min="4099" max="4099" width="14.6640625" style="4" customWidth="1"/>
    <col min="4100" max="4353" width="11.44140625" style="4"/>
    <col min="4354" max="4354" width="14.33203125" style="4" customWidth="1"/>
    <col min="4355" max="4355" width="14.6640625" style="4" customWidth="1"/>
    <col min="4356" max="4609" width="11.44140625" style="4"/>
    <col min="4610" max="4610" width="14.33203125" style="4" customWidth="1"/>
    <col min="4611" max="4611" width="14.6640625" style="4" customWidth="1"/>
    <col min="4612" max="4865" width="11.44140625" style="4"/>
    <col min="4866" max="4866" width="14.33203125" style="4" customWidth="1"/>
    <col min="4867" max="4867" width="14.6640625" style="4" customWidth="1"/>
    <col min="4868" max="5121" width="11.44140625" style="4"/>
    <col min="5122" max="5122" width="14.33203125" style="4" customWidth="1"/>
    <col min="5123" max="5123" width="14.6640625" style="4" customWidth="1"/>
    <col min="5124" max="5377" width="11.44140625" style="4"/>
    <col min="5378" max="5378" width="14.33203125" style="4" customWidth="1"/>
    <col min="5379" max="5379" width="14.6640625" style="4" customWidth="1"/>
    <col min="5380" max="5633" width="11.44140625" style="4"/>
    <col min="5634" max="5634" width="14.33203125" style="4" customWidth="1"/>
    <col min="5635" max="5635" width="14.6640625" style="4" customWidth="1"/>
    <col min="5636" max="5889" width="11.44140625" style="4"/>
    <col min="5890" max="5890" width="14.33203125" style="4" customWidth="1"/>
    <col min="5891" max="5891" width="14.6640625" style="4" customWidth="1"/>
    <col min="5892" max="6145" width="11.44140625" style="4"/>
    <col min="6146" max="6146" width="14.33203125" style="4" customWidth="1"/>
    <col min="6147" max="6147" width="14.6640625" style="4" customWidth="1"/>
    <col min="6148" max="6401" width="11.44140625" style="4"/>
    <col min="6402" max="6402" width="14.33203125" style="4" customWidth="1"/>
    <col min="6403" max="6403" width="14.6640625" style="4" customWidth="1"/>
    <col min="6404" max="6657" width="11.44140625" style="4"/>
    <col min="6658" max="6658" width="14.33203125" style="4" customWidth="1"/>
    <col min="6659" max="6659" width="14.6640625" style="4" customWidth="1"/>
    <col min="6660" max="6913" width="11.44140625" style="4"/>
    <col min="6914" max="6914" width="14.33203125" style="4" customWidth="1"/>
    <col min="6915" max="6915" width="14.6640625" style="4" customWidth="1"/>
    <col min="6916" max="7169" width="11.44140625" style="4"/>
    <col min="7170" max="7170" width="14.33203125" style="4" customWidth="1"/>
    <col min="7171" max="7171" width="14.6640625" style="4" customWidth="1"/>
    <col min="7172" max="7425" width="11.44140625" style="4"/>
    <col min="7426" max="7426" width="14.33203125" style="4" customWidth="1"/>
    <col min="7427" max="7427" width="14.6640625" style="4" customWidth="1"/>
    <col min="7428" max="7681" width="11.44140625" style="4"/>
    <col min="7682" max="7682" width="14.33203125" style="4" customWidth="1"/>
    <col min="7683" max="7683" width="14.6640625" style="4" customWidth="1"/>
    <col min="7684" max="7937" width="11.44140625" style="4"/>
    <col min="7938" max="7938" width="14.33203125" style="4" customWidth="1"/>
    <col min="7939" max="7939" width="14.6640625" style="4" customWidth="1"/>
    <col min="7940" max="8193" width="11.44140625" style="4"/>
    <col min="8194" max="8194" width="14.33203125" style="4" customWidth="1"/>
    <col min="8195" max="8195" width="14.6640625" style="4" customWidth="1"/>
    <col min="8196" max="8449" width="11.44140625" style="4"/>
    <col min="8450" max="8450" width="14.33203125" style="4" customWidth="1"/>
    <col min="8451" max="8451" width="14.6640625" style="4" customWidth="1"/>
    <col min="8452" max="8705" width="11.44140625" style="4"/>
    <col min="8706" max="8706" width="14.33203125" style="4" customWidth="1"/>
    <col min="8707" max="8707" width="14.6640625" style="4" customWidth="1"/>
    <col min="8708" max="8961" width="11.44140625" style="4"/>
    <col min="8962" max="8962" width="14.33203125" style="4" customWidth="1"/>
    <col min="8963" max="8963" width="14.6640625" style="4" customWidth="1"/>
    <col min="8964" max="9217" width="11.44140625" style="4"/>
    <col min="9218" max="9218" width="14.33203125" style="4" customWidth="1"/>
    <col min="9219" max="9219" width="14.6640625" style="4" customWidth="1"/>
    <col min="9220" max="9473" width="11.44140625" style="4"/>
    <col min="9474" max="9474" width="14.33203125" style="4" customWidth="1"/>
    <col min="9475" max="9475" width="14.6640625" style="4" customWidth="1"/>
    <col min="9476" max="9729" width="11.44140625" style="4"/>
    <col min="9730" max="9730" width="14.33203125" style="4" customWidth="1"/>
    <col min="9731" max="9731" width="14.6640625" style="4" customWidth="1"/>
    <col min="9732" max="9985" width="11.44140625" style="4"/>
    <col min="9986" max="9986" width="14.33203125" style="4" customWidth="1"/>
    <col min="9987" max="9987" width="14.6640625" style="4" customWidth="1"/>
    <col min="9988" max="10241" width="11.44140625" style="4"/>
    <col min="10242" max="10242" width="14.33203125" style="4" customWidth="1"/>
    <col min="10243" max="10243" width="14.6640625" style="4" customWidth="1"/>
    <col min="10244" max="10497" width="11.44140625" style="4"/>
    <col min="10498" max="10498" width="14.33203125" style="4" customWidth="1"/>
    <col min="10499" max="10499" width="14.6640625" style="4" customWidth="1"/>
    <col min="10500" max="10753" width="11.44140625" style="4"/>
    <col min="10754" max="10754" width="14.33203125" style="4" customWidth="1"/>
    <col min="10755" max="10755" width="14.6640625" style="4" customWidth="1"/>
    <col min="10756" max="11009" width="11.44140625" style="4"/>
    <col min="11010" max="11010" width="14.33203125" style="4" customWidth="1"/>
    <col min="11011" max="11011" width="14.6640625" style="4" customWidth="1"/>
    <col min="11012" max="11265" width="11.44140625" style="4"/>
    <col min="11266" max="11266" width="14.33203125" style="4" customWidth="1"/>
    <col min="11267" max="11267" width="14.6640625" style="4" customWidth="1"/>
    <col min="11268" max="11521" width="11.44140625" style="4"/>
    <col min="11522" max="11522" width="14.33203125" style="4" customWidth="1"/>
    <col min="11523" max="11523" width="14.6640625" style="4" customWidth="1"/>
    <col min="11524" max="11777" width="11.44140625" style="4"/>
    <col min="11778" max="11778" width="14.33203125" style="4" customWidth="1"/>
    <col min="11779" max="11779" width="14.6640625" style="4" customWidth="1"/>
    <col min="11780" max="12033" width="11.44140625" style="4"/>
    <col min="12034" max="12034" width="14.33203125" style="4" customWidth="1"/>
    <col min="12035" max="12035" width="14.6640625" style="4" customWidth="1"/>
    <col min="12036" max="12289" width="11.44140625" style="4"/>
    <col min="12290" max="12290" width="14.33203125" style="4" customWidth="1"/>
    <col min="12291" max="12291" width="14.6640625" style="4" customWidth="1"/>
    <col min="12292" max="12545" width="11.44140625" style="4"/>
    <col min="12546" max="12546" width="14.33203125" style="4" customWidth="1"/>
    <col min="12547" max="12547" width="14.6640625" style="4" customWidth="1"/>
    <col min="12548" max="12801" width="11.44140625" style="4"/>
    <col min="12802" max="12802" width="14.33203125" style="4" customWidth="1"/>
    <col min="12803" max="12803" width="14.6640625" style="4" customWidth="1"/>
    <col min="12804" max="13057" width="11.44140625" style="4"/>
    <col min="13058" max="13058" width="14.33203125" style="4" customWidth="1"/>
    <col min="13059" max="13059" width="14.6640625" style="4" customWidth="1"/>
    <col min="13060" max="13313" width="11.44140625" style="4"/>
    <col min="13314" max="13314" width="14.33203125" style="4" customWidth="1"/>
    <col min="13315" max="13315" width="14.6640625" style="4" customWidth="1"/>
    <col min="13316" max="13569" width="11.44140625" style="4"/>
    <col min="13570" max="13570" width="14.33203125" style="4" customWidth="1"/>
    <col min="13571" max="13571" width="14.6640625" style="4" customWidth="1"/>
    <col min="13572" max="13825" width="11.44140625" style="4"/>
    <col min="13826" max="13826" width="14.33203125" style="4" customWidth="1"/>
    <col min="13827" max="13827" width="14.6640625" style="4" customWidth="1"/>
    <col min="13828" max="14081" width="11.44140625" style="4"/>
    <col min="14082" max="14082" width="14.33203125" style="4" customWidth="1"/>
    <col min="14083" max="14083" width="14.6640625" style="4" customWidth="1"/>
    <col min="14084" max="14337" width="11.44140625" style="4"/>
    <col min="14338" max="14338" width="14.33203125" style="4" customWidth="1"/>
    <col min="14339" max="14339" width="14.6640625" style="4" customWidth="1"/>
    <col min="14340" max="14593" width="11.44140625" style="4"/>
    <col min="14594" max="14594" width="14.33203125" style="4" customWidth="1"/>
    <col min="14595" max="14595" width="14.6640625" style="4" customWidth="1"/>
    <col min="14596" max="14849" width="11.44140625" style="4"/>
    <col min="14850" max="14850" width="14.33203125" style="4" customWidth="1"/>
    <col min="14851" max="14851" width="14.6640625" style="4" customWidth="1"/>
    <col min="14852" max="15105" width="11.44140625" style="4"/>
    <col min="15106" max="15106" width="14.33203125" style="4" customWidth="1"/>
    <col min="15107" max="15107" width="14.6640625" style="4" customWidth="1"/>
    <col min="15108" max="15361" width="11.44140625" style="4"/>
    <col min="15362" max="15362" width="14.33203125" style="4" customWidth="1"/>
    <col min="15363" max="15363" width="14.6640625" style="4" customWidth="1"/>
    <col min="15364" max="15617" width="11.44140625" style="4"/>
    <col min="15618" max="15618" width="14.33203125" style="4" customWidth="1"/>
    <col min="15619" max="15619" width="14.6640625" style="4" customWidth="1"/>
    <col min="15620" max="15873" width="11.44140625" style="4"/>
    <col min="15874" max="15874" width="14.33203125" style="4" customWidth="1"/>
    <col min="15875" max="15875" width="14.6640625" style="4" customWidth="1"/>
    <col min="15876" max="16129" width="11.44140625" style="4"/>
    <col min="16130" max="16130" width="14.33203125" style="4" customWidth="1"/>
    <col min="16131" max="16131" width="14.6640625" style="4" customWidth="1"/>
    <col min="16132" max="16384" width="11.44140625" style="4"/>
  </cols>
  <sheetData>
    <row r="1" spans="1:7" x14ac:dyDescent="0.35">
      <c r="A1" s="32" t="s">
        <v>35</v>
      </c>
      <c r="B1" s="2"/>
      <c r="C1" s="2"/>
      <c r="D1" s="2"/>
      <c r="E1" s="2"/>
      <c r="F1" s="2"/>
      <c r="G1" s="3"/>
    </row>
    <row r="2" spans="1:7" x14ac:dyDescent="0.35">
      <c r="A2" s="5"/>
      <c r="F2" s="33">
        <f>COUV!D$9</f>
        <v>2023</v>
      </c>
      <c r="G2" s="6"/>
    </row>
    <row r="3" spans="1:7" x14ac:dyDescent="0.35">
      <c r="A3" s="5"/>
      <c r="B3" s="34" t="s">
        <v>36</v>
      </c>
      <c r="C3" s="34"/>
      <c r="D3" s="34"/>
      <c r="E3" s="1"/>
      <c r="F3" s="35"/>
      <c r="G3" s="6"/>
    </row>
    <row r="4" spans="1:7" x14ac:dyDescent="0.35">
      <c r="A4" s="5"/>
      <c r="B4" s="36" t="s">
        <v>37</v>
      </c>
      <c r="C4" s="37"/>
      <c r="D4" s="37"/>
      <c r="E4" s="38"/>
      <c r="F4" s="39"/>
      <c r="G4" s="6"/>
    </row>
    <row r="5" spans="1:7" x14ac:dyDescent="0.35">
      <c r="A5" s="5"/>
      <c r="F5" s="40"/>
      <c r="G5" s="6"/>
    </row>
    <row r="6" spans="1:7" x14ac:dyDescent="0.35">
      <c r="A6" s="26" t="s">
        <v>38</v>
      </c>
      <c r="G6" s="6"/>
    </row>
    <row r="7" spans="1:7" x14ac:dyDescent="0.35">
      <c r="A7" s="5"/>
      <c r="B7" s="7" t="s">
        <v>39</v>
      </c>
      <c r="C7" s="8"/>
      <c r="G7" s="6"/>
    </row>
    <row r="8" spans="1:7" x14ac:dyDescent="0.35">
      <c r="A8" s="5"/>
      <c r="C8" s="36" t="s">
        <v>40</v>
      </c>
      <c r="D8" s="38"/>
      <c r="E8" s="33">
        <f>COUV!D$9-1</f>
        <v>2022</v>
      </c>
      <c r="F8" s="33">
        <f>COUV!D$9</f>
        <v>2023</v>
      </c>
      <c r="G8" s="6"/>
    </row>
    <row r="9" spans="1:7" x14ac:dyDescent="0.35">
      <c r="A9" s="5"/>
      <c r="C9" s="36" t="s">
        <v>41</v>
      </c>
      <c r="D9" s="38"/>
      <c r="E9" s="41"/>
      <c r="F9" s="41"/>
      <c r="G9" s="6"/>
    </row>
    <row r="10" spans="1:7" x14ac:dyDescent="0.35">
      <c r="A10" s="5"/>
      <c r="C10" s="36" t="s">
        <v>42</v>
      </c>
      <c r="D10" s="38"/>
      <c r="E10" s="41"/>
      <c r="F10" s="41"/>
      <c r="G10" s="6"/>
    </row>
    <row r="11" spans="1:7" x14ac:dyDescent="0.35">
      <c r="A11" s="5"/>
      <c r="C11" s="36" t="s">
        <v>43</v>
      </c>
      <c r="D11" s="38"/>
      <c r="E11" s="41"/>
      <c r="F11" s="41"/>
      <c r="G11" s="6"/>
    </row>
    <row r="12" spans="1:7" x14ac:dyDescent="0.35">
      <c r="A12" s="5"/>
      <c r="C12" s="36" t="s">
        <v>44</v>
      </c>
      <c r="D12" s="38"/>
      <c r="E12" s="41"/>
      <c r="F12" s="41"/>
      <c r="G12" s="6"/>
    </row>
    <row r="13" spans="1:7" x14ac:dyDescent="0.35">
      <c r="A13" s="5"/>
      <c r="C13" s="36" t="s">
        <v>45</v>
      </c>
      <c r="D13" s="38"/>
      <c r="E13" s="41"/>
      <c r="F13" s="41"/>
      <c r="G13" s="6"/>
    </row>
    <row r="14" spans="1:7" x14ac:dyDescent="0.35">
      <c r="A14" s="5"/>
      <c r="D14" s="12"/>
      <c r="E14" s="12"/>
      <c r="F14" s="12"/>
      <c r="G14" s="6"/>
    </row>
    <row r="15" spans="1:7" x14ac:dyDescent="0.35">
      <c r="A15" s="5"/>
      <c r="B15" s="7" t="s">
        <v>46</v>
      </c>
      <c r="G15" s="6"/>
    </row>
    <row r="16" spans="1:7" x14ac:dyDescent="0.35">
      <c r="A16" s="5"/>
      <c r="B16" s="7"/>
      <c r="C16" s="13" t="s">
        <v>47</v>
      </c>
      <c r="G16" s="6"/>
    </row>
    <row r="17" spans="1:7" x14ac:dyDescent="0.35">
      <c r="A17" s="5"/>
      <c r="C17" s="36"/>
      <c r="D17" s="38"/>
      <c r="E17" s="33">
        <f>COUV!D$9-1</f>
        <v>2022</v>
      </c>
      <c r="F17" s="33">
        <f>COUV!D$9</f>
        <v>2023</v>
      </c>
      <c r="G17" s="6"/>
    </row>
    <row r="18" spans="1:7" x14ac:dyDescent="0.35">
      <c r="A18" s="5"/>
      <c r="C18" s="36" t="s">
        <v>48</v>
      </c>
      <c r="D18" s="38"/>
      <c r="E18" s="41"/>
      <c r="F18" s="41"/>
      <c r="G18" s="6"/>
    </row>
    <row r="19" spans="1:7" x14ac:dyDescent="0.35">
      <c r="A19" s="5"/>
      <c r="C19" s="36" t="s">
        <v>49</v>
      </c>
      <c r="D19" s="38"/>
      <c r="E19" s="41"/>
      <c r="F19" s="41"/>
      <c r="G19" s="6"/>
    </row>
    <row r="20" spans="1:7" x14ac:dyDescent="0.35">
      <c r="A20" s="5"/>
      <c r="C20" s="36" t="s">
        <v>50</v>
      </c>
      <c r="D20" s="38"/>
      <c r="E20" s="41"/>
      <c r="F20" s="41"/>
      <c r="G20" s="6"/>
    </row>
    <row r="21" spans="1:7" x14ac:dyDescent="0.35">
      <c r="A21" s="5"/>
      <c r="C21" s="42" t="s">
        <v>51</v>
      </c>
      <c r="D21" s="43"/>
      <c r="E21" s="44">
        <f>SUM(E18:E20)</f>
        <v>0</v>
      </c>
      <c r="F21" s="44">
        <f>SUM(F18:F20)</f>
        <v>0</v>
      </c>
      <c r="G21" s="6"/>
    </row>
    <row r="22" spans="1:7" x14ac:dyDescent="0.35">
      <c r="A22" s="5"/>
      <c r="G22" s="6"/>
    </row>
    <row r="23" spans="1:7" x14ac:dyDescent="0.35">
      <c r="A23" s="5"/>
      <c r="C23" s="13" t="s">
        <v>52</v>
      </c>
      <c r="G23" s="6"/>
    </row>
    <row r="24" spans="1:7" x14ac:dyDescent="0.35">
      <c r="A24" s="5"/>
      <c r="C24" s="36"/>
      <c r="D24" s="38"/>
      <c r="E24" s="33">
        <f>COUV!D$9-1</f>
        <v>2022</v>
      </c>
      <c r="F24" s="33">
        <f>COUV!D$9</f>
        <v>2023</v>
      </c>
      <c r="G24" s="6"/>
    </row>
    <row r="25" spans="1:7" x14ac:dyDescent="0.35">
      <c r="A25" s="5"/>
      <c r="C25" s="36" t="s">
        <v>48</v>
      </c>
      <c r="D25" s="38"/>
      <c r="E25" s="41"/>
      <c r="F25" s="41"/>
      <c r="G25" s="6"/>
    </row>
    <row r="26" spans="1:7" x14ac:dyDescent="0.35">
      <c r="A26" s="5"/>
      <c r="C26" s="36" t="s">
        <v>49</v>
      </c>
      <c r="D26" s="38"/>
      <c r="E26" s="41"/>
      <c r="F26" s="41"/>
      <c r="G26" s="6"/>
    </row>
    <row r="27" spans="1:7" x14ac:dyDescent="0.35">
      <c r="A27" s="5"/>
      <c r="C27" s="36" t="s">
        <v>50</v>
      </c>
      <c r="D27" s="38"/>
      <c r="E27" s="41"/>
      <c r="F27" s="41"/>
      <c r="G27" s="6"/>
    </row>
    <row r="28" spans="1:7" x14ac:dyDescent="0.35">
      <c r="A28" s="5"/>
      <c r="C28" s="42" t="s">
        <v>51</v>
      </c>
      <c r="D28" s="43"/>
      <c r="E28" s="44">
        <f>SUM(E25:E27)</f>
        <v>0</v>
      </c>
      <c r="F28" s="44">
        <f>SUM(F25:F27)</f>
        <v>0</v>
      </c>
      <c r="G28" s="6"/>
    </row>
    <row r="29" spans="1:7" x14ac:dyDescent="0.35">
      <c r="A29" s="5"/>
      <c r="G29" s="6"/>
    </row>
    <row r="30" spans="1:7" x14ac:dyDescent="0.35">
      <c r="A30" s="5"/>
      <c r="B30" s="7" t="s">
        <v>53</v>
      </c>
      <c r="G30" s="6"/>
    </row>
    <row r="31" spans="1:7" x14ac:dyDescent="0.35">
      <c r="A31" s="5"/>
      <c r="C31" s="36"/>
      <c r="D31" s="38"/>
      <c r="E31" s="33">
        <f>COUV!D$9-1</f>
        <v>2022</v>
      </c>
      <c r="F31" s="33">
        <f>COUV!D$9</f>
        <v>2023</v>
      </c>
      <c r="G31" s="6"/>
    </row>
    <row r="32" spans="1:7" x14ac:dyDescent="0.35">
      <c r="A32" s="5"/>
      <c r="C32" s="36" t="s">
        <v>54</v>
      </c>
      <c r="D32" s="38"/>
      <c r="E32" s="41"/>
      <c r="F32" s="41"/>
      <c r="G32" s="6"/>
    </row>
    <row r="33" spans="1:7" x14ac:dyDescent="0.35">
      <c r="A33" s="5"/>
      <c r="C33" s="36" t="s">
        <v>55</v>
      </c>
      <c r="D33" s="38"/>
      <c r="E33" s="41"/>
      <c r="F33" s="41"/>
      <c r="G33" s="6"/>
    </row>
    <row r="34" spans="1:7" x14ac:dyDescent="0.35">
      <c r="A34" s="5"/>
      <c r="C34" s="36" t="s">
        <v>56</v>
      </c>
      <c r="D34" s="38"/>
      <c r="E34" s="41"/>
      <c r="F34" s="41"/>
      <c r="G34" s="6"/>
    </row>
    <row r="35" spans="1:7" x14ac:dyDescent="0.35">
      <c r="A35" s="5"/>
      <c r="C35" s="42" t="s">
        <v>51</v>
      </c>
      <c r="D35" s="43"/>
      <c r="E35" s="44">
        <f>SUM(E32:E34)</f>
        <v>0</v>
      </c>
      <c r="F35" s="44">
        <f>SUM(F32:F34)</f>
        <v>0</v>
      </c>
      <c r="G35" s="6"/>
    </row>
    <row r="36" spans="1:7" x14ac:dyDescent="0.35">
      <c r="A36" s="5"/>
      <c r="C36" s="11"/>
      <c r="D36" s="11"/>
      <c r="E36" s="11"/>
      <c r="G36" s="6"/>
    </row>
    <row r="37" spans="1:7" x14ac:dyDescent="0.35">
      <c r="A37" s="5"/>
      <c r="C37" s="11"/>
      <c r="D37" s="11"/>
      <c r="E37" s="11"/>
      <c r="G37" s="6"/>
    </row>
    <row r="38" spans="1:7" x14ac:dyDescent="0.35">
      <c r="A38" s="5"/>
      <c r="G38" s="6"/>
    </row>
    <row r="39" spans="1:7" x14ac:dyDescent="0.35">
      <c r="A39" s="5"/>
      <c r="B39" s="25"/>
      <c r="C39" s="25"/>
      <c r="D39" s="25"/>
      <c r="E39" s="25"/>
      <c r="F39" s="25"/>
      <c r="G39" s="6"/>
    </row>
    <row r="40" spans="1:7" x14ac:dyDescent="0.35">
      <c r="A40" s="5"/>
      <c r="B40" s="25"/>
      <c r="C40" s="25"/>
      <c r="D40" s="25"/>
      <c r="E40" s="25"/>
      <c r="F40" s="25"/>
      <c r="G40" s="6"/>
    </row>
    <row r="41" spans="1:7" x14ac:dyDescent="0.35">
      <c r="A41" s="5"/>
      <c r="B41" s="25"/>
      <c r="C41" s="25"/>
      <c r="D41" s="25"/>
      <c r="E41" s="25"/>
      <c r="F41" s="25"/>
      <c r="G41" s="6"/>
    </row>
    <row r="42" spans="1:7" x14ac:dyDescent="0.35">
      <c r="A42" s="5"/>
      <c r="B42" s="25"/>
      <c r="C42" s="25"/>
      <c r="D42" s="25"/>
      <c r="E42" s="25"/>
      <c r="F42" s="25"/>
      <c r="G42" s="6"/>
    </row>
    <row r="43" spans="1:7" x14ac:dyDescent="0.35">
      <c r="A43" s="5"/>
      <c r="B43" s="25"/>
      <c r="C43" s="25"/>
      <c r="D43" s="25"/>
      <c r="E43" s="25"/>
      <c r="F43" s="25"/>
      <c r="G43" s="6"/>
    </row>
    <row r="44" spans="1:7" x14ac:dyDescent="0.35">
      <c r="A44" s="5"/>
      <c r="B44" s="25"/>
      <c r="C44" s="25"/>
      <c r="D44" s="25"/>
      <c r="E44" s="25"/>
      <c r="F44" s="25"/>
      <c r="G44" s="6"/>
    </row>
    <row r="45" spans="1:7" x14ac:dyDescent="0.35">
      <c r="A45" s="5"/>
      <c r="B45" s="25"/>
      <c r="C45" s="25"/>
      <c r="D45" s="25"/>
      <c r="E45" s="25"/>
      <c r="F45" s="25"/>
      <c r="G45" s="6"/>
    </row>
    <row r="46" spans="1:7" x14ac:dyDescent="0.35">
      <c r="A46" s="5"/>
      <c r="G46" s="6"/>
    </row>
    <row r="47" spans="1:7" x14ac:dyDescent="0.35">
      <c r="A47" s="26"/>
      <c r="B47" s="13"/>
      <c r="C47" s="13"/>
      <c r="D47" s="13"/>
      <c r="E47" s="13"/>
      <c r="F47" s="13"/>
      <c r="G4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81B9-B930-46BA-9937-040F327B79FC}">
  <dimension ref="A1:N39"/>
  <sheetViews>
    <sheetView zoomScaleNormal="100" workbookViewId="0">
      <selection activeCell="D9" sqref="D9"/>
    </sheetView>
  </sheetViews>
  <sheetFormatPr baseColWidth="10" defaultColWidth="11.44140625" defaultRowHeight="16.2" x14ac:dyDescent="0.35"/>
  <cols>
    <col min="1" max="1" width="11.44140625" style="4"/>
    <col min="2" max="2" width="14.33203125" style="4" customWidth="1"/>
    <col min="3" max="3" width="14.6640625" style="4" customWidth="1"/>
    <col min="4" max="6" width="11.44140625" style="4"/>
    <col min="7" max="7" width="6.33203125" style="4" customWidth="1"/>
    <col min="8" max="11" width="11.44140625" style="4"/>
    <col min="12" max="12" width="16.5546875" style="4" customWidth="1"/>
    <col min="13" max="257" width="11.44140625" style="4"/>
    <col min="258" max="258" width="14.33203125" style="4" customWidth="1"/>
    <col min="259" max="259" width="14.6640625" style="4" customWidth="1"/>
    <col min="260" max="262" width="11.44140625" style="4"/>
    <col min="263" max="263" width="6.33203125" style="4" customWidth="1"/>
    <col min="264" max="267" width="11.44140625" style="4"/>
    <col min="268" max="268" width="16.5546875" style="4" customWidth="1"/>
    <col min="269" max="513" width="11.44140625" style="4"/>
    <col min="514" max="514" width="14.33203125" style="4" customWidth="1"/>
    <col min="515" max="515" width="14.6640625" style="4" customWidth="1"/>
    <col min="516" max="518" width="11.44140625" style="4"/>
    <col min="519" max="519" width="6.33203125" style="4" customWidth="1"/>
    <col min="520" max="523" width="11.44140625" style="4"/>
    <col min="524" max="524" width="16.5546875" style="4" customWidth="1"/>
    <col min="525" max="769" width="11.44140625" style="4"/>
    <col min="770" max="770" width="14.33203125" style="4" customWidth="1"/>
    <col min="771" max="771" width="14.6640625" style="4" customWidth="1"/>
    <col min="772" max="774" width="11.44140625" style="4"/>
    <col min="775" max="775" width="6.33203125" style="4" customWidth="1"/>
    <col min="776" max="779" width="11.44140625" style="4"/>
    <col min="780" max="780" width="16.5546875" style="4" customWidth="1"/>
    <col min="781" max="1025" width="11.44140625" style="4"/>
    <col min="1026" max="1026" width="14.33203125" style="4" customWidth="1"/>
    <col min="1027" max="1027" width="14.6640625" style="4" customWidth="1"/>
    <col min="1028" max="1030" width="11.44140625" style="4"/>
    <col min="1031" max="1031" width="6.33203125" style="4" customWidth="1"/>
    <col min="1032" max="1035" width="11.44140625" style="4"/>
    <col min="1036" max="1036" width="16.5546875" style="4" customWidth="1"/>
    <col min="1037" max="1281" width="11.44140625" style="4"/>
    <col min="1282" max="1282" width="14.33203125" style="4" customWidth="1"/>
    <col min="1283" max="1283" width="14.6640625" style="4" customWidth="1"/>
    <col min="1284" max="1286" width="11.44140625" style="4"/>
    <col min="1287" max="1287" width="6.33203125" style="4" customWidth="1"/>
    <col min="1288" max="1291" width="11.44140625" style="4"/>
    <col min="1292" max="1292" width="16.5546875" style="4" customWidth="1"/>
    <col min="1293" max="1537" width="11.44140625" style="4"/>
    <col min="1538" max="1538" width="14.33203125" style="4" customWidth="1"/>
    <col min="1539" max="1539" width="14.6640625" style="4" customWidth="1"/>
    <col min="1540" max="1542" width="11.44140625" style="4"/>
    <col min="1543" max="1543" width="6.33203125" style="4" customWidth="1"/>
    <col min="1544" max="1547" width="11.44140625" style="4"/>
    <col min="1548" max="1548" width="16.5546875" style="4" customWidth="1"/>
    <col min="1549" max="1793" width="11.44140625" style="4"/>
    <col min="1794" max="1794" width="14.33203125" style="4" customWidth="1"/>
    <col min="1795" max="1795" width="14.6640625" style="4" customWidth="1"/>
    <col min="1796" max="1798" width="11.44140625" style="4"/>
    <col min="1799" max="1799" width="6.33203125" style="4" customWidth="1"/>
    <col min="1800" max="1803" width="11.44140625" style="4"/>
    <col min="1804" max="1804" width="16.5546875" style="4" customWidth="1"/>
    <col min="1805" max="2049" width="11.44140625" style="4"/>
    <col min="2050" max="2050" width="14.33203125" style="4" customWidth="1"/>
    <col min="2051" max="2051" width="14.6640625" style="4" customWidth="1"/>
    <col min="2052" max="2054" width="11.44140625" style="4"/>
    <col min="2055" max="2055" width="6.33203125" style="4" customWidth="1"/>
    <col min="2056" max="2059" width="11.44140625" style="4"/>
    <col min="2060" max="2060" width="16.5546875" style="4" customWidth="1"/>
    <col min="2061" max="2305" width="11.44140625" style="4"/>
    <col min="2306" max="2306" width="14.33203125" style="4" customWidth="1"/>
    <col min="2307" max="2307" width="14.6640625" style="4" customWidth="1"/>
    <col min="2308" max="2310" width="11.44140625" style="4"/>
    <col min="2311" max="2311" width="6.33203125" style="4" customWidth="1"/>
    <col min="2312" max="2315" width="11.44140625" style="4"/>
    <col min="2316" max="2316" width="16.5546875" style="4" customWidth="1"/>
    <col min="2317" max="2561" width="11.44140625" style="4"/>
    <col min="2562" max="2562" width="14.33203125" style="4" customWidth="1"/>
    <col min="2563" max="2563" width="14.6640625" style="4" customWidth="1"/>
    <col min="2564" max="2566" width="11.44140625" style="4"/>
    <col min="2567" max="2567" width="6.33203125" style="4" customWidth="1"/>
    <col min="2568" max="2571" width="11.44140625" style="4"/>
    <col min="2572" max="2572" width="16.5546875" style="4" customWidth="1"/>
    <col min="2573" max="2817" width="11.44140625" style="4"/>
    <col min="2818" max="2818" width="14.33203125" style="4" customWidth="1"/>
    <col min="2819" max="2819" width="14.6640625" style="4" customWidth="1"/>
    <col min="2820" max="2822" width="11.44140625" style="4"/>
    <col min="2823" max="2823" width="6.33203125" style="4" customWidth="1"/>
    <col min="2824" max="2827" width="11.44140625" style="4"/>
    <col min="2828" max="2828" width="16.5546875" style="4" customWidth="1"/>
    <col min="2829" max="3073" width="11.44140625" style="4"/>
    <col min="3074" max="3074" width="14.33203125" style="4" customWidth="1"/>
    <col min="3075" max="3075" width="14.6640625" style="4" customWidth="1"/>
    <col min="3076" max="3078" width="11.44140625" style="4"/>
    <col min="3079" max="3079" width="6.33203125" style="4" customWidth="1"/>
    <col min="3080" max="3083" width="11.44140625" style="4"/>
    <col min="3084" max="3084" width="16.5546875" style="4" customWidth="1"/>
    <col min="3085" max="3329" width="11.44140625" style="4"/>
    <col min="3330" max="3330" width="14.33203125" style="4" customWidth="1"/>
    <col min="3331" max="3331" width="14.6640625" style="4" customWidth="1"/>
    <col min="3332" max="3334" width="11.44140625" style="4"/>
    <col min="3335" max="3335" width="6.33203125" style="4" customWidth="1"/>
    <col min="3336" max="3339" width="11.44140625" style="4"/>
    <col min="3340" max="3340" width="16.5546875" style="4" customWidth="1"/>
    <col min="3341" max="3585" width="11.44140625" style="4"/>
    <col min="3586" max="3586" width="14.33203125" style="4" customWidth="1"/>
    <col min="3587" max="3587" width="14.6640625" style="4" customWidth="1"/>
    <col min="3588" max="3590" width="11.44140625" style="4"/>
    <col min="3591" max="3591" width="6.33203125" style="4" customWidth="1"/>
    <col min="3592" max="3595" width="11.44140625" style="4"/>
    <col min="3596" max="3596" width="16.5546875" style="4" customWidth="1"/>
    <col min="3597" max="3841" width="11.44140625" style="4"/>
    <col min="3842" max="3842" width="14.33203125" style="4" customWidth="1"/>
    <col min="3843" max="3843" width="14.6640625" style="4" customWidth="1"/>
    <col min="3844" max="3846" width="11.44140625" style="4"/>
    <col min="3847" max="3847" width="6.33203125" style="4" customWidth="1"/>
    <col min="3848" max="3851" width="11.44140625" style="4"/>
    <col min="3852" max="3852" width="16.5546875" style="4" customWidth="1"/>
    <col min="3853" max="4097" width="11.44140625" style="4"/>
    <col min="4098" max="4098" width="14.33203125" style="4" customWidth="1"/>
    <col min="4099" max="4099" width="14.6640625" style="4" customWidth="1"/>
    <col min="4100" max="4102" width="11.44140625" style="4"/>
    <col min="4103" max="4103" width="6.33203125" style="4" customWidth="1"/>
    <col min="4104" max="4107" width="11.44140625" style="4"/>
    <col min="4108" max="4108" width="16.5546875" style="4" customWidth="1"/>
    <col min="4109" max="4353" width="11.44140625" style="4"/>
    <col min="4354" max="4354" width="14.33203125" style="4" customWidth="1"/>
    <col min="4355" max="4355" width="14.6640625" style="4" customWidth="1"/>
    <col min="4356" max="4358" width="11.44140625" style="4"/>
    <col min="4359" max="4359" width="6.33203125" style="4" customWidth="1"/>
    <col min="4360" max="4363" width="11.44140625" style="4"/>
    <col min="4364" max="4364" width="16.5546875" style="4" customWidth="1"/>
    <col min="4365" max="4609" width="11.44140625" style="4"/>
    <col min="4610" max="4610" width="14.33203125" style="4" customWidth="1"/>
    <col min="4611" max="4611" width="14.6640625" style="4" customWidth="1"/>
    <col min="4612" max="4614" width="11.44140625" style="4"/>
    <col min="4615" max="4615" width="6.33203125" style="4" customWidth="1"/>
    <col min="4616" max="4619" width="11.44140625" style="4"/>
    <col min="4620" max="4620" width="16.5546875" style="4" customWidth="1"/>
    <col min="4621" max="4865" width="11.44140625" style="4"/>
    <col min="4866" max="4866" width="14.33203125" style="4" customWidth="1"/>
    <col min="4867" max="4867" width="14.6640625" style="4" customWidth="1"/>
    <col min="4868" max="4870" width="11.44140625" style="4"/>
    <col min="4871" max="4871" width="6.33203125" style="4" customWidth="1"/>
    <col min="4872" max="4875" width="11.44140625" style="4"/>
    <col min="4876" max="4876" width="16.5546875" style="4" customWidth="1"/>
    <col min="4877" max="5121" width="11.44140625" style="4"/>
    <col min="5122" max="5122" width="14.33203125" style="4" customWidth="1"/>
    <col min="5123" max="5123" width="14.6640625" style="4" customWidth="1"/>
    <col min="5124" max="5126" width="11.44140625" style="4"/>
    <col min="5127" max="5127" width="6.33203125" style="4" customWidth="1"/>
    <col min="5128" max="5131" width="11.44140625" style="4"/>
    <col min="5132" max="5132" width="16.5546875" style="4" customWidth="1"/>
    <col min="5133" max="5377" width="11.44140625" style="4"/>
    <col min="5378" max="5378" width="14.33203125" style="4" customWidth="1"/>
    <col min="5379" max="5379" width="14.6640625" style="4" customWidth="1"/>
    <col min="5380" max="5382" width="11.44140625" style="4"/>
    <col min="5383" max="5383" width="6.33203125" style="4" customWidth="1"/>
    <col min="5384" max="5387" width="11.44140625" style="4"/>
    <col min="5388" max="5388" width="16.5546875" style="4" customWidth="1"/>
    <col min="5389" max="5633" width="11.44140625" style="4"/>
    <col min="5634" max="5634" width="14.33203125" style="4" customWidth="1"/>
    <col min="5635" max="5635" width="14.6640625" style="4" customWidth="1"/>
    <col min="5636" max="5638" width="11.44140625" style="4"/>
    <col min="5639" max="5639" width="6.33203125" style="4" customWidth="1"/>
    <col min="5640" max="5643" width="11.44140625" style="4"/>
    <col min="5644" max="5644" width="16.5546875" style="4" customWidth="1"/>
    <col min="5645" max="5889" width="11.44140625" style="4"/>
    <col min="5890" max="5890" width="14.33203125" style="4" customWidth="1"/>
    <col min="5891" max="5891" width="14.6640625" style="4" customWidth="1"/>
    <col min="5892" max="5894" width="11.44140625" style="4"/>
    <col min="5895" max="5895" width="6.33203125" style="4" customWidth="1"/>
    <col min="5896" max="5899" width="11.44140625" style="4"/>
    <col min="5900" max="5900" width="16.5546875" style="4" customWidth="1"/>
    <col min="5901" max="6145" width="11.44140625" style="4"/>
    <col min="6146" max="6146" width="14.33203125" style="4" customWidth="1"/>
    <col min="6147" max="6147" width="14.6640625" style="4" customWidth="1"/>
    <col min="6148" max="6150" width="11.44140625" style="4"/>
    <col min="6151" max="6151" width="6.33203125" style="4" customWidth="1"/>
    <col min="6152" max="6155" width="11.44140625" style="4"/>
    <col min="6156" max="6156" width="16.5546875" style="4" customWidth="1"/>
    <col min="6157" max="6401" width="11.44140625" style="4"/>
    <col min="6402" max="6402" width="14.33203125" style="4" customWidth="1"/>
    <col min="6403" max="6403" width="14.6640625" style="4" customWidth="1"/>
    <col min="6404" max="6406" width="11.44140625" style="4"/>
    <col min="6407" max="6407" width="6.33203125" style="4" customWidth="1"/>
    <col min="6408" max="6411" width="11.44140625" style="4"/>
    <col min="6412" max="6412" width="16.5546875" style="4" customWidth="1"/>
    <col min="6413" max="6657" width="11.44140625" style="4"/>
    <col min="6658" max="6658" width="14.33203125" style="4" customWidth="1"/>
    <col min="6659" max="6659" width="14.6640625" style="4" customWidth="1"/>
    <col min="6660" max="6662" width="11.44140625" style="4"/>
    <col min="6663" max="6663" width="6.33203125" style="4" customWidth="1"/>
    <col min="6664" max="6667" width="11.44140625" style="4"/>
    <col min="6668" max="6668" width="16.5546875" style="4" customWidth="1"/>
    <col min="6669" max="6913" width="11.44140625" style="4"/>
    <col min="6914" max="6914" width="14.33203125" style="4" customWidth="1"/>
    <col min="6915" max="6915" width="14.6640625" style="4" customWidth="1"/>
    <col min="6916" max="6918" width="11.44140625" style="4"/>
    <col min="6919" max="6919" width="6.33203125" style="4" customWidth="1"/>
    <col min="6920" max="6923" width="11.44140625" style="4"/>
    <col min="6924" max="6924" width="16.5546875" style="4" customWidth="1"/>
    <col min="6925" max="7169" width="11.44140625" style="4"/>
    <col min="7170" max="7170" width="14.33203125" style="4" customWidth="1"/>
    <col min="7171" max="7171" width="14.6640625" style="4" customWidth="1"/>
    <col min="7172" max="7174" width="11.44140625" style="4"/>
    <col min="7175" max="7175" width="6.33203125" style="4" customWidth="1"/>
    <col min="7176" max="7179" width="11.44140625" style="4"/>
    <col min="7180" max="7180" width="16.5546875" style="4" customWidth="1"/>
    <col min="7181" max="7425" width="11.44140625" style="4"/>
    <col min="7426" max="7426" width="14.33203125" style="4" customWidth="1"/>
    <col min="7427" max="7427" width="14.6640625" style="4" customWidth="1"/>
    <col min="7428" max="7430" width="11.44140625" style="4"/>
    <col min="7431" max="7431" width="6.33203125" style="4" customWidth="1"/>
    <col min="7432" max="7435" width="11.44140625" style="4"/>
    <col min="7436" max="7436" width="16.5546875" style="4" customWidth="1"/>
    <col min="7437" max="7681" width="11.44140625" style="4"/>
    <col min="7682" max="7682" width="14.33203125" style="4" customWidth="1"/>
    <col min="7683" max="7683" width="14.6640625" style="4" customWidth="1"/>
    <col min="7684" max="7686" width="11.44140625" style="4"/>
    <col min="7687" max="7687" width="6.33203125" style="4" customWidth="1"/>
    <col min="7688" max="7691" width="11.44140625" style="4"/>
    <col min="7692" max="7692" width="16.5546875" style="4" customWidth="1"/>
    <col min="7693" max="7937" width="11.44140625" style="4"/>
    <col min="7938" max="7938" width="14.33203125" style="4" customWidth="1"/>
    <col min="7939" max="7939" width="14.6640625" style="4" customWidth="1"/>
    <col min="7940" max="7942" width="11.44140625" style="4"/>
    <col min="7943" max="7943" width="6.33203125" style="4" customWidth="1"/>
    <col min="7944" max="7947" width="11.44140625" style="4"/>
    <col min="7948" max="7948" width="16.5546875" style="4" customWidth="1"/>
    <col min="7949" max="8193" width="11.44140625" style="4"/>
    <col min="8194" max="8194" width="14.33203125" style="4" customWidth="1"/>
    <col min="8195" max="8195" width="14.6640625" style="4" customWidth="1"/>
    <col min="8196" max="8198" width="11.44140625" style="4"/>
    <col min="8199" max="8199" width="6.33203125" style="4" customWidth="1"/>
    <col min="8200" max="8203" width="11.44140625" style="4"/>
    <col min="8204" max="8204" width="16.5546875" style="4" customWidth="1"/>
    <col min="8205" max="8449" width="11.44140625" style="4"/>
    <col min="8450" max="8450" width="14.33203125" style="4" customWidth="1"/>
    <col min="8451" max="8451" width="14.6640625" style="4" customWidth="1"/>
    <col min="8452" max="8454" width="11.44140625" style="4"/>
    <col min="8455" max="8455" width="6.33203125" style="4" customWidth="1"/>
    <col min="8456" max="8459" width="11.44140625" style="4"/>
    <col min="8460" max="8460" width="16.5546875" style="4" customWidth="1"/>
    <col min="8461" max="8705" width="11.44140625" style="4"/>
    <col min="8706" max="8706" width="14.33203125" style="4" customWidth="1"/>
    <col min="8707" max="8707" width="14.6640625" style="4" customWidth="1"/>
    <col min="8708" max="8710" width="11.44140625" style="4"/>
    <col min="8711" max="8711" width="6.33203125" style="4" customWidth="1"/>
    <col min="8712" max="8715" width="11.44140625" style="4"/>
    <col min="8716" max="8716" width="16.5546875" style="4" customWidth="1"/>
    <col min="8717" max="8961" width="11.44140625" style="4"/>
    <col min="8962" max="8962" width="14.33203125" style="4" customWidth="1"/>
    <col min="8963" max="8963" width="14.6640625" style="4" customWidth="1"/>
    <col min="8964" max="8966" width="11.44140625" style="4"/>
    <col min="8967" max="8967" width="6.33203125" style="4" customWidth="1"/>
    <col min="8968" max="8971" width="11.44140625" style="4"/>
    <col min="8972" max="8972" width="16.5546875" style="4" customWidth="1"/>
    <col min="8973" max="9217" width="11.44140625" style="4"/>
    <col min="9218" max="9218" width="14.33203125" style="4" customWidth="1"/>
    <col min="9219" max="9219" width="14.6640625" style="4" customWidth="1"/>
    <col min="9220" max="9222" width="11.44140625" style="4"/>
    <col min="9223" max="9223" width="6.33203125" style="4" customWidth="1"/>
    <col min="9224" max="9227" width="11.44140625" style="4"/>
    <col min="9228" max="9228" width="16.5546875" style="4" customWidth="1"/>
    <col min="9229" max="9473" width="11.44140625" style="4"/>
    <col min="9474" max="9474" width="14.33203125" style="4" customWidth="1"/>
    <col min="9475" max="9475" width="14.6640625" style="4" customWidth="1"/>
    <col min="9476" max="9478" width="11.44140625" style="4"/>
    <col min="9479" max="9479" width="6.33203125" style="4" customWidth="1"/>
    <col min="9480" max="9483" width="11.44140625" style="4"/>
    <col min="9484" max="9484" width="16.5546875" style="4" customWidth="1"/>
    <col min="9485" max="9729" width="11.44140625" style="4"/>
    <col min="9730" max="9730" width="14.33203125" style="4" customWidth="1"/>
    <col min="9731" max="9731" width="14.6640625" style="4" customWidth="1"/>
    <col min="9732" max="9734" width="11.44140625" style="4"/>
    <col min="9735" max="9735" width="6.33203125" style="4" customWidth="1"/>
    <col min="9736" max="9739" width="11.44140625" style="4"/>
    <col min="9740" max="9740" width="16.5546875" style="4" customWidth="1"/>
    <col min="9741" max="9985" width="11.44140625" style="4"/>
    <col min="9986" max="9986" width="14.33203125" style="4" customWidth="1"/>
    <col min="9987" max="9987" width="14.6640625" style="4" customWidth="1"/>
    <col min="9988" max="9990" width="11.44140625" style="4"/>
    <col min="9991" max="9991" width="6.33203125" style="4" customWidth="1"/>
    <col min="9992" max="9995" width="11.44140625" style="4"/>
    <col min="9996" max="9996" width="16.5546875" style="4" customWidth="1"/>
    <col min="9997" max="10241" width="11.44140625" style="4"/>
    <col min="10242" max="10242" width="14.33203125" style="4" customWidth="1"/>
    <col min="10243" max="10243" width="14.6640625" style="4" customWidth="1"/>
    <col min="10244" max="10246" width="11.44140625" style="4"/>
    <col min="10247" max="10247" width="6.33203125" style="4" customWidth="1"/>
    <col min="10248" max="10251" width="11.44140625" style="4"/>
    <col min="10252" max="10252" width="16.5546875" style="4" customWidth="1"/>
    <col min="10253" max="10497" width="11.44140625" style="4"/>
    <col min="10498" max="10498" width="14.33203125" style="4" customWidth="1"/>
    <col min="10499" max="10499" width="14.6640625" style="4" customWidth="1"/>
    <col min="10500" max="10502" width="11.44140625" style="4"/>
    <col min="10503" max="10503" width="6.33203125" style="4" customWidth="1"/>
    <col min="10504" max="10507" width="11.44140625" style="4"/>
    <col min="10508" max="10508" width="16.5546875" style="4" customWidth="1"/>
    <col min="10509" max="10753" width="11.44140625" style="4"/>
    <col min="10754" max="10754" width="14.33203125" style="4" customWidth="1"/>
    <col min="10755" max="10755" width="14.6640625" style="4" customWidth="1"/>
    <col min="10756" max="10758" width="11.44140625" style="4"/>
    <col min="10759" max="10759" width="6.33203125" style="4" customWidth="1"/>
    <col min="10760" max="10763" width="11.44140625" style="4"/>
    <col min="10764" max="10764" width="16.5546875" style="4" customWidth="1"/>
    <col min="10765" max="11009" width="11.44140625" style="4"/>
    <col min="11010" max="11010" width="14.33203125" style="4" customWidth="1"/>
    <col min="11011" max="11011" width="14.6640625" style="4" customWidth="1"/>
    <col min="11012" max="11014" width="11.44140625" style="4"/>
    <col min="11015" max="11015" width="6.33203125" style="4" customWidth="1"/>
    <col min="11016" max="11019" width="11.44140625" style="4"/>
    <col min="11020" max="11020" width="16.5546875" style="4" customWidth="1"/>
    <col min="11021" max="11265" width="11.44140625" style="4"/>
    <col min="11266" max="11266" width="14.33203125" style="4" customWidth="1"/>
    <col min="11267" max="11267" width="14.6640625" style="4" customWidth="1"/>
    <col min="11268" max="11270" width="11.44140625" style="4"/>
    <col min="11271" max="11271" width="6.33203125" style="4" customWidth="1"/>
    <col min="11272" max="11275" width="11.44140625" style="4"/>
    <col min="11276" max="11276" width="16.5546875" style="4" customWidth="1"/>
    <col min="11277" max="11521" width="11.44140625" style="4"/>
    <col min="11522" max="11522" width="14.33203125" style="4" customWidth="1"/>
    <col min="11523" max="11523" width="14.6640625" style="4" customWidth="1"/>
    <col min="11524" max="11526" width="11.44140625" style="4"/>
    <col min="11527" max="11527" width="6.33203125" style="4" customWidth="1"/>
    <col min="11528" max="11531" width="11.44140625" style="4"/>
    <col min="11532" max="11532" width="16.5546875" style="4" customWidth="1"/>
    <col min="11533" max="11777" width="11.44140625" style="4"/>
    <col min="11778" max="11778" width="14.33203125" style="4" customWidth="1"/>
    <col min="11779" max="11779" width="14.6640625" style="4" customWidth="1"/>
    <col min="11780" max="11782" width="11.44140625" style="4"/>
    <col min="11783" max="11783" width="6.33203125" style="4" customWidth="1"/>
    <col min="11784" max="11787" width="11.44140625" style="4"/>
    <col min="11788" max="11788" width="16.5546875" style="4" customWidth="1"/>
    <col min="11789" max="12033" width="11.44140625" style="4"/>
    <col min="12034" max="12034" width="14.33203125" style="4" customWidth="1"/>
    <col min="12035" max="12035" width="14.6640625" style="4" customWidth="1"/>
    <col min="12036" max="12038" width="11.44140625" style="4"/>
    <col min="12039" max="12039" width="6.33203125" style="4" customWidth="1"/>
    <col min="12040" max="12043" width="11.44140625" style="4"/>
    <col min="12044" max="12044" width="16.5546875" style="4" customWidth="1"/>
    <col min="12045" max="12289" width="11.44140625" style="4"/>
    <col min="12290" max="12290" width="14.33203125" style="4" customWidth="1"/>
    <col min="12291" max="12291" width="14.6640625" style="4" customWidth="1"/>
    <col min="12292" max="12294" width="11.44140625" style="4"/>
    <col min="12295" max="12295" width="6.33203125" style="4" customWidth="1"/>
    <col min="12296" max="12299" width="11.44140625" style="4"/>
    <col min="12300" max="12300" width="16.5546875" style="4" customWidth="1"/>
    <col min="12301" max="12545" width="11.44140625" style="4"/>
    <col min="12546" max="12546" width="14.33203125" style="4" customWidth="1"/>
    <col min="12547" max="12547" width="14.6640625" style="4" customWidth="1"/>
    <col min="12548" max="12550" width="11.44140625" style="4"/>
    <col min="12551" max="12551" width="6.33203125" style="4" customWidth="1"/>
    <col min="12552" max="12555" width="11.44140625" style="4"/>
    <col min="12556" max="12556" width="16.5546875" style="4" customWidth="1"/>
    <col min="12557" max="12801" width="11.44140625" style="4"/>
    <col min="12802" max="12802" width="14.33203125" style="4" customWidth="1"/>
    <col min="12803" max="12803" width="14.6640625" style="4" customWidth="1"/>
    <col min="12804" max="12806" width="11.44140625" style="4"/>
    <col min="12807" max="12807" width="6.33203125" style="4" customWidth="1"/>
    <col min="12808" max="12811" width="11.44140625" style="4"/>
    <col min="12812" max="12812" width="16.5546875" style="4" customWidth="1"/>
    <col min="12813" max="13057" width="11.44140625" style="4"/>
    <col min="13058" max="13058" width="14.33203125" style="4" customWidth="1"/>
    <col min="13059" max="13059" width="14.6640625" style="4" customWidth="1"/>
    <col min="13060" max="13062" width="11.44140625" style="4"/>
    <col min="13063" max="13063" width="6.33203125" style="4" customWidth="1"/>
    <col min="13064" max="13067" width="11.44140625" style="4"/>
    <col min="13068" max="13068" width="16.5546875" style="4" customWidth="1"/>
    <col min="13069" max="13313" width="11.44140625" style="4"/>
    <col min="13314" max="13314" width="14.33203125" style="4" customWidth="1"/>
    <col min="13315" max="13315" width="14.6640625" style="4" customWidth="1"/>
    <col min="13316" max="13318" width="11.44140625" style="4"/>
    <col min="13319" max="13319" width="6.33203125" style="4" customWidth="1"/>
    <col min="13320" max="13323" width="11.44140625" style="4"/>
    <col min="13324" max="13324" width="16.5546875" style="4" customWidth="1"/>
    <col min="13325" max="13569" width="11.44140625" style="4"/>
    <col min="13570" max="13570" width="14.33203125" style="4" customWidth="1"/>
    <col min="13571" max="13571" width="14.6640625" style="4" customWidth="1"/>
    <col min="13572" max="13574" width="11.44140625" style="4"/>
    <col min="13575" max="13575" width="6.33203125" style="4" customWidth="1"/>
    <col min="13576" max="13579" width="11.44140625" style="4"/>
    <col min="13580" max="13580" width="16.5546875" style="4" customWidth="1"/>
    <col min="13581" max="13825" width="11.44140625" style="4"/>
    <col min="13826" max="13826" width="14.33203125" style="4" customWidth="1"/>
    <col min="13827" max="13827" width="14.6640625" style="4" customWidth="1"/>
    <col min="13828" max="13830" width="11.44140625" style="4"/>
    <col min="13831" max="13831" width="6.33203125" style="4" customWidth="1"/>
    <col min="13832" max="13835" width="11.44140625" style="4"/>
    <col min="13836" max="13836" width="16.5546875" style="4" customWidth="1"/>
    <col min="13837" max="14081" width="11.44140625" style="4"/>
    <col min="14082" max="14082" width="14.33203125" style="4" customWidth="1"/>
    <col min="14083" max="14083" width="14.6640625" style="4" customWidth="1"/>
    <col min="14084" max="14086" width="11.44140625" style="4"/>
    <col min="14087" max="14087" width="6.33203125" style="4" customWidth="1"/>
    <col min="14088" max="14091" width="11.44140625" style="4"/>
    <col min="14092" max="14092" width="16.5546875" style="4" customWidth="1"/>
    <col min="14093" max="14337" width="11.44140625" style="4"/>
    <col min="14338" max="14338" width="14.33203125" style="4" customWidth="1"/>
    <col min="14339" max="14339" width="14.6640625" style="4" customWidth="1"/>
    <col min="14340" max="14342" width="11.44140625" style="4"/>
    <col min="14343" max="14343" width="6.33203125" style="4" customWidth="1"/>
    <col min="14344" max="14347" width="11.44140625" style="4"/>
    <col min="14348" max="14348" width="16.5546875" style="4" customWidth="1"/>
    <col min="14349" max="14593" width="11.44140625" style="4"/>
    <col min="14594" max="14594" width="14.33203125" style="4" customWidth="1"/>
    <col min="14595" max="14595" width="14.6640625" style="4" customWidth="1"/>
    <col min="14596" max="14598" width="11.44140625" style="4"/>
    <col min="14599" max="14599" width="6.33203125" style="4" customWidth="1"/>
    <col min="14600" max="14603" width="11.44140625" style="4"/>
    <col min="14604" max="14604" width="16.5546875" style="4" customWidth="1"/>
    <col min="14605" max="14849" width="11.44140625" style="4"/>
    <col min="14850" max="14850" width="14.33203125" style="4" customWidth="1"/>
    <col min="14851" max="14851" width="14.6640625" style="4" customWidth="1"/>
    <col min="14852" max="14854" width="11.44140625" style="4"/>
    <col min="14855" max="14855" width="6.33203125" style="4" customWidth="1"/>
    <col min="14856" max="14859" width="11.44140625" style="4"/>
    <col min="14860" max="14860" width="16.5546875" style="4" customWidth="1"/>
    <col min="14861" max="15105" width="11.44140625" style="4"/>
    <col min="15106" max="15106" width="14.33203125" style="4" customWidth="1"/>
    <col min="15107" max="15107" width="14.6640625" style="4" customWidth="1"/>
    <col min="15108" max="15110" width="11.44140625" style="4"/>
    <col min="15111" max="15111" width="6.33203125" style="4" customWidth="1"/>
    <col min="15112" max="15115" width="11.44140625" style="4"/>
    <col min="15116" max="15116" width="16.5546875" style="4" customWidth="1"/>
    <col min="15117" max="15361" width="11.44140625" style="4"/>
    <col min="15362" max="15362" width="14.33203125" style="4" customWidth="1"/>
    <col min="15363" max="15363" width="14.6640625" style="4" customWidth="1"/>
    <col min="15364" max="15366" width="11.44140625" style="4"/>
    <col min="15367" max="15367" width="6.33203125" style="4" customWidth="1"/>
    <col min="15368" max="15371" width="11.44140625" style="4"/>
    <col min="15372" max="15372" width="16.5546875" style="4" customWidth="1"/>
    <col min="15373" max="15617" width="11.44140625" style="4"/>
    <col min="15618" max="15618" width="14.33203125" style="4" customWidth="1"/>
    <col min="15619" max="15619" width="14.6640625" style="4" customWidth="1"/>
    <col min="15620" max="15622" width="11.44140625" style="4"/>
    <col min="15623" max="15623" width="6.33203125" style="4" customWidth="1"/>
    <col min="15624" max="15627" width="11.44140625" style="4"/>
    <col min="15628" max="15628" width="16.5546875" style="4" customWidth="1"/>
    <col min="15629" max="15873" width="11.44140625" style="4"/>
    <col min="15874" max="15874" width="14.33203125" style="4" customWidth="1"/>
    <col min="15875" max="15875" width="14.6640625" style="4" customWidth="1"/>
    <col min="15876" max="15878" width="11.44140625" style="4"/>
    <col min="15879" max="15879" width="6.33203125" style="4" customWidth="1"/>
    <col min="15880" max="15883" width="11.44140625" style="4"/>
    <col min="15884" max="15884" width="16.5546875" style="4" customWidth="1"/>
    <col min="15885" max="16129" width="11.44140625" style="4"/>
    <col min="16130" max="16130" width="14.33203125" style="4" customWidth="1"/>
    <col min="16131" max="16131" width="14.6640625" style="4" customWidth="1"/>
    <col min="16132" max="16134" width="11.44140625" style="4"/>
    <col min="16135" max="16135" width="6.33203125" style="4" customWidth="1"/>
    <col min="16136" max="16139" width="11.44140625" style="4"/>
    <col min="16140" max="16140" width="16.5546875" style="4" customWidth="1"/>
    <col min="16141" max="16384" width="11.44140625" style="4"/>
  </cols>
  <sheetData>
    <row r="1" spans="1:13" x14ac:dyDescent="0.35">
      <c r="A1" s="32" t="s">
        <v>57</v>
      </c>
      <c r="B1" s="2"/>
      <c r="C1" s="2"/>
      <c r="D1" s="2"/>
      <c r="E1" s="2"/>
      <c r="F1" s="2"/>
      <c r="G1" s="3"/>
    </row>
    <row r="2" spans="1:13" x14ac:dyDescent="0.35">
      <c r="A2" s="5"/>
      <c r="B2" s="13" t="s">
        <v>58</v>
      </c>
      <c r="G2" s="6"/>
    </row>
    <row r="3" spans="1:13" x14ac:dyDescent="0.35">
      <c r="A3" s="5"/>
      <c r="B3" s="7" t="s">
        <v>59</v>
      </c>
      <c r="G3" s="6"/>
      <c r="I3" s="13" t="s">
        <v>60</v>
      </c>
    </row>
    <row r="4" spans="1:13" x14ac:dyDescent="0.35">
      <c r="A4" s="36" t="s">
        <v>61</v>
      </c>
      <c r="B4" s="37"/>
      <c r="C4" s="45"/>
      <c r="D4" s="46" t="s">
        <v>62</v>
      </c>
      <c r="E4" s="36" t="s">
        <v>63</v>
      </c>
      <c r="F4" s="38"/>
      <c r="G4" s="6"/>
    </row>
    <row r="5" spans="1:13" x14ac:dyDescent="0.35">
      <c r="A5" s="5" t="s">
        <v>64</v>
      </c>
      <c r="D5" s="47"/>
      <c r="F5" s="6"/>
      <c r="G5" s="6"/>
      <c r="I5" s="4" t="s">
        <v>65</v>
      </c>
    </row>
    <row r="6" spans="1:13" x14ac:dyDescent="0.35">
      <c r="A6" s="5" t="s">
        <v>66</v>
      </c>
      <c r="C6" s="13"/>
      <c r="D6" s="47"/>
      <c r="F6" s="6"/>
      <c r="G6" s="6"/>
    </row>
    <row r="7" spans="1:13" x14ac:dyDescent="0.35">
      <c r="A7" s="29" t="s">
        <v>67</v>
      </c>
      <c r="B7" s="30"/>
      <c r="C7" s="48"/>
      <c r="D7" s="49"/>
      <c r="E7" s="48"/>
      <c r="F7" s="31"/>
      <c r="G7" s="6"/>
    </row>
    <row r="8" spans="1:13" x14ac:dyDescent="0.35">
      <c r="A8" s="5"/>
      <c r="G8" s="6"/>
    </row>
    <row r="9" spans="1:13" x14ac:dyDescent="0.35">
      <c r="A9" s="5"/>
      <c r="B9" s="7" t="s">
        <v>68</v>
      </c>
      <c r="G9" s="6"/>
    </row>
    <row r="10" spans="1:13" x14ac:dyDescent="0.35">
      <c r="A10" s="1" t="s">
        <v>61</v>
      </c>
      <c r="B10" s="2"/>
      <c r="C10" s="2"/>
      <c r="D10" s="50" t="s">
        <v>62</v>
      </c>
      <c r="E10" s="36" t="s">
        <v>63</v>
      </c>
      <c r="F10" s="38"/>
      <c r="G10" s="6"/>
      <c r="I10" s="51" t="s">
        <v>69</v>
      </c>
      <c r="J10" s="51"/>
      <c r="K10" s="51"/>
      <c r="L10" s="52" t="s">
        <v>70</v>
      </c>
      <c r="M10" s="52"/>
    </row>
    <row r="11" spans="1:13" x14ac:dyDescent="0.35">
      <c r="A11" s="36" t="s">
        <v>71</v>
      </c>
      <c r="B11" s="37"/>
      <c r="C11" s="38"/>
      <c r="D11" s="53"/>
      <c r="E11" s="574"/>
      <c r="F11" s="575"/>
      <c r="G11" s="6"/>
      <c r="I11" s="51"/>
      <c r="J11" s="51"/>
      <c r="K11" s="51"/>
      <c r="L11" s="56" t="s">
        <v>72</v>
      </c>
      <c r="M11" s="56" t="s">
        <v>73</v>
      </c>
    </row>
    <row r="12" spans="1:13" x14ac:dyDescent="0.35">
      <c r="A12" s="5" t="s">
        <v>74</v>
      </c>
      <c r="D12" s="53"/>
      <c r="E12" s="574"/>
      <c r="F12" s="575"/>
      <c r="G12" s="6"/>
      <c r="I12" s="57" t="s">
        <v>75</v>
      </c>
      <c r="J12" s="37"/>
      <c r="K12" s="37"/>
      <c r="L12" s="58"/>
      <c r="M12" s="58"/>
    </row>
    <row r="13" spans="1:13" x14ac:dyDescent="0.35">
      <c r="A13" s="36" t="s">
        <v>76</v>
      </c>
      <c r="B13" s="37"/>
      <c r="C13" s="38"/>
      <c r="D13" s="53"/>
      <c r="E13" s="574"/>
      <c r="F13" s="575"/>
      <c r="G13" s="6"/>
      <c r="I13" s="36" t="s">
        <v>77</v>
      </c>
      <c r="J13" s="37"/>
      <c r="K13" s="37"/>
      <c r="L13" s="59"/>
      <c r="M13" s="59"/>
    </row>
    <row r="14" spans="1:13" x14ac:dyDescent="0.35">
      <c r="A14" s="5" t="s">
        <v>78</v>
      </c>
      <c r="D14" s="53"/>
      <c r="E14" s="574"/>
      <c r="F14" s="575"/>
      <c r="G14" s="6"/>
      <c r="I14" s="36" t="s">
        <v>79</v>
      </c>
      <c r="J14" s="37"/>
      <c r="K14" s="37"/>
      <c r="L14" s="59"/>
      <c r="M14" s="59"/>
    </row>
    <row r="15" spans="1:13" x14ac:dyDescent="0.35">
      <c r="A15" s="36" t="s">
        <v>80</v>
      </c>
      <c r="B15" s="37"/>
      <c r="C15" s="38"/>
      <c r="D15" s="53"/>
      <c r="E15" s="574"/>
      <c r="F15" s="575"/>
      <c r="G15" s="60"/>
      <c r="I15" s="36" t="s">
        <v>71</v>
      </c>
      <c r="J15" s="37"/>
      <c r="K15" s="37"/>
      <c r="L15" s="59"/>
      <c r="M15" s="61"/>
    </row>
    <row r="16" spans="1:13" x14ac:dyDescent="0.35">
      <c r="A16" s="5" t="s">
        <v>81</v>
      </c>
      <c r="D16" s="53"/>
      <c r="E16" s="574"/>
      <c r="F16" s="575"/>
      <c r="G16" s="60"/>
      <c r="I16" s="5" t="s">
        <v>74</v>
      </c>
      <c r="L16" s="59"/>
      <c r="M16" s="61"/>
    </row>
    <row r="17" spans="1:13" x14ac:dyDescent="0.35">
      <c r="A17" s="1" t="s">
        <v>82</v>
      </c>
      <c r="B17" s="2"/>
      <c r="C17" s="34" t="s">
        <v>83</v>
      </c>
      <c r="D17" s="53"/>
      <c r="E17" s="574"/>
      <c r="F17" s="575"/>
      <c r="G17" s="60"/>
      <c r="I17" s="36" t="s">
        <v>76</v>
      </c>
      <c r="J17" s="37"/>
      <c r="K17" s="37"/>
      <c r="L17" s="59"/>
      <c r="M17" s="61"/>
    </row>
    <row r="18" spans="1:13" x14ac:dyDescent="0.35">
      <c r="A18" s="29"/>
      <c r="B18" s="30"/>
      <c r="C18" s="62" t="s">
        <v>84</v>
      </c>
      <c r="D18" s="53"/>
      <c r="E18" s="54"/>
      <c r="F18" s="55"/>
      <c r="G18" s="60"/>
      <c r="I18" s="5" t="s">
        <v>78</v>
      </c>
      <c r="L18" s="59"/>
      <c r="M18" s="61"/>
    </row>
    <row r="19" spans="1:13" x14ac:dyDescent="0.35">
      <c r="A19" s="36" t="s">
        <v>85</v>
      </c>
      <c r="B19" s="63"/>
      <c r="C19" s="64"/>
      <c r="D19" s="65"/>
      <c r="E19" s="54"/>
      <c r="F19" s="55"/>
      <c r="G19" s="60"/>
      <c r="I19" s="36" t="s">
        <v>80</v>
      </c>
      <c r="J19" s="37"/>
      <c r="K19" s="37"/>
      <c r="L19" s="59"/>
      <c r="M19" s="61"/>
    </row>
    <row r="20" spans="1:13" x14ac:dyDescent="0.35">
      <c r="A20" s="36" t="s">
        <v>67</v>
      </c>
      <c r="B20" s="63"/>
      <c r="C20" s="64"/>
      <c r="D20" s="65"/>
      <c r="E20" s="54"/>
      <c r="F20" s="55"/>
      <c r="G20" s="60"/>
      <c r="I20" s="5" t="s">
        <v>81</v>
      </c>
      <c r="L20" s="59"/>
      <c r="M20" s="61"/>
    </row>
    <row r="21" spans="1:13" x14ac:dyDescent="0.35">
      <c r="A21" s="29" t="s">
        <v>86</v>
      </c>
      <c r="B21" s="66"/>
      <c r="C21" s="66"/>
      <c r="D21" s="65"/>
      <c r="E21" s="54"/>
      <c r="F21" s="55"/>
      <c r="G21" s="60"/>
      <c r="I21" s="1" t="s">
        <v>82</v>
      </c>
      <c r="J21" s="2"/>
      <c r="K21" s="1" t="s">
        <v>83</v>
      </c>
      <c r="L21" s="59"/>
      <c r="M21" s="61"/>
    </row>
    <row r="22" spans="1:13" x14ac:dyDescent="0.35">
      <c r="A22" s="5"/>
      <c r="G22" s="6"/>
      <c r="I22" s="29"/>
      <c r="J22" s="30"/>
      <c r="K22" s="29" t="s">
        <v>84</v>
      </c>
      <c r="L22" s="59"/>
      <c r="M22" s="61"/>
    </row>
    <row r="23" spans="1:13" x14ac:dyDescent="0.35">
      <c r="A23" s="5"/>
      <c r="B23" s="4" t="s">
        <v>87</v>
      </c>
      <c r="C23" s="11"/>
      <c r="D23" s="11"/>
      <c r="E23" s="11"/>
      <c r="G23" s="6"/>
      <c r="I23" s="36" t="s">
        <v>85</v>
      </c>
      <c r="J23" s="63"/>
      <c r="K23" s="63"/>
      <c r="L23" s="46"/>
      <c r="M23" s="61"/>
    </row>
    <row r="24" spans="1:13" x14ac:dyDescent="0.35">
      <c r="A24" s="1" t="s">
        <v>61</v>
      </c>
      <c r="B24" s="2"/>
      <c r="C24" s="2"/>
      <c r="D24" s="50" t="s">
        <v>62</v>
      </c>
      <c r="E24" s="36" t="s">
        <v>63</v>
      </c>
      <c r="F24" s="38"/>
      <c r="G24" s="6"/>
      <c r="I24" s="36" t="s">
        <v>67</v>
      </c>
      <c r="J24" s="63"/>
      <c r="K24" s="63"/>
      <c r="L24" s="46"/>
      <c r="M24" s="61"/>
    </row>
    <row r="25" spans="1:13" x14ac:dyDescent="0.35">
      <c r="A25" s="36" t="s">
        <v>88</v>
      </c>
      <c r="B25" s="37"/>
      <c r="C25" s="38"/>
      <c r="D25" s="53"/>
      <c r="E25" s="574"/>
      <c r="F25" s="575"/>
      <c r="G25" s="6"/>
      <c r="I25" s="29" t="s">
        <v>86</v>
      </c>
      <c r="J25" s="66"/>
      <c r="K25" s="66"/>
      <c r="L25" s="46"/>
      <c r="M25" s="61"/>
    </row>
    <row r="26" spans="1:13" x14ac:dyDescent="0.35">
      <c r="A26" s="5" t="s">
        <v>89</v>
      </c>
      <c r="D26" s="53"/>
      <c r="E26" s="574"/>
      <c r="F26" s="575"/>
      <c r="G26" s="6"/>
    </row>
    <row r="27" spans="1:13" x14ac:dyDescent="0.35">
      <c r="A27" s="36" t="s">
        <v>90</v>
      </c>
      <c r="B27" s="37"/>
      <c r="C27" s="38"/>
      <c r="D27" s="53"/>
      <c r="E27" s="574"/>
      <c r="F27" s="575"/>
      <c r="G27" s="6"/>
    </row>
    <row r="28" spans="1:13" x14ac:dyDescent="0.35">
      <c r="A28" s="5"/>
      <c r="B28" s="576" t="s">
        <v>41</v>
      </c>
      <c r="C28" s="577"/>
      <c r="D28" s="53"/>
      <c r="E28" s="574"/>
      <c r="F28" s="575"/>
      <c r="G28" s="6"/>
    </row>
    <row r="29" spans="1:13" x14ac:dyDescent="0.35">
      <c r="A29" s="36"/>
      <c r="B29" s="576" t="s">
        <v>42</v>
      </c>
      <c r="C29" s="577"/>
      <c r="D29" s="53"/>
      <c r="E29" s="574"/>
      <c r="F29" s="575"/>
      <c r="G29" s="6"/>
    </row>
    <row r="30" spans="1:13" x14ac:dyDescent="0.35">
      <c r="A30" s="26" t="s">
        <v>91</v>
      </c>
      <c r="B30" s="25"/>
      <c r="C30" s="25"/>
      <c r="D30" s="25"/>
      <c r="E30" s="25"/>
      <c r="F30" s="25"/>
      <c r="G30" s="6"/>
    </row>
    <row r="31" spans="1:13" x14ac:dyDescent="0.35">
      <c r="A31" s="5"/>
      <c r="B31" s="4" t="s">
        <v>92</v>
      </c>
      <c r="C31" s="25"/>
      <c r="D31" s="25"/>
      <c r="E31" s="25"/>
      <c r="F31" s="25"/>
      <c r="G31" s="6"/>
    </row>
    <row r="32" spans="1:13" x14ac:dyDescent="0.35">
      <c r="A32" s="1" t="s">
        <v>93</v>
      </c>
      <c r="B32" s="67"/>
      <c r="C32" s="67"/>
      <c r="D32" s="67"/>
      <c r="E32" s="67"/>
      <c r="F32" s="68"/>
      <c r="G32" s="6"/>
    </row>
    <row r="33" spans="1:14" x14ac:dyDescent="0.35">
      <c r="A33" s="5"/>
      <c r="B33" s="25"/>
      <c r="C33" s="25"/>
      <c r="D33" s="25"/>
      <c r="E33" s="25"/>
      <c r="F33" s="69"/>
      <c r="G33" s="6"/>
    </row>
    <row r="34" spans="1:14" x14ac:dyDescent="0.35">
      <c r="A34" s="5"/>
      <c r="B34" s="25"/>
      <c r="C34" s="25"/>
      <c r="D34" s="25"/>
      <c r="E34" s="25"/>
      <c r="F34" s="69"/>
      <c r="G34" s="6"/>
    </row>
    <row r="35" spans="1:14" x14ac:dyDescent="0.35">
      <c r="A35" s="5"/>
      <c r="B35" s="25"/>
      <c r="C35" s="25"/>
      <c r="D35" s="25"/>
      <c r="E35" s="25"/>
      <c r="F35" s="69"/>
      <c r="G35" s="6"/>
    </row>
    <row r="36" spans="1:14" x14ac:dyDescent="0.35">
      <c r="A36" s="29"/>
      <c r="B36" s="30"/>
      <c r="C36" s="30"/>
      <c r="D36" s="30"/>
      <c r="E36" s="30"/>
      <c r="F36" s="31"/>
      <c r="G36" s="6"/>
    </row>
    <row r="37" spans="1:14" x14ac:dyDescent="0.35">
      <c r="A37" s="26"/>
      <c r="B37" s="13"/>
      <c r="C37" s="13"/>
      <c r="D37" s="13"/>
      <c r="E37" s="13"/>
      <c r="F37" s="13"/>
      <c r="G37" s="6"/>
    </row>
    <row r="38" spans="1:14" x14ac:dyDescent="0.35">
      <c r="A38" s="27"/>
      <c r="B38" s="13"/>
      <c r="C38" s="13"/>
      <c r="D38" s="13"/>
      <c r="E38" s="13"/>
      <c r="F38" s="13"/>
      <c r="G38" s="70"/>
      <c r="H38" s="27"/>
      <c r="N38" s="70"/>
    </row>
    <row r="39" spans="1:14" x14ac:dyDescent="0.35">
      <c r="A39" s="29"/>
      <c r="B39" s="30"/>
      <c r="C39" s="30"/>
      <c r="D39" s="30"/>
      <c r="E39" s="30"/>
      <c r="F39" s="30"/>
      <c r="G39" s="31"/>
      <c r="H39" s="30"/>
      <c r="I39" s="30"/>
      <c r="J39" s="30"/>
      <c r="K39" s="30"/>
      <c r="L39" s="30"/>
      <c r="M39" s="30"/>
      <c r="N39" s="30"/>
    </row>
  </sheetData>
  <mergeCells count="14">
    <mergeCell ref="B29:C29"/>
    <mergeCell ref="E29:F29"/>
    <mergeCell ref="E17:F17"/>
    <mergeCell ref="E25:F25"/>
    <mergeCell ref="E26:F26"/>
    <mergeCell ref="E27:F27"/>
    <mergeCell ref="B28:C28"/>
    <mergeCell ref="E28:F28"/>
    <mergeCell ref="E16:F16"/>
    <mergeCell ref="E11:F11"/>
    <mergeCell ref="E12:F12"/>
    <mergeCell ref="E13:F13"/>
    <mergeCell ref="E14:F14"/>
    <mergeCell ref="E15:F15"/>
  </mergeCells>
  <printOptions horizontalCentered="1"/>
  <pageMargins left="0.78740157480314965" right="0.78740157480314965" top="0.98425196850393704" bottom="0.98425196850393704" header="0.51181102362204722" footer="0.51181102362204722"/>
  <pageSetup paperSize="9" scale="95" orientation="portrait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F7A2-494D-488F-98D2-793DD3986765}">
  <dimension ref="A1:E29"/>
  <sheetViews>
    <sheetView workbookViewId="0">
      <selection activeCell="D9" sqref="D9"/>
    </sheetView>
  </sheetViews>
  <sheetFormatPr baseColWidth="10" defaultColWidth="11.44140625" defaultRowHeight="18" customHeight="1" x14ac:dyDescent="0.3"/>
  <cols>
    <col min="1" max="1" width="23.109375" style="71" customWidth="1"/>
    <col min="2" max="2" width="15.44140625" style="71" customWidth="1"/>
    <col min="3" max="3" width="13.88671875" style="71" customWidth="1"/>
    <col min="4" max="4" width="16.33203125" style="71" customWidth="1"/>
    <col min="5" max="5" width="14" style="71" customWidth="1"/>
    <col min="6" max="256" width="11.44140625" style="71"/>
    <col min="257" max="257" width="23.109375" style="71" customWidth="1"/>
    <col min="258" max="258" width="15.44140625" style="71" customWidth="1"/>
    <col min="259" max="259" width="13.88671875" style="71" customWidth="1"/>
    <col min="260" max="260" width="16.33203125" style="71" customWidth="1"/>
    <col min="261" max="261" width="14" style="71" customWidth="1"/>
    <col min="262" max="512" width="11.44140625" style="71"/>
    <col min="513" max="513" width="23.109375" style="71" customWidth="1"/>
    <col min="514" max="514" width="15.44140625" style="71" customWidth="1"/>
    <col min="515" max="515" width="13.88671875" style="71" customWidth="1"/>
    <col min="516" max="516" width="16.33203125" style="71" customWidth="1"/>
    <col min="517" max="517" width="14" style="71" customWidth="1"/>
    <col min="518" max="768" width="11.44140625" style="71"/>
    <col min="769" max="769" width="23.109375" style="71" customWidth="1"/>
    <col min="770" max="770" width="15.44140625" style="71" customWidth="1"/>
    <col min="771" max="771" width="13.88671875" style="71" customWidth="1"/>
    <col min="772" max="772" width="16.33203125" style="71" customWidth="1"/>
    <col min="773" max="773" width="14" style="71" customWidth="1"/>
    <col min="774" max="1024" width="11.44140625" style="71"/>
    <col min="1025" max="1025" width="23.109375" style="71" customWidth="1"/>
    <col min="1026" max="1026" width="15.44140625" style="71" customWidth="1"/>
    <col min="1027" max="1027" width="13.88671875" style="71" customWidth="1"/>
    <col min="1028" max="1028" width="16.33203125" style="71" customWidth="1"/>
    <col min="1029" max="1029" width="14" style="71" customWidth="1"/>
    <col min="1030" max="1280" width="11.44140625" style="71"/>
    <col min="1281" max="1281" width="23.109375" style="71" customWidth="1"/>
    <col min="1282" max="1282" width="15.44140625" style="71" customWidth="1"/>
    <col min="1283" max="1283" width="13.88671875" style="71" customWidth="1"/>
    <col min="1284" max="1284" width="16.33203125" style="71" customWidth="1"/>
    <col min="1285" max="1285" width="14" style="71" customWidth="1"/>
    <col min="1286" max="1536" width="11.44140625" style="71"/>
    <col min="1537" max="1537" width="23.109375" style="71" customWidth="1"/>
    <col min="1538" max="1538" width="15.44140625" style="71" customWidth="1"/>
    <col min="1539" max="1539" width="13.88671875" style="71" customWidth="1"/>
    <col min="1540" max="1540" width="16.33203125" style="71" customWidth="1"/>
    <col min="1541" max="1541" width="14" style="71" customWidth="1"/>
    <col min="1542" max="1792" width="11.44140625" style="71"/>
    <col min="1793" max="1793" width="23.109375" style="71" customWidth="1"/>
    <col min="1794" max="1794" width="15.44140625" style="71" customWidth="1"/>
    <col min="1795" max="1795" width="13.88671875" style="71" customWidth="1"/>
    <col min="1796" max="1796" width="16.33203125" style="71" customWidth="1"/>
    <col min="1797" max="1797" width="14" style="71" customWidth="1"/>
    <col min="1798" max="2048" width="11.44140625" style="71"/>
    <col min="2049" max="2049" width="23.109375" style="71" customWidth="1"/>
    <col min="2050" max="2050" width="15.44140625" style="71" customWidth="1"/>
    <col min="2051" max="2051" width="13.88671875" style="71" customWidth="1"/>
    <col min="2052" max="2052" width="16.33203125" style="71" customWidth="1"/>
    <col min="2053" max="2053" width="14" style="71" customWidth="1"/>
    <col min="2054" max="2304" width="11.44140625" style="71"/>
    <col min="2305" max="2305" width="23.109375" style="71" customWidth="1"/>
    <col min="2306" max="2306" width="15.44140625" style="71" customWidth="1"/>
    <col min="2307" max="2307" width="13.88671875" style="71" customWidth="1"/>
    <col min="2308" max="2308" width="16.33203125" style="71" customWidth="1"/>
    <col min="2309" max="2309" width="14" style="71" customWidth="1"/>
    <col min="2310" max="2560" width="11.44140625" style="71"/>
    <col min="2561" max="2561" width="23.109375" style="71" customWidth="1"/>
    <col min="2562" max="2562" width="15.44140625" style="71" customWidth="1"/>
    <col min="2563" max="2563" width="13.88671875" style="71" customWidth="1"/>
    <col min="2564" max="2564" width="16.33203125" style="71" customWidth="1"/>
    <col min="2565" max="2565" width="14" style="71" customWidth="1"/>
    <col min="2566" max="2816" width="11.44140625" style="71"/>
    <col min="2817" max="2817" width="23.109375" style="71" customWidth="1"/>
    <col min="2818" max="2818" width="15.44140625" style="71" customWidth="1"/>
    <col min="2819" max="2819" width="13.88671875" style="71" customWidth="1"/>
    <col min="2820" max="2820" width="16.33203125" style="71" customWidth="1"/>
    <col min="2821" max="2821" width="14" style="71" customWidth="1"/>
    <col min="2822" max="3072" width="11.44140625" style="71"/>
    <col min="3073" max="3073" width="23.109375" style="71" customWidth="1"/>
    <col min="3074" max="3074" width="15.44140625" style="71" customWidth="1"/>
    <col min="3075" max="3075" width="13.88671875" style="71" customWidth="1"/>
    <col min="3076" max="3076" width="16.33203125" style="71" customWidth="1"/>
    <col min="3077" max="3077" width="14" style="71" customWidth="1"/>
    <col min="3078" max="3328" width="11.44140625" style="71"/>
    <col min="3329" max="3329" width="23.109375" style="71" customWidth="1"/>
    <col min="3330" max="3330" width="15.44140625" style="71" customWidth="1"/>
    <col min="3331" max="3331" width="13.88671875" style="71" customWidth="1"/>
    <col min="3332" max="3332" width="16.33203125" style="71" customWidth="1"/>
    <col min="3333" max="3333" width="14" style="71" customWidth="1"/>
    <col min="3334" max="3584" width="11.44140625" style="71"/>
    <col min="3585" max="3585" width="23.109375" style="71" customWidth="1"/>
    <col min="3586" max="3586" width="15.44140625" style="71" customWidth="1"/>
    <col min="3587" max="3587" width="13.88671875" style="71" customWidth="1"/>
    <col min="3588" max="3588" width="16.33203125" style="71" customWidth="1"/>
    <col min="3589" max="3589" width="14" style="71" customWidth="1"/>
    <col min="3590" max="3840" width="11.44140625" style="71"/>
    <col min="3841" max="3841" width="23.109375" style="71" customWidth="1"/>
    <col min="3842" max="3842" width="15.44140625" style="71" customWidth="1"/>
    <col min="3843" max="3843" width="13.88671875" style="71" customWidth="1"/>
    <col min="3844" max="3844" width="16.33203125" style="71" customWidth="1"/>
    <col min="3845" max="3845" width="14" style="71" customWidth="1"/>
    <col min="3846" max="4096" width="11.44140625" style="71"/>
    <col min="4097" max="4097" width="23.109375" style="71" customWidth="1"/>
    <col min="4098" max="4098" width="15.44140625" style="71" customWidth="1"/>
    <col min="4099" max="4099" width="13.88671875" style="71" customWidth="1"/>
    <col min="4100" max="4100" width="16.33203125" style="71" customWidth="1"/>
    <col min="4101" max="4101" width="14" style="71" customWidth="1"/>
    <col min="4102" max="4352" width="11.44140625" style="71"/>
    <col min="4353" max="4353" width="23.109375" style="71" customWidth="1"/>
    <col min="4354" max="4354" width="15.44140625" style="71" customWidth="1"/>
    <col min="4355" max="4355" width="13.88671875" style="71" customWidth="1"/>
    <col min="4356" max="4356" width="16.33203125" style="71" customWidth="1"/>
    <col min="4357" max="4357" width="14" style="71" customWidth="1"/>
    <col min="4358" max="4608" width="11.44140625" style="71"/>
    <col min="4609" max="4609" width="23.109375" style="71" customWidth="1"/>
    <col min="4610" max="4610" width="15.44140625" style="71" customWidth="1"/>
    <col min="4611" max="4611" width="13.88671875" style="71" customWidth="1"/>
    <col min="4612" max="4612" width="16.33203125" style="71" customWidth="1"/>
    <col min="4613" max="4613" width="14" style="71" customWidth="1"/>
    <col min="4614" max="4864" width="11.44140625" style="71"/>
    <col min="4865" max="4865" width="23.109375" style="71" customWidth="1"/>
    <col min="4866" max="4866" width="15.44140625" style="71" customWidth="1"/>
    <col min="4867" max="4867" width="13.88671875" style="71" customWidth="1"/>
    <col min="4868" max="4868" width="16.33203125" style="71" customWidth="1"/>
    <col min="4869" max="4869" width="14" style="71" customWidth="1"/>
    <col min="4870" max="5120" width="11.44140625" style="71"/>
    <col min="5121" max="5121" width="23.109375" style="71" customWidth="1"/>
    <col min="5122" max="5122" width="15.44140625" style="71" customWidth="1"/>
    <col min="5123" max="5123" width="13.88671875" style="71" customWidth="1"/>
    <col min="5124" max="5124" width="16.33203125" style="71" customWidth="1"/>
    <col min="5125" max="5125" width="14" style="71" customWidth="1"/>
    <col min="5126" max="5376" width="11.44140625" style="71"/>
    <col min="5377" max="5377" width="23.109375" style="71" customWidth="1"/>
    <col min="5378" max="5378" width="15.44140625" style="71" customWidth="1"/>
    <col min="5379" max="5379" width="13.88671875" style="71" customWidth="1"/>
    <col min="5380" max="5380" width="16.33203125" style="71" customWidth="1"/>
    <col min="5381" max="5381" width="14" style="71" customWidth="1"/>
    <col min="5382" max="5632" width="11.44140625" style="71"/>
    <col min="5633" max="5633" width="23.109375" style="71" customWidth="1"/>
    <col min="5634" max="5634" width="15.44140625" style="71" customWidth="1"/>
    <col min="5635" max="5635" width="13.88671875" style="71" customWidth="1"/>
    <col min="5636" max="5636" width="16.33203125" style="71" customWidth="1"/>
    <col min="5637" max="5637" width="14" style="71" customWidth="1"/>
    <col min="5638" max="5888" width="11.44140625" style="71"/>
    <col min="5889" max="5889" width="23.109375" style="71" customWidth="1"/>
    <col min="5890" max="5890" width="15.44140625" style="71" customWidth="1"/>
    <col min="5891" max="5891" width="13.88671875" style="71" customWidth="1"/>
    <col min="5892" max="5892" width="16.33203125" style="71" customWidth="1"/>
    <col min="5893" max="5893" width="14" style="71" customWidth="1"/>
    <col min="5894" max="6144" width="11.44140625" style="71"/>
    <col min="6145" max="6145" width="23.109375" style="71" customWidth="1"/>
    <col min="6146" max="6146" width="15.44140625" style="71" customWidth="1"/>
    <col min="6147" max="6147" width="13.88671875" style="71" customWidth="1"/>
    <col min="6148" max="6148" width="16.33203125" style="71" customWidth="1"/>
    <col min="6149" max="6149" width="14" style="71" customWidth="1"/>
    <col min="6150" max="6400" width="11.44140625" style="71"/>
    <col min="6401" max="6401" width="23.109375" style="71" customWidth="1"/>
    <col min="6402" max="6402" width="15.44140625" style="71" customWidth="1"/>
    <col min="6403" max="6403" width="13.88671875" style="71" customWidth="1"/>
    <col min="6404" max="6404" width="16.33203125" style="71" customWidth="1"/>
    <col min="6405" max="6405" width="14" style="71" customWidth="1"/>
    <col min="6406" max="6656" width="11.44140625" style="71"/>
    <col min="6657" max="6657" width="23.109375" style="71" customWidth="1"/>
    <col min="6658" max="6658" width="15.44140625" style="71" customWidth="1"/>
    <col min="6659" max="6659" width="13.88671875" style="71" customWidth="1"/>
    <col min="6660" max="6660" width="16.33203125" style="71" customWidth="1"/>
    <col min="6661" max="6661" width="14" style="71" customWidth="1"/>
    <col min="6662" max="6912" width="11.44140625" style="71"/>
    <col min="6913" max="6913" width="23.109375" style="71" customWidth="1"/>
    <col min="6914" max="6914" width="15.44140625" style="71" customWidth="1"/>
    <col min="6915" max="6915" width="13.88671875" style="71" customWidth="1"/>
    <col min="6916" max="6916" width="16.33203125" style="71" customWidth="1"/>
    <col min="6917" max="6917" width="14" style="71" customWidth="1"/>
    <col min="6918" max="7168" width="11.44140625" style="71"/>
    <col min="7169" max="7169" width="23.109375" style="71" customWidth="1"/>
    <col min="7170" max="7170" width="15.44140625" style="71" customWidth="1"/>
    <col min="7171" max="7171" width="13.88671875" style="71" customWidth="1"/>
    <col min="7172" max="7172" width="16.33203125" style="71" customWidth="1"/>
    <col min="7173" max="7173" width="14" style="71" customWidth="1"/>
    <col min="7174" max="7424" width="11.44140625" style="71"/>
    <col min="7425" max="7425" width="23.109375" style="71" customWidth="1"/>
    <col min="7426" max="7426" width="15.44140625" style="71" customWidth="1"/>
    <col min="7427" max="7427" width="13.88671875" style="71" customWidth="1"/>
    <col min="7428" max="7428" width="16.33203125" style="71" customWidth="1"/>
    <col min="7429" max="7429" width="14" style="71" customWidth="1"/>
    <col min="7430" max="7680" width="11.44140625" style="71"/>
    <col min="7681" max="7681" width="23.109375" style="71" customWidth="1"/>
    <col min="7682" max="7682" width="15.44140625" style="71" customWidth="1"/>
    <col min="7683" max="7683" width="13.88671875" style="71" customWidth="1"/>
    <col min="7684" max="7684" width="16.33203125" style="71" customWidth="1"/>
    <col min="7685" max="7685" width="14" style="71" customWidth="1"/>
    <col min="7686" max="7936" width="11.44140625" style="71"/>
    <col min="7937" max="7937" width="23.109375" style="71" customWidth="1"/>
    <col min="7938" max="7938" width="15.44140625" style="71" customWidth="1"/>
    <col min="7939" max="7939" width="13.88671875" style="71" customWidth="1"/>
    <col min="7940" max="7940" width="16.33203125" style="71" customWidth="1"/>
    <col min="7941" max="7941" width="14" style="71" customWidth="1"/>
    <col min="7942" max="8192" width="11.44140625" style="71"/>
    <col min="8193" max="8193" width="23.109375" style="71" customWidth="1"/>
    <col min="8194" max="8194" width="15.44140625" style="71" customWidth="1"/>
    <col min="8195" max="8195" width="13.88671875" style="71" customWidth="1"/>
    <col min="8196" max="8196" width="16.33203125" style="71" customWidth="1"/>
    <col min="8197" max="8197" width="14" style="71" customWidth="1"/>
    <col min="8198" max="8448" width="11.44140625" style="71"/>
    <col min="8449" max="8449" width="23.109375" style="71" customWidth="1"/>
    <col min="8450" max="8450" width="15.44140625" style="71" customWidth="1"/>
    <col min="8451" max="8451" width="13.88671875" style="71" customWidth="1"/>
    <col min="8452" max="8452" width="16.33203125" style="71" customWidth="1"/>
    <col min="8453" max="8453" width="14" style="71" customWidth="1"/>
    <col min="8454" max="8704" width="11.44140625" style="71"/>
    <col min="8705" max="8705" width="23.109375" style="71" customWidth="1"/>
    <col min="8706" max="8706" width="15.44140625" style="71" customWidth="1"/>
    <col min="8707" max="8707" width="13.88671875" style="71" customWidth="1"/>
    <col min="8708" max="8708" width="16.33203125" style="71" customWidth="1"/>
    <col min="8709" max="8709" width="14" style="71" customWidth="1"/>
    <col min="8710" max="8960" width="11.44140625" style="71"/>
    <col min="8961" max="8961" width="23.109375" style="71" customWidth="1"/>
    <col min="8962" max="8962" width="15.44140625" style="71" customWidth="1"/>
    <col min="8963" max="8963" width="13.88671875" style="71" customWidth="1"/>
    <col min="8964" max="8964" width="16.33203125" style="71" customWidth="1"/>
    <col min="8965" max="8965" width="14" style="71" customWidth="1"/>
    <col min="8966" max="9216" width="11.44140625" style="71"/>
    <col min="9217" max="9217" width="23.109375" style="71" customWidth="1"/>
    <col min="9218" max="9218" width="15.44140625" style="71" customWidth="1"/>
    <col min="9219" max="9219" width="13.88671875" style="71" customWidth="1"/>
    <col min="9220" max="9220" width="16.33203125" style="71" customWidth="1"/>
    <col min="9221" max="9221" width="14" style="71" customWidth="1"/>
    <col min="9222" max="9472" width="11.44140625" style="71"/>
    <col min="9473" max="9473" width="23.109375" style="71" customWidth="1"/>
    <col min="9474" max="9474" width="15.44140625" style="71" customWidth="1"/>
    <col min="9475" max="9475" width="13.88671875" style="71" customWidth="1"/>
    <col min="9476" max="9476" width="16.33203125" style="71" customWidth="1"/>
    <col min="9477" max="9477" width="14" style="71" customWidth="1"/>
    <col min="9478" max="9728" width="11.44140625" style="71"/>
    <col min="9729" max="9729" width="23.109375" style="71" customWidth="1"/>
    <col min="9730" max="9730" width="15.44140625" style="71" customWidth="1"/>
    <col min="9731" max="9731" width="13.88671875" style="71" customWidth="1"/>
    <col min="9732" max="9732" width="16.33203125" style="71" customWidth="1"/>
    <col min="9733" max="9733" width="14" style="71" customWidth="1"/>
    <col min="9734" max="9984" width="11.44140625" style="71"/>
    <col min="9985" max="9985" width="23.109375" style="71" customWidth="1"/>
    <col min="9986" max="9986" width="15.44140625" style="71" customWidth="1"/>
    <col min="9987" max="9987" width="13.88671875" style="71" customWidth="1"/>
    <col min="9988" max="9988" width="16.33203125" style="71" customWidth="1"/>
    <col min="9989" max="9989" width="14" style="71" customWidth="1"/>
    <col min="9990" max="10240" width="11.44140625" style="71"/>
    <col min="10241" max="10241" width="23.109375" style="71" customWidth="1"/>
    <col min="10242" max="10242" width="15.44140625" style="71" customWidth="1"/>
    <col min="10243" max="10243" width="13.88671875" style="71" customWidth="1"/>
    <col min="10244" max="10244" width="16.33203125" style="71" customWidth="1"/>
    <col min="10245" max="10245" width="14" style="71" customWidth="1"/>
    <col min="10246" max="10496" width="11.44140625" style="71"/>
    <col min="10497" max="10497" width="23.109375" style="71" customWidth="1"/>
    <col min="10498" max="10498" width="15.44140625" style="71" customWidth="1"/>
    <col min="10499" max="10499" width="13.88671875" style="71" customWidth="1"/>
    <col min="10500" max="10500" width="16.33203125" style="71" customWidth="1"/>
    <col min="10501" max="10501" width="14" style="71" customWidth="1"/>
    <col min="10502" max="10752" width="11.44140625" style="71"/>
    <col min="10753" max="10753" width="23.109375" style="71" customWidth="1"/>
    <col min="10754" max="10754" width="15.44140625" style="71" customWidth="1"/>
    <col min="10755" max="10755" width="13.88671875" style="71" customWidth="1"/>
    <col min="10756" max="10756" width="16.33203125" style="71" customWidth="1"/>
    <col min="10757" max="10757" width="14" style="71" customWidth="1"/>
    <col min="10758" max="11008" width="11.44140625" style="71"/>
    <col min="11009" max="11009" width="23.109375" style="71" customWidth="1"/>
    <col min="11010" max="11010" width="15.44140625" style="71" customWidth="1"/>
    <col min="11011" max="11011" width="13.88671875" style="71" customWidth="1"/>
    <col min="11012" max="11012" width="16.33203125" style="71" customWidth="1"/>
    <col min="11013" max="11013" width="14" style="71" customWidth="1"/>
    <col min="11014" max="11264" width="11.44140625" style="71"/>
    <col min="11265" max="11265" width="23.109375" style="71" customWidth="1"/>
    <col min="11266" max="11266" width="15.44140625" style="71" customWidth="1"/>
    <col min="11267" max="11267" width="13.88671875" style="71" customWidth="1"/>
    <col min="11268" max="11268" width="16.33203125" style="71" customWidth="1"/>
    <col min="11269" max="11269" width="14" style="71" customWidth="1"/>
    <col min="11270" max="11520" width="11.44140625" style="71"/>
    <col min="11521" max="11521" width="23.109375" style="71" customWidth="1"/>
    <col min="11522" max="11522" width="15.44140625" style="71" customWidth="1"/>
    <col min="11523" max="11523" width="13.88671875" style="71" customWidth="1"/>
    <col min="11524" max="11524" width="16.33203125" style="71" customWidth="1"/>
    <col min="11525" max="11525" width="14" style="71" customWidth="1"/>
    <col min="11526" max="11776" width="11.44140625" style="71"/>
    <col min="11777" max="11777" width="23.109375" style="71" customWidth="1"/>
    <col min="11778" max="11778" width="15.44140625" style="71" customWidth="1"/>
    <col min="11779" max="11779" width="13.88671875" style="71" customWidth="1"/>
    <col min="11780" max="11780" width="16.33203125" style="71" customWidth="1"/>
    <col min="11781" max="11781" width="14" style="71" customWidth="1"/>
    <col min="11782" max="12032" width="11.44140625" style="71"/>
    <col min="12033" max="12033" width="23.109375" style="71" customWidth="1"/>
    <col min="12034" max="12034" width="15.44140625" style="71" customWidth="1"/>
    <col min="12035" max="12035" width="13.88671875" style="71" customWidth="1"/>
    <col min="12036" max="12036" width="16.33203125" style="71" customWidth="1"/>
    <col min="12037" max="12037" width="14" style="71" customWidth="1"/>
    <col min="12038" max="12288" width="11.44140625" style="71"/>
    <col min="12289" max="12289" width="23.109375" style="71" customWidth="1"/>
    <col min="12290" max="12290" width="15.44140625" style="71" customWidth="1"/>
    <col min="12291" max="12291" width="13.88671875" style="71" customWidth="1"/>
    <col min="12292" max="12292" width="16.33203125" style="71" customWidth="1"/>
    <col min="12293" max="12293" width="14" style="71" customWidth="1"/>
    <col min="12294" max="12544" width="11.44140625" style="71"/>
    <col min="12545" max="12545" width="23.109375" style="71" customWidth="1"/>
    <col min="12546" max="12546" width="15.44140625" style="71" customWidth="1"/>
    <col min="12547" max="12547" width="13.88671875" style="71" customWidth="1"/>
    <col min="12548" max="12548" width="16.33203125" style="71" customWidth="1"/>
    <col min="12549" max="12549" width="14" style="71" customWidth="1"/>
    <col min="12550" max="12800" width="11.44140625" style="71"/>
    <col min="12801" max="12801" width="23.109375" style="71" customWidth="1"/>
    <col min="12802" max="12802" width="15.44140625" style="71" customWidth="1"/>
    <col min="12803" max="12803" width="13.88671875" style="71" customWidth="1"/>
    <col min="12804" max="12804" width="16.33203125" style="71" customWidth="1"/>
    <col min="12805" max="12805" width="14" style="71" customWidth="1"/>
    <col min="12806" max="13056" width="11.44140625" style="71"/>
    <col min="13057" max="13057" width="23.109375" style="71" customWidth="1"/>
    <col min="13058" max="13058" width="15.44140625" style="71" customWidth="1"/>
    <col min="13059" max="13059" width="13.88671875" style="71" customWidth="1"/>
    <col min="13060" max="13060" width="16.33203125" style="71" customWidth="1"/>
    <col min="13061" max="13061" width="14" style="71" customWidth="1"/>
    <col min="13062" max="13312" width="11.44140625" style="71"/>
    <col min="13313" max="13313" width="23.109375" style="71" customWidth="1"/>
    <col min="13314" max="13314" width="15.44140625" style="71" customWidth="1"/>
    <col min="13315" max="13315" width="13.88671875" style="71" customWidth="1"/>
    <col min="13316" max="13316" width="16.33203125" style="71" customWidth="1"/>
    <col min="13317" max="13317" width="14" style="71" customWidth="1"/>
    <col min="13318" max="13568" width="11.44140625" style="71"/>
    <col min="13569" max="13569" width="23.109375" style="71" customWidth="1"/>
    <col min="13570" max="13570" width="15.44140625" style="71" customWidth="1"/>
    <col min="13571" max="13571" width="13.88671875" style="71" customWidth="1"/>
    <col min="13572" max="13572" width="16.33203125" style="71" customWidth="1"/>
    <col min="13573" max="13573" width="14" style="71" customWidth="1"/>
    <col min="13574" max="13824" width="11.44140625" style="71"/>
    <col min="13825" max="13825" width="23.109375" style="71" customWidth="1"/>
    <col min="13826" max="13826" width="15.44140625" style="71" customWidth="1"/>
    <col min="13827" max="13827" width="13.88671875" style="71" customWidth="1"/>
    <col min="13828" max="13828" width="16.33203125" style="71" customWidth="1"/>
    <col min="13829" max="13829" width="14" style="71" customWidth="1"/>
    <col min="13830" max="14080" width="11.44140625" style="71"/>
    <col min="14081" max="14081" width="23.109375" style="71" customWidth="1"/>
    <col min="14082" max="14082" width="15.44140625" style="71" customWidth="1"/>
    <col min="14083" max="14083" width="13.88671875" style="71" customWidth="1"/>
    <col min="14084" max="14084" width="16.33203125" style="71" customWidth="1"/>
    <col min="14085" max="14085" width="14" style="71" customWidth="1"/>
    <col min="14086" max="14336" width="11.44140625" style="71"/>
    <col min="14337" max="14337" width="23.109375" style="71" customWidth="1"/>
    <col min="14338" max="14338" width="15.44140625" style="71" customWidth="1"/>
    <col min="14339" max="14339" width="13.88671875" style="71" customWidth="1"/>
    <col min="14340" max="14340" width="16.33203125" style="71" customWidth="1"/>
    <col min="14341" max="14341" width="14" style="71" customWidth="1"/>
    <col min="14342" max="14592" width="11.44140625" style="71"/>
    <col min="14593" max="14593" width="23.109375" style="71" customWidth="1"/>
    <col min="14594" max="14594" width="15.44140625" style="71" customWidth="1"/>
    <col min="14595" max="14595" width="13.88671875" style="71" customWidth="1"/>
    <col min="14596" max="14596" width="16.33203125" style="71" customWidth="1"/>
    <col min="14597" max="14597" width="14" style="71" customWidth="1"/>
    <col min="14598" max="14848" width="11.44140625" style="71"/>
    <col min="14849" max="14849" width="23.109375" style="71" customWidth="1"/>
    <col min="14850" max="14850" width="15.44140625" style="71" customWidth="1"/>
    <col min="14851" max="14851" width="13.88671875" style="71" customWidth="1"/>
    <col min="14852" max="14852" width="16.33203125" style="71" customWidth="1"/>
    <col min="14853" max="14853" width="14" style="71" customWidth="1"/>
    <col min="14854" max="15104" width="11.44140625" style="71"/>
    <col min="15105" max="15105" width="23.109375" style="71" customWidth="1"/>
    <col min="15106" max="15106" width="15.44140625" style="71" customWidth="1"/>
    <col min="15107" max="15107" width="13.88671875" style="71" customWidth="1"/>
    <col min="15108" max="15108" width="16.33203125" style="71" customWidth="1"/>
    <col min="15109" max="15109" width="14" style="71" customWidth="1"/>
    <col min="15110" max="15360" width="11.44140625" style="71"/>
    <col min="15361" max="15361" width="23.109375" style="71" customWidth="1"/>
    <col min="15362" max="15362" width="15.44140625" style="71" customWidth="1"/>
    <col min="15363" max="15363" width="13.88671875" style="71" customWidth="1"/>
    <col min="15364" max="15364" width="16.33203125" style="71" customWidth="1"/>
    <col min="15365" max="15365" width="14" style="71" customWidth="1"/>
    <col min="15366" max="15616" width="11.44140625" style="71"/>
    <col min="15617" max="15617" width="23.109375" style="71" customWidth="1"/>
    <col min="15618" max="15618" width="15.44140625" style="71" customWidth="1"/>
    <col min="15619" max="15619" width="13.88671875" style="71" customWidth="1"/>
    <col min="15620" max="15620" width="16.33203125" style="71" customWidth="1"/>
    <col min="15621" max="15621" width="14" style="71" customWidth="1"/>
    <col min="15622" max="15872" width="11.44140625" style="71"/>
    <col min="15873" max="15873" width="23.109375" style="71" customWidth="1"/>
    <col min="15874" max="15874" width="15.44140625" style="71" customWidth="1"/>
    <col min="15875" max="15875" width="13.88671875" style="71" customWidth="1"/>
    <col min="15876" max="15876" width="16.33203125" style="71" customWidth="1"/>
    <col min="15877" max="15877" width="14" style="71" customWidth="1"/>
    <col min="15878" max="16128" width="11.44140625" style="71"/>
    <col min="16129" max="16129" width="23.109375" style="71" customWidth="1"/>
    <col min="16130" max="16130" width="15.44140625" style="71" customWidth="1"/>
    <col min="16131" max="16131" width="13.88671875" style="71" customWidth="1"/>
    <col min="16132" max="16132" width="16.33203125" style="71" customWidth="1"/>
    <col min="16133" max="16133" width="14" style="71" customWidth="1"/>
    <col min="16134" max="16384" width="11.44140625" style="71"/>
  </cols>
  <sheetData>
    <row r="1" spans="1:5" ht="18" customHeight="1" x14ac:dyDescent="0.3">
      <c r="A1" s="71" t="s">
        <v>94</v>
      </c>
    </row>
    <row r="2" spans="1:5" ht="18" customHeight="1" x14ac:dyDescent="0.35">
      <c r="A2" s="7" t="s">
        <v>95</v>
      </c>
    </row>
    <row r="3" spans="1:5" ht="18" customHeight="1" x14ac:dyDescent="0.35">
      <c r="A3" s="7"/>
    </row>
    <row r="4" spans="1:5" ht="18" customHeight="1" x14ac:dyDescent="0.3">
      <c r="A4" s="71" t="s">
        <v>96</v>
      </c>
    </row>
    <row r="5" spans="1:5" ht="18" customHeight="1" x14ac:dyDescent="0.35">
      <c r="A5" s="576" t="s">
        <v>61</v>
      </c>
      <c r="B5" s="578"/>
      <c r="C5" s="577"/>
      <c r="D5" s="33">
        <f>COUV!D9-1</f>
        <v>2022</v>
      </c>
      <c r="E5" s="33">
        <f>D5+1</f>
        <v>2023</v>
      </c>
    </row>
    <row r="6" spans="1:5" ht="18" customHeight="1" x14ac:dyDescent="0.35">
      <c r="A6" s="36" t="s">
        <v>97</v>
      </c>
      <c r="B6" s="37"/>
      <c r="C6" s="38"/>
      <c r="D6" s="35"/>
      <c r="E6" s="35"/>
    </row>
    <row r="7" spans="1:5" ht="18" customHeight="1" x14ac:dyDescent="0.35">
      <c r="A7" s="36" t="s">
        <v>98</v>
      </c>
      <c r="B7" s="37"/>
      <c r="C7" s="38"/>
      <c r="D7" s="35"/>
      <c r="E7" s="35"/>
    </row>
    <row r="8" spans="1:5" ht="18" customHeight="1" x14ac:dyDescent="0.35">
      <c r="A8" s="36" t="s">
        <v>99</v>
      </c>
      <c r="B8" s="37"/>
      <c r="C8" s="38"/>
      <c r="D8" s="72"/>
      <c r="E8" s="72"/>
    </row>
    <row r="9" spans="1:5" ht="18" customHeight="1" x14ac:dyDescent="0.35">
      <c r="A9" s="36" t="s">
        <v>100</v>
      </c>
      <c r="B9" s="37"/>
      <c r="C9" s="38"/>
      <c r="D9" s="72"/>
      <c r="E9" s="72"/>
    </row>
    <row r="11" spans="1:5" ht="18" customHeight="1" x14ac:dyDescent="0.35">
      <c r="A11" s="7" t="s">
        <v>101</v>
      </c>
    </row>
    <row r="12" spans="1:5" ht="18" customHeight="1" x14ac:dyDescent="0.35">
      <c r="A12" s="7"/>
    </row>
    <row r="13" spans="1:5" ht="18" customHeight="1" x14ac:dyDescent="0.3">
      <c r="A13" s="71" t="s">
        <v>96</v>
      </c>
    </row>
    <row r="14" spans="1:5" ht="18" customHeight="1" x14ac:dyDescent="0.35">
      <c r="A14" s="576" t="s">
        <v>61</v>
      </c>
      <c r="B14" s="578"/>
      <c r="C14" s="577"/>
      <c r="D14" s="33">
        <f>+D5</f>
        <v>2022</v>
      </c>
      <c r="E14" s="33">
        <f>D14+1</f>
        <v>2023</v>
      </c>
    </row>
    <row r="15" spans="1:5" ht="18" customHeight="1" x14ac:dyDescent="0.35">
      <c r="A15" s="36" t="s">
        <v>97</v>
      </c>
      <c r="B15" s="37"/>
      <c r="C15" s="38"/>
      <c r="D15" s="35"/>
      <c r="E15" s="35"/>
    </row>
    <row r="16" spans="1:5" ht="18" customHeight="1" x14ac:dyDescent="0.35">
      <c r="A16" s="36" t="s">
        <v>98</v>
      </c>
      <c r="B16" s="37"/>
      <c r="C16" s="38"/>
      <c r="D16" s="35"/>
      <c r="E16" s="35"/>
    </row>
    <row r="17" spans="1:5" ht="18" customHeight="1" x14ac:dyDescent="0.35">
      <c r="A17" s="36" t="s">
        <v>99</v>
      </c>
      <c r="B17" s="37"/>
      <c r="C17" s="38"/>
      <c r="D17" s="72"/>
      <c r="E17" s="72"/>
    </row>
    <row r="18" spans="1:5" ht="18" customHeight="1" x14ac:dyDescent="0.35">
      <c r="A18" s="36" t="s">
        <v>100</v>
      </c>
      <c r="B18" s="37"/>
      <c r="C18" s="38"/>
      <c r="D18" s="72"/>
      <c r="E18" s="72"/>
    </row>
    <row r="29" spans="1:5" ht="18" customHeight="1" x14ac:dyDescent="0.3">
      <c r="A29" s="27"/>
      <c r="E29" s="73"/>
    </row>
  </sheetData>
  <mergeCells count="2">
    <mergeCell ref="A5:C5"/>
    <mergeCell ref="A14:C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4C1F-1616-49B4-9689-E986DC62C5AD}">
  <dimension ref="A1:G66"/>
  <sheetViews>
    <sheetView workbookViewId="0">
      <selection activeCell="D9" sqref="D9"/>
    </sheetView>
  </sheetViews>
  <sheetFormatPr baseColWidth="10" defaultColWidth="11.44140625" defaultRowHeight="20.100000000000001" customHeight="1" x14ac:dyDescent="0.3"/>
  <cols>
    <col min="1" max="1" width="2.6640625" style="74" customWidth="1"/>
    <col min="2" max="2" width="38.6640625" style="75" customWidth="1"/>
    <col min="3" max="3" width="11.5546875" style="75" customWidth="1"/>
    <col min="4" max="7" width="14" style="75" customWidth="1"/>
    <col min="8" max="256" width="11.44140625" style="75"/>
    <col min="257" max="257" width="2.6640625" style="75" customWidth="1"/>
    <col min="258" max="258" width="38.6640625" style="75" customWidth="1"/>
    <col min="259" max="259" width="11.5546875" style="75" customWidth="1"/>
    <col min="260" max="263" width="14" style="75" customWidth="1"/>
    <col min="264" max="512" width="11.44140625" style="75"/>
    <col min="513" max="513" width="2.6640625" style="75" customWidth="1"/>
    <col min="514" max="514" width="38.6640625" style="75" customWidth="1"/>
    <col min="515" max="515" width="11.5546875" style="75" customWidth="1"/>
    <col min="516" max="519" width="14" style="75" customWidth="1"/>
    <col min="520" max="768" width="11.44140625" style="75"/>
    <col min="769" max="769" width="2.6640625" style="75" customWidth="1"/>
    <col min="770" max="770" width="38.6640625" style="75" customWidth="1"/>
    <col min="771" max="771" width="11.5546875" style="75" customWidth="1"/>
    <col min="772" max="775" width="14" style="75" customWidth="1"/>
    <col min="776" max="1024" width="11.44140625" style="75"/>
    <col min="1025" max="1025" width="2.6640625" style="75" customWidth="1"/>
    <col min="1026" max="1026" width="38.6640625" style="75" customWidth="1"/>
    <col min="1027" max="1027" width="11.5546875" style="75" customWidth="1"/>
    <col min="1028" max="1031" width="14" style="75" customWidth="1"/>
    <col min="1032" max="1280" width="11.44140625" style="75"/>
    <col min="1281" max="1281" width="2.6640625" style="75" customWidth="1"/>
    <col min="1282" max="1282" width="38.6640625" style="75" customWidth="1"/>
    <col min="1283" max="1283" width="11.5546875" style="75" customWidth="1"/>
    <col min="1284" max="1287" width="14" style="75" customWidth="1"/>
    <col min="1288" max="1536" width="11.44140625" style="75"/>
    <col min="1537" max="1537" width="2.6640625" style="75" customWidth="1"/>
    <col min="1538" max="1538" width="38.6640625" style="75" customWidth="1"/>
    <col min="1539" max="1539" width="11.5546875" style="75" customWidth="1"/>
    <col min="1540" max="1543" width="14" style="75" customWidth="1"/>
    <col min="1544" max="1792" width="11.44140625" style="75"/>
    <col min="1793" max="1793" width="2.6640625" style="75" customWidth="1"/>
    <col min="1794" max="1794" width="38.6640625" style="75" customWidth="1"/>
    <col min="1795" max="1795" width="11.5546875" style="75" customWidth="1"/>
    <col min="1796" max="1799" width="14" style="75" customWidth="1"/>
    <col min="1800" max="2048" width="11.44140625" style="75"/>
    <col min="2049" max="2049" width="2.6640625" style="75" customWidth="1"/>
    <col min="2050" max="2050" width="38.6640625" style="75" customWidth="1"/>
    <col min="2051" max="2051" width="11.5546875" style="75" customWidth="1"/>
    <col min="2052" max="2055" width="14" style="75" customWidth="1"/>
    <col min="2056" max="2304" width="11.44140625" style="75"/>
    <col min="2305" max="2305" width="2.6640625" style="75" customWidth="1"/>
    <col min="2306" max="2306" width="38.6640625" style="75" customWidth="1"/>
    <col min="2307" max="2307" width="11.5546875" style="75" customWidth="1"/>
    <col min="2308" max="2311" width="14" style="75" customWidth="1"/>
    <col min="2312" max="2560" width="11.44140625" style="75"/>
    <col min="2561" max="2561" width="2.6640625" style="75" customWidth="1"/>
    <col min="2562" max="2562" width="38.6640625" style="75" customWidth="1"/>
    <col min="2563" max="2563" width="11.5546875" style="75" customWidth="1"/>
    <col min="2564" max="2567" width="14" style="75" customWidth="1"/>
    <col min="2568" max="2816" width="11.44140625" style="75"/>
    <col min="2817" max="2817" width="2.6640625" style="75" customWidth="1"/>
    <col min="2818" max="2818" width="38.6640625" style="75" customWidth="1"/>
    <col min="2819" max="2819" width="11.5546875" style="75" customWidth="1"/>
    <col min="2820" max="2823" width="14" style="75" customWidth="1"/>
    <col min="2824" max="3072" width="11.44140625" style="75"/>
    <col min="3073" max="3073" width="2.6640625" style="75" customWidth="1"/>
    <col min="3074" max="3074" width="38.6640625" style="75" customWidth="1"/>
    <col min="3075" max="3075" width="11.5546875" style="75" customWidth="1"/>
    <col min="3076" max="3079" width="14" style="75" customWidth="1"/>
    <col min="3080" max="3328" width="11.44140625" style="75"/>
    <col min="3329" max="3329" width="2.6640625" style="75" customWidth="1"/>
    <col min="3330" max="3330" width="38.6640625" style="75" customWidth="1"/>
    <col min="3331" max="3331" width="11.5546875" style="75" customWidth="1"/>
    <col min="3332" max="3335" width="14" style="75" customWidth="1"/>
    <col min="3336" max="3584" width="11.44140625" style="75"/>
    <col min="3585" max="3585" width="2.6640625" style="75" customWidth="1"/>
    <col min="3586" max="3586" width="38.6640625" style="75" customWidth="1"/>
    <col min="3587" max="3587" width="11.5546875" style="75" customWidth="1"/>
    <col min="3588" max="3591" width="14" style="75" customWidth="1"/>
    <col min="3592" max="3840" width="11.44140625" style="75"/>
    <col min="3841" max="3841" width="2.6640625" style="75" customWidth="1"/>
    <col min="3842" max="3842" width="38.6640625" style="75" customWidth="1"/>
    <col min="3843" max="3843" width="11.5546875" style="75" customWidth="1"/>
    <col min="3844" max="3847" width="14" style="75" customWidth="1"/>
    <col min="3848" max="4096" width="11.44140625" style="75"/>
    <col min="4097" max="4097" width="2.6640625" style="75" customWidth="1"/>
    <col min="4098" max="4098" width="38.6640625" style="75" customWidth="1"/>
    <col min="4099" max="4099" width="11.5546875" style="75" customWidth="1"/>
    <col min="4100" max="4103" width="14" style="75" customWidth="1"/>
    <col min="4104" max="4352" width="11.44140625" style="75"/>
    <col min="4353" max="4353" width="2.6640625" style="75" customWidth="1"/>
    <col min="4354" max="4354" width="38.6640625" style="75" customWidth="1"/>
    <col min="4355" max="4355" width="11.5546875" style="75" customWidth="1"/>
    <col min="4356" max="4359" width="14" style="75" customWidth="1"/>
    <col min="4360" max="4608" width="11.44140625" style="75"/>
    <col min="4609" max="4609" width="2.6640625" style="75" customWidth="1"/>
    <col min="4610" max="4610" width="38.6640625" style="75" customWidth="1"/>
    <col min="4611" max="4611" width="11.5546875" style="75" customWidth="1"/>
    <col min="4612" max="4615" width="14" style="75" customWidth="1"/>
    <col min="4616" max="4864" width="11.44140625" style="75"/>
    <col min="4865" max="4865" width="2.6640625" style="75" customWidth="1"/>
    <col min="4866" max="4866" width="38.6640625" style="75" customWidth="1"/>
    <col min="4867" max="4867" width="11.5546875" style="75" customWidth="1"/>
    <col min="4868" max="4871" width="14" style="75" customWidth="1"/>
    <col min="4872" max="5120" width="11.44140625" style="75"/>
    <col min="5121" max="5121" width="2.6640625" style="75" customWidth="1"/>
    <col min="5122" max="5122" width="38.6640625" style="75" customWidth="1"/>
    <col min="5123" max="5123" width="11.5546875" style="75" customWidth="1"/>
    <col min="5124" max="5127" width="14" style="75" customWidth="1"/>
    <col min="5128" max="5376" width="11.44140625" style="75"/>
    <col min="5377" max="5377" width="2.6640625" style="75" customWidth="1"/>
    <col min="5378" max="5378" width="38.6640625" style="75" customWidth="1"/>
    <col min="5379" max="5379" width="11.5546875" style="75" customWidth="1"/>
    <col min="5380" max="5383" width="14" style="75" customWidth="1"/>
    <col min="5384" max="5632" width="11.44140625" style="75"/>
    <col min="5633" max="5633" width="2.6640625" style="75" customWidth="1"/>
    <col min="5634" max="5634" width="38.6640625" style="75" customWidth="1"/>
    <col min="5635" max="5635" width="11.5546875" style="75" customWidth="1"/>
    <col min="5636" max="5639" width="14" style="75" customWidth="1"/>
    <col min="5640" max="5888" width="11.44140625" style="75"/>
    <col min="5889" max="5889" width="2.6640625" style="75" customWidth="1"/>
    <col min="5890" max="5890" width="38.6640625" style="75" customWidth="1"/>
    <col min="5891" max="5891" width="11.5546875" style="75" customWidth="1"/>
    <col min="5892" max="5895" width="14" style="75" customWidth="1"/>
    <col min="5896" max="6144" width="11.44140625" style="75"/>
    <col min="6145" max="6145" width="2.6640625" style="75" customWidth="1"/>
    <col min="6146" max="6146" width="38.6640625" style="75" customWidth="1"/>
    <col min="6147" max="6147" width="11.5546875" style="75" customWidth="1"/>
    <col min="6148" max="6151" width="14" style="75" customWidth="1"/>
    <col min="6152" max="6400" width="11.44140625" style="75"/>
    <col min="6401" max="6401" width="2.6640625" style="75" customWidth="1"/>
    <col min="6402" max="6402" width="38.6640625" style="75" customWidth="1"/>
    <col min="6403" max="6403" width="11.5546875" style="75" customWidth="1"/>
    <col min="6404" max="6407" width="14" style="75" customWidth="1"/>
    <col min="6408" max="6656" width="11.44140625" style="75"/>
    <col min="6657" max="6657" width="2.6640625" style="75" customWidth="1"/>
    <col min="6658" max="6658" width="38.6640625" style="75" customWidth="1"/>
    <col min="6659" max="6659" width="11.5546875" style="75" customWidth="1"/>
    <col min="6660" max="6663" width="14" style="75" customWidth="1"/>
    <col min="6664" max="6912" width="11.44140625" style="75"/>
    <col min="6913" max="6913" width="2.6640625" style="75" customWidth="1"/>
    <col min="6914" max="6914" width="38.6640625" style="75" customWidth="1"/>
    <col min="6915" max="6915" width="11.5546875" style="75" customWidth="1"/>
    <col min="6916" max="6919" width="14" style="75" customWidth="1"/>
    <col min="6920" max="7168" width="11.44140625" style="75"/>
    <col min="7169" max="7169" width="2.6640625" style="75" customWidth="1"/>
    <col min="7170" max="7170" width="38.6640625" style="75" customWidth="1"/>
    <col min="7171" max="7171" width="11.5546875" style="75" customWidth="1"/>
    <col min="7172" max="7175" width="14" style="75" customWidth="1"/>
    <col min="7176" max="7424" width="11.44140625" style="75"/>
    <col min="7425" max="7425" width="2.6640625" style="75" customWidth="1"/>
    <col min="7426" max="7426" width="38.6640625" style="75" customWidth="1"/>
    <col min="7427" max="7427" width="11.5546875" style="75" customWidth="1"/>
    <col min="7428" max="7431" width="14" style="75" customWidth="1"/>
    <col min="7432" max="7680" width="11.44140625" style="75"/>
    <col min="7681" max="7681" width="2.6640625" style="75" customWidth="1"/>
    <col min="7682" max="7682" width="38.6640625" style="75" customWidth="1"/>
    <col min="7683" max="7683" width="11.5546875" style="75" customWidth="1"/>
    <col min="7684" max="7687" width="14" style="75" customWidth="1"/>
    <col min="7688" max="7936" width="11.44140625" style="75"/>
    <col min="7937" max="7937" width="2.6640625" style="75" customWidth="1"/>
    <col min="7938" max="7938" width="38.6640625" style="75" customWidth="1"/>
    <col min="7939" max="7939" width="11.5546875" style="75" customWidth="1"/>
    <col min="7940" max="7943" width="14" style="75" customWidth="1"/>
    <col min="7944" max="8192" width="11.44140625" style="75"/>
    <col min="8193" max="8193" width="2.6640625" style="75" customWidth="1"/>
    <col min="8194" max="8194" width="38.6640625" style="75" customWidth="1"/>
    <col min="8195" max="8195" width="11.5546875" style="75" customWidth="1"/>
    <col min="8196" max="8199" width="14" style="75" customWidth="1"/>
    <col min="8200" max="8448" width="11.44140625" style="75"/>
    <col min="8449" max="8449" width="2.6640625" style="75" customWidth="1"/>
    <col min="8450" max="8450" width="38.6640625" style="75" customWidth="1"/>
    <col min="8451" max="8451" width="11.5546875" style="75" customWidth="1"/>
    <col min="8452" max="8455" width="14" style="75" customWidth="1"/>
    <col min="8456" max="8704" width="11.44140625" style="75"/>
    <col min="8705" max="8705" width="2.6640625" style="75" customWidth="1"/>
    <col min="8706" max="8706" width="38.6640625" style="75" customWidth="1"/>
    <col min="8707" max="8707" width="11.5546875" style="75" customWidth="1"/>
    <col min="8708" max="8711" width="14" style="75" customWidth="1"/>
    <col min="8712" max="8960" width="11.44140625" style="75"/>
    <col min="8961" max="8961" width="2.6640625" style="75" customWidth="1"/>
    <col min="8962" max="8962" width="38.6640625" style="75" customWidth="1"/>
    <col min="8963" max="8963" width="11.5546875" style="75" customWidth="1"/>
    <col min="8964" max="8967" width="14" style="75" customWidth="1"/>
    <col min="8968" max="9216" width="11.44140625" style="75"/>
    <col min="9217" max="9217" width="2.6640625" style="75" customWidth="1"/>
    <col min="9218" max="9218" width="38.6640625" style="75" customWidth="1"/>
    <col min="9219" max="9219" width="11.5546875" style="75" customWidth="1"/>
    <col min="9220" max="9223" width="14" style="75" customWidth="1"/>
    <col min="9224" max="9472" width="11.44140625" style="75"/>
    <col min="9473" max="9473" width="2.6640625" style="75" customWidth="1"/>
    <col min="9474" max="9474" width="38.6640625" style="75" customWidth="1"/>
    <col min="9475" max="9475" width="11.5546875" style="75" customWidth="1"/>
    <col min="9476" max="9479" width="14" style="75" customWidth="1"/>
    <col min="9480" max="9728" width="11.44140625" style="75"/>
    <col min="9729" max="9729" width="2.6640625" style="75" customWidth="1"/>
    <col min="9730" max="9730" width="38.6640625" style="75" customWidth="1"/>
    <col min="9731" max="9731" width="11.5546875" style="75" customWidth="1"/>
    <col min="9732" max="9735" width="14" style="75" customWidth="1"/>
    <col min="9736" max="9984" width="11.44140625" style="75"/>
    <col min="9985" max="9985" width="2.6640625" style="75" customWidth="1"/>
    <col min="9986" max="9986" width="38.6640625" style="75" customWidth="1"/>
    <col min="9987" max="9987" width="11.5546875" style="75" customWidth="1"/>
    <col min="9988" max="9991" width="14" style="75" customWidth="1"/>
    <col min="9992" max="10240" width="11.44140625" style="75"/>
    <col min="10241" max="10241" width="2.6640625" style="75" customWidth="1"/>
    <col min="10242" max="10242" width="38.6640625" style="75" customWidth="1"/>
    <col min="10243" max="10243" width="11.5546875" style="75" customWidth="1"/>
    <col min="10244" max="10247" width="14" style="75" customWidth="1"/>
    <col min="10248" max="10496" width="11.44140625" style="75"/>
    <col min="10497" max="10497" width="2.6640625" style="75" customWidth="1"/>
    <col min="10498" max="10498" width="38.6640625" style="75" customWidth="1"/>
    <col min="10499" max="10499" width="11.5546875" style="75" customWidth="1"/>
    <col min="10500" max="10503" width="14" style="75" customWidth="1"/>
    <col min="10504" max="10752" width="11.44140625" style="75"/>
    <col min="10753" max="10753" width="2.6640625" style="75" customWidth="1"/>
    <col min="10754" max="10754" width="38.6640625" style="75" customWidth="1"/>
    <col min="10755" max="10755" width="11.5546875" style="75" customWidth="1"/>
    <col min="10756" max="10759" width="14" style="75" customWidth="1"/>
    <col min="10760" max="11008" width="11.44140625" style="75"/>
    <col min="11009" max="11009" width="2.6640625" style="75" customWidth="1"/>
    <col min="11010" max="11010" width="38.6640625" style="75" customWidth="1"/>
    <col min="11011" max="11011" width="11.5546875" style="75" customWidth="1"/>
    <col min="11012" max="11015" width="14" style="75" customWidth="1"/>
    <col min="11016" max="11264" width="11.44140625" style="75"/>
    <col min="11265" max="11265" width="2.6640625" style="75" customWidth="1"/>
    <col min="11266" max="11266" width="38.6640625" style="75" customWidth="1"/>
    <col min="11267" max="11267" width="11.5546875" style="75" customWidth="1"/>
    <col min="11268" max="11271" width="14" style="75" customWidth="1"/>
    <col min="11272" max="11520" width="11.44140625" style="75"/>
    <col min="11521" max="11521" width="2.6640625" style="75" customWidth="1"/>
    <col min="11522" max="11522" width="38.6640625" style="75" customWidth="1"/>
    <col min="11523" max="11523" width="11.5546875" style="75" customWidth="1"/>
    <col min="11524" max="11527" width="14" style="75" customWidth="1"/>
    <col min="11528" max="11776" width="11.44140625" style="75"/>
    <col min="11777" max="11777" width="2.6640625" style="75" customWidth="1"/>
    <col min="11778" max="11778" width="38.6640625" style="75" customWidth="1"/>
    <col min="11779" max="11779" width="11.5546875" style="75" customWidth="1"/>
    <col min="11780" max="11783" width="14" style="75" customWidth="1"/>
    <col min="11784" max="12032" width="11.44140625" style="75"/>
    <col min="12033" max="12033" width="2.6640625" style="75" customWidth="1"/>
    <col min="12034" max="12034" width="38.6640625" style="75" customWidth="1"/>
    <col min="12035" max="12035" width="11.5546875" style="75" customWidth="1"/>
    <col min="12036" max="12039" width="14" style="75" customWidth="1"/>
    <col min="12040" max="12288" width="11.44140625" style="75"/>
    <col min="12289" max="12289" width="2.6640625" style="75" customWidth="1"/>
    <col min="12290" max="12290" width="38.6640625" style="75" customWidth="1"/>
    <col min="12291" max="12291" width="11.5546875" style="75" customWidth="1"/>
    <col min="12292" max="12295" width="14" style="75" customWidth="1"/>
    <col min="12296" max="12544" width="11.44140625" style="75"/>
    <col min="12545" max="12545" width="2.6640625" style="75" customWidth="1"/>
    <col min="12546" max="12546" width="38.6640625" style="75" customWidth="1"/>
    <col min="12547" max="12547" width="11.5546875" style="75" customWidth="1"/>
    <col min="12548" max="12551" width="14" style="75" customWidth="1"/>
    <col min="12552" max="12800" width="11.44140625" style="75"/>
    <col min="12801" max="12801" width="2.6640625" style="75" customWidth="1"/>
    <col min="12802" max="12802" width="38.6640625" style="75" customWidth="1"/>
    <col min="12803" max="12803" width="11.5546875" style="75" customWidth="1"/>
    <col min="12804" max="12807" width="14" style="75" customWidth="1"/>
    <col min="12808" max="13056" width="11.44140625" style="75"/>
    <col min="13057" max="13057" width="2.6640625" style="75" customWidth="1"/>
    <col min="13058" max="13058" width="38.6640625" style="75" customWidth="1"/>
    <col min="13059" max="13059" width="11.5546875" style="75" customWidth="1"/>
    <col min="13060" max="13063" width="14" style="75" customWidth="1"/>
    <col min="13064" max="13312" width="11.44140625" style="75"/>
    <col min="13313" max="13313" width="2.6640625" style="75" customWidth="1"/>
    <col min="13314" max="13314" width="38.6640625" style="75" customWidth="1"/>
    <col min="13315" max="13315" width="11.5546875" style="75" customWidth="1"/>
    <col min="13316" max="13319" width="14" style="75" customWidth="1"/>
    <col min="13320" max="13568" width="11.44140625" style="75"/>
    <col min="13569" max="13569" width="2.6640625" style="75" customWidth="1"/>
    <col min="13570" max="13570" width="38.6640625" style="75" customWidth="1"/>
    <col min="13571" max="13571" width="11.5546875" style="75" customWidth="1"/>
    <col min="13572" max="13575" width="14" style="75" customWidth="1"/>
    <col min="13576" max="13824" width="11.44140625" style="75"/>
    <col min="13825" max="13825" width="2.6640625" style="75" customWidth="1"/>
    <col min="13826" max="13826" width="38.6640625" style="75" customWidth="1"/>
    <col min="13827" max="13827" width="11.5546875" style="75" customWidth="1"/>
    <col min="13828" max="13831" width="14" style="75" customWidth="1"/>
    <col min="13832" max="14080" width="11.44140625" style="75"/>
    <col min="14081" max="14081" width="2.6640625" style="75" customWidth="1"/>
    <col min="14082" max="14082" width="38.6640625" style="75" customWidth="1"/>
    <col min="14083" max="14083" width="11.5546875" style="75" customWidth="1"/>
    <col min="14084" max="14087" width="14" style="75" customWidth="1"/>
    <col min="14088" max="14336" width="11.44140625" style="75"/>
    <col min="14337" max="14337" width="2.6640625" style="75" customWidth="1"/>
    <col min="14338" max="14338" width="38.6640625" style="75" customWidth="1"/>
    <col min="14339" max="14339" width="11.5546875" style="75" customWidth="1"/>
    <col min="14340" max="14343" width="14" style="75" customWidth="1"/>
    <col min="14344" max="14592" width="11.44140625" style="75"/>
    <col min="14593" max="14593" width="2.6640625" style="75" customWidth="1"/>
    <col min="14594" max="14594" width="38.6640625" style="75" customWidth="1"/>
    <col min="14595" max="14595" width="11.5546875" style="75" customWidth="1"/>
    <col min="14596" max="14599" width="14" style="75" customWidth="1"/>
    <col min="14600" max="14848" width="11.44140625" style="75"/>
    <col min="14849" max="14849" width="2.6640625" style="75" customWidth="1"/>
    <col min="14850" max="14850" width="38.6640625" style="75" customWidth="1"/>
    <col min="14851" max="14851" width="11.5546875" style="75" customWidth="1"/>
    <col min="14852" max="14855" width="14" style="75" customWidth="1"/>
    <col min="14856" max="15104" width="11.44140625" style="75"/>
    <col min="15105" max="15105" width="2.6640625" style="75" customWidth="1"/>
    <col min="15106" max="15106" width="38.6640625" style="75" customWidth="1"/>
    <col min="15107" max="15107" width="11.5546875" style="75" customWidth="1"/>
    <col min="15108" max="15111" width="14" style="75" customWidth="1"/>
    <col min="15112" max="15360" width="11.44140625" style="75"/>
    <col min="15361" max="15361" width="2.6640625" style="75" customWidth="1"/>
    <col min="15362" max="15362" width="38.6640625" style="75" customWidth="1"/>
    <col min="15363" max="15363" width="11.5546875" style="75" customWidth="1"/>
    <col min="15364" max="15367" width="14" style="75" customWidth="1"/>
    <col min="15368" max="15616" width="11.44140625" style="75"/>
    <col min="15617" max="15617" width="2.6640625" style="75" customWidth="1"/>
    <col min="15618" max="15618" width="38.6640625" style="75" customWidth="1"/>
    <col min="15619" max="15619" width="11.5546875" style="75" customWidth="1"/>
    <col min="15620" max="15623" width="14" style="75" customWidth="1"/>
    <col min="15624" max="15872" width="11.44140625" style="75"/>
    <col min="15873" max="15873" width="2.6640625" style="75" customWidth="1"/>
    <col min="15874" max="15874" width="38.6640625" style="75" customWidth="1"/>
    <col min="15875" max="15875" width="11.5546875" style="75" customWidth="1"/>
    <col min="15876" max="15879" width="14" style="75" customWidth="1"/>
    <col min="15880" max="16128" width="11.44140625" style="75"/>
    <col min="16129" max="16129" width="2.6640625" style="75" customWidth="1"/>
    <col min="16130" max="16130" width="38.6640625" style="75" customWidth="1"/>
    <col min="16131" max="16131" width="11.5546875" style="75" customWidth="1"/>
    <col min="16132" max="16135" width="14" style="75" customWidth="1"/>
    <col min="16136" max="16384" width="11.44140625" style="75"/>
  </cols>
  <sheetData>
    <row r="1" spans="1:7" ht="20.100000000000001" customHeight="1" x14ac:dyDescent="0.3">
      <c r="E1" s="74"/>
    </row>
    <row r="2" spans="1:7" ht="20.100000000000001" customHeight="1" x14ac:dyDescent="0.3">
      <c r="D2" s="581" t="s">
        <v>102</v>
      </c>
      <c r="E2" s="582"/>
      <c r="F2" s="582"/>
      <c r="G2" s="583"/>
    </row>
    <row r="3" spans="1:7" ht="20.100000000000001" customHeight="1" x14ac:dyDescent="0.3">
      <c r="A3" s="74" t="s">
        <v>103</v>
      </c>
      <c r="D3" s="584"/>
      <c r="E3" s="585"/>
      <c r="F3" s="585"/>
      <c r="G3" s="586"/>
    </row>
    <row r="4" spans="1:7" ht="20.100000000000001" customHeight="1" x14ac:dyDescent="0.3">
      <c r="D4" s="587"/>
      <c r="E4" s="588"/>
      <c r="F4" s="588"/>
      <c r="G4" s="589"/>
    </row>
    <row r="5" spans="1:7" ht="20.100000000000001" customHeight="1" x14ac:dyDescent="0.3">
      <c r="G5" s="76" t="s">
        <v>104</v>
      </c>
    </row>
    <row r="6" spans="1:7" ht="20.100000000000001" customHeight="1" x14ac:dyDescent="0.3">
      <c r="D6" s="77">
        <v>2020</v>
      </c>
      <c r="E6" s="78">
        <f>D6+1</f>
        <v>2021</v>
      </c>
      <c r="F6" s="79">
        <f>E6+1</f>
        <v>2022</v>
      </c>
      <c r="G6" s="80">
        <f>F6+1</f>
        <v>2023</v>
      </c>
    </row>
    <row r="7" spans="1:7" ht="20.100000000000001" customHeight="1" x14ac:dyDescent="0.3">
      <c r="A7" s="74" t="s">
        <v>105</v>
      </c>
      <c r="B7" s="74" t="s">
        <v>106</v>
      </c>
    </row>
    <row r="8" spans="1:7" ht="20.100000000000001" customHeight="1" x14ac:dyDescent="0.3">
      <c r="B8" s="579" t="s">
        <v>107</v>
      </c>
      <c r="C8" s="580"/>
      <c r="D8" s="82"/>
      <c r="E8" s="82"/>
      <c r="F8" s="82"/>
      <c r="G8" s="82"/>
    </row>
    <row r="9" spans="1:7" ht="20.100000000000001" customHeight="1" x14ac:dyDescent="0.3">
      <c r="B9" s="579" t="s">
        <v>108</v>
      </c>
      <c r="C9" s="579"/>
    </row>
    <row r="10" spans="1:7" ht="20.100000000000001" customHeight="1" x14ac:dyDescent="0.3">
      <c r="B10" s="579" t="s">
        <v>109</v>
      </c>
      <c r="C10" s="580"/>
      <c r="D10" s="82"/>
      <c r="E10" s="82"/>
      <c r="F10" s="82"/>
      <c r="G10" s="82"/>
    </row>
    <row r="11" spans="1:7" ht="20.100000000000001" customHeight="1" x14ac:dyDescent="0.3">
      <c r="D11" s="83" t="str">
        <f>IF(D10 =D12 + D13,"","i≠a+b")</f>
        <v/>
      </c>
      <c r="E11" s="83" t="str">
        <f>IF(E10 =E12 + E13,"","i≠a+b")</f>
        <v/>
      </c>
      <c r="F11" s="83" t="str">
        <f>IF(F10 =F12 + F13,"","i≠a+b")</f>
        <v/>
      </c>
      <c r="G11" s="83" t="str">
        <f>IF(G10 =G12 + G13,"","i≠a+b")</f>
        <v/>
      </c>
    </row>
    <row r="12" spans="1:7" ht="20.100000000000001" customHeight="1" x14ac:dyDescent="0.3">
      <c r="B12" s="75" t="s">
        <v>110</v>
      </c>
      <c r="C12" s="81"/>
      <c r="D12" s="82"/>
      <c r="E12" s="82"/>
      <c r="F12" s="82"/>
      <c r="G12" s="82"/>
    </row>
    <row r="13" spans="1:7" ht="20.100000000000001" customHeight="1" x14ac:dyDescent="0.3">
      <c r="B13" s="75" t="s">
        <v>111</v>
      </c>
      <c r="D13" s="82"/>
      <c r="E13" s="82"/>
      <c r="F13" s="82"/>
      <c r="G13" s="82"/>
    </row>
    <row r="14" spans="1:7" ht="20.100000000000001" customHeight="1" x14ac:dyDescent="0.3">
      <c r="D14" s="84"/>
      <c r="E14" s="84"/>
      <c r="F14" s="84"/>
      <c r="G14" s="84"/>
    </row>
    <row r="15" spans="1:7" ht="20.100000000000001" customHeight="1" x14ac:dyDescent="0.3">
      <c r="B15" s="590" t="s">
        <v>112</v>
      </c>
      <c r="C15" s="591"/>
      <c r="D15" s="82"/>
      <c r="E15" s="82"/>
      <c r="F15" s="82"/>
      <c r="G15" s="82"/>
    </row>
    <row r="16" spans="1:7" ht="20.100000000000001" customHeight="1" x14ac:dyDescent="0.3">
      <c r="D16" s="86"/>
      <c r="E16" s="86"/>
      <c r="F16" s="86"/>
      <c r="G16" s="86"/>
    </row>
    <row r="17" spans="1:7" ht="20.100000000000001" customHeight="1" x14ac:dyDescent="0.3">
      <c r="B17" s="579" t="s">
        <v>113</v>
      </c>
      <c r="C17" s="580"/>
      <c r="D17" s="82"/>
      <c r="E17" s="82"/>
      <c r="F17" s="82"/>
      <c r="G17" s="82"/>
    </row>
    <row r="18" spans="1:7" ht="20.100000000000001" customHeight="1" x14ac:dyDescent="0.3">
      <c r="B18" s="590" t="s">
        <v>114</v>
      </c>
      <c r="C18" s="591"/>
      <c r="D18" s="82"/>
      <c r="E18" s="82"/>
      <c r="F18" s="82"/>
      <c r="G18" s="82"/>
    </row>
    <row r="19" spans="1:7" ht="20.100000000000001" customHeight="1" x14ac:dyDescent="0.3">
      <c r="B19" s="87"/>
      <c r="C19" s="87"/>
      <c r="D19" s="86"/>
      <c r="E19" s="86"/>
      <c r="F19" s="86"/>
      <c r="G19" s="86"/>
    </row>
    <row r="20" spans="1:7" ht="20.100000000000001" customHeight="1" x14ac:dyDescent="0.3">
      <c r="B20" s="75" t="s">
        <v>115</v>
      </c>
      <c r="C20" s="88"/>
      <c r="D20" s="82"/>
      <c r="E20" s="82"/>
      <c r="F20" s="82"/>
      <c r="G20" s="82"/>
    </row>
    <row r="21" spans="1:7" ht="20.100000000000001" customHeight="1" x14ac:dyDescent="0.3">
      <c r="B21" s="579" t="s">
        <v>116</v>
      </c>
      <c r="C21" s="579"/>
      <c r="D21" s="82"/>
      <c r="E21" s="82"/>
      <c r="F21" s="82"/>
      <c r="G21" s="82"/>
    </row>
    <row r="23" spans="1:7" ht="20.100000000000001" customHeight="1" x14ac:dyDescent="0.3">
      <c r="B23" s="579" t="s">
        <v>117</v>
      </c>
      <c r="C23" s="579"/>
      <c r="D23" s="82"/>
      <c r="E23" s="82"/>
      <c r="F23" s="82"/>
      <c r="G23" s="82"/>
    </row>
    <row r="25" spans="1:7" ht="20.100000000000001" customHeight="1" x14ac:dyDescent="0.3">
      <c r="B25" s="579" t="s">
        <v>118</v>
      </c>
      <c r="C25" s="579"/>
      <c r="D25" s="82"/>
      <c r="E25" s="82"/>
      <c r="F25" s="82"/>
      <c r="G25" s="82"/>
    </row>
    <row r="26" spans="1:7" ht="20.100000000000001" customHeight="1" x14ac:dyDescent="0.3">
      <c r="D26" s="89" t="str">
        <f>IF(1 =D8+D17+D20+D21+D23+D25,"","a+b+c+d+e+f≠100")</f>
        <v>a+b+c+d+e+f≠100</v>
      </c>
      <c r="E26" s="89" t="str">
        <f>IF(1 =E8+E17+E20+E21+E23+E25,"","a+b+c+d+e+f≠100")</f>
        <v>a+b+c+d+e+f≠100</v>
      </c>
      <c r="F26" s="89" t="str">
        <f>IF(1 =F8+F17+F20+F21+F23+F25,"","a+b+c+d+e+f≠100")</f>
        <v>a+b+c+d+e+f≠100</v>
      </c>
      <c r="G26" s="89" t="str">
        <f>IF(1 =G8+G17+G20+G21+G23+G25,"","a+b+c+d+e+f≠100")</f>
        <v>a+b+c+d+e+f≠100</v>
      </c>
    </row>
    <row r="27" spans="1:7" ht="20.100000000000001" customHeight="1" x14ac:dyDescent="0.3">
      <c r="A27" s="74" t="s">
        <v>119</v>
      </c>
      <c r="B27" s="74" t="s">
        <v>120</v>
      </c>
    </row>
    <row r="28" spans="1:7" ht="20.100000000000001" customHeight="1" x14ac:dyDescent="0.3">
      <c r="B28" s="579" t="s">
        <v>121</v>
      </c>
      <c r="C28" s="579"/>
      <c r="D28" s="82"/>
      <c r="E28" s="82"/>
      <c r="F28" s="82"/>
      <c r="G28" s="82"/>
    </row>
    <row r="29" spans="1:7" ht="20.100000000000001" customHeight="1" x14ac:dyDescent="0.3">
      <c r="B29" s="579" t="s">
        <v>108</v>
      </c>
      <c r="C29" s="579"/>
      <c r="D29" s="83" t="str">
        <f>IF(D28 =D30 + D31,"","i≠a+b")</f>
        <v/>
      </c>
      <c r="E29" s="83" t="str">
        <f>IF(E28 =E30 + E31,"","i≠a+b")</f>
        <v/>
      </c>
      <c r="F29" s="83" t="str">
        <f>IF(F28 =F30 + F31,"","i≠a+b")</f>
        <v/>
      </c>
      <c r="G29" s="83" t="str">
        <f>IF(G28 =G30 + G31,"","i≠a+b")</f>
        <v/>
      </c>
    </row>
    <row r="30" spans="1:7" ht="20.100000000000001" customHeight="1" x14ac:dyDescent="0.3">
      <c r="B30" s="75" t="s">
        <v>110</v>
      </c>
      <c r="C30" s="81"/>
      <c r="D30" s="82"/>
      <c r="E30" s="82"/>
      <c r="F30" s="82"/>
      <c r="G30" s="82"/>
    </row>
    <row r="31" spans="1:7" ht="20.100000000000001" customHeight="1" x14ac:dyDescent="0.3">
      <c r="B31" s="75" t="s">
        <v>111</v>
      </c>
      <c r="D31" s="82"/>
      <c r="E31" s="82"/>
      <c r="F31" s="82"/>
      <c r="G31" s="82"/>
    </row>
    <row r="33" spans="1:7" ht="20.100000000000001" customHeight="1" x14ac:dyDescent="0.3">
      <c r="B33" s="579" t="s">
        <v>109</v>
      </c>
      <c r="C33" s="579"/>
      <c r="D33" s="82"/>
      <c r="E33" s="82"/>
      <c r="F33" s="82"/>
      <c r="G33" s="82"/>
    </row>
    <row r="34" spans="1:7" ht="20.100000000000001" customHeight="1" x14ac:dyDescent="0.3">
      <c r="B34" s="590" t="s">
        <v>122</v>
      </c>
      <c r="C34" s="591"/>
      <c r="D34" s="82"/>
      <c r="E34" s="82"/>
      <c r="F34" s="82"/>
      <c r="G34" s="82"/>
    </row>
    <row r="35" spans="1:7" ht="20.100000000000001" customHeight="1" x14ac:dyDescent="0.3">
      <c r="B35" s="87"/>
      <c r="C35" s="87"/>
      <c r="D35" s="86"/>
      <c r="E35" s="86"/>
      <c r="F35" s="86"/>
      <c r="G35" s="86"/>
    </row>
    <row r="36" spans="1:7" ht="20.100000000000001" customHeight="1" x14ac:dyDescent="0.3">
      <c r="B36" s="579" t="s">
        <v>113</v>
      </c>
      <c r="C36" s="579"/>
      <c r="D36" s="82"/>
      <c r="E36" s="82"/>
      <c r="F36" s="82"/>
      <c r="G36" s="82"/>
    </row>
    <row r="37" spans="1:7" ht="20.100000000000001" customHeight="1" x14ac:dyDescent="0.3">
      <c r="B37" s="590" t="s">
        <v>114</v>
      </c>
      <c r="C37" s="591"/>
      <c r="D37" s="82"/>
      <c r="E37" s="82"/>
      <c r="F37" s="82"/>
      <c r="G37" s="82"/>
    </row>
    <row r="38" spans="1:7" ht="20.100000000000001" customHeight="1" x14ac:dyDescent="0.3">
      <c r="B38" s="85"/>
      <c r="C38" s="85"/>
      <c r="D38" s="90"/>
      <c r="E38" s="90"/>
      <c r="F38" s="90"/>
      <c r="G38" s="90"/>
    </row>
    <row r="39" spans="1:7" ht="20.100000000000001" customHeight="1" x14ac:dyDescent="0.3">
      <c r="B39" s="75" t="s">
        <v>115</v>
      </c>
      <c r="C39" s="88"/>
      <c r="D39" s="82"/>
      <c r="E39" s="82"/>
      <c r="F39" s="82"/>
      <c r="G39" s="82"/>
    </row>
    <row r="40" spans="1:7" ht="20.100000000000001" customHeight="1" x14ac:dyDescent="0.3">
      <c r="B40" s="579" t="s">
        <v>116</v>
      </c>
      <c r="C40" s="579"/>
      <c r="D40" s="82"/>
      <c r="E40" s="82"/>
      <c r="F40" s="82"/>
      <c r="G40" s="82"/>
    </row>
    <row r="41" spans="1:7" ht="20.100000000000001" customHeight="1" x14ac:dyDescent="0.3">
      <c r="D41" s="86"/>
      <c r="E41" s="86"/>
      <c r="F41" s="86"/>
      <c r="G41" s="86"/>
    </row>
    <row r="42" spans="1:7" ht="20.100000000000001" customHeight="1" x14ac:dyDescent="0.3">
      <c r="B42" s="75" t="s">
        <v>123</v>
      </c>
      <c r="D42" s="82"/>
      <c r="E42" s="82"/>
      <c r="F42" s="82"/>
      <c r="G42" s="82"/>
    </row>
    <row r="43" spans="1:7" ht="20.100000000000001" customHeight="1" x14ac:dyDescent="0.3">
      <c r="D43" s="86"/>
      <c r="E43" s="86"/>
      <c r="F43" s="86"/>
      <c r="G43" s="86"/>
    </row>
    <row r="44" spans="1:7" ht="20.100000000000001" customHeight="1" x14ac:dyDescent="0.3">
      <c r="B44" s="579" t="s">
        <v>118</v>
      </c>
      <c r="C44" s="579"/>
      <c r="D44" s="82"/>
      <c r="E44" s="82"/>
      <c r="F44" s="82"/>
      <c r="G44" s="82"/>
    </row>
    <row r="45" spans="1:7" ht="20.100000000000001" customHeight="1" x14ac:dyDescent="0.3">
      <c r="D45" s="89" t="str">
        <f>IF(1 =D28+D36+D39+D40+D42+D44,"","a+b+c+d+e+f≠100")</f>
        <v>a+b+c+d+e+f≠100</v>
      </c>
      <c r="E45" s="89" t="str">
        <f>IF(1 =E28+E36+E39+E40+E42+E44,"","a+b+c+d+e+f≠100")</f>
        <v>a+b+c+d+e+f≠100</v>
      </c>
      <c r="F45" s="89" t="str">
        <f>IF(1 =F28+F36+F39+F40+F42+F44,"","a+b+c+d+e+f≠100")</f>
        <v>a+b+c+d+e+f≠100</v>
      </c>
      <c r="G45" s="89" t="str">
        <f>IF(1 =G28+G36+G39+G40+G42+G44,"","a+b+c+d+e+f≠100")</f>
        <v>a+b+c+d+e+f≠100</v>
      </c>
    </row>
    <row r="46" spans="1:7" ht="20.100000000000001" customHeight="1" x14ac:dyDescent="0.3">
      <c r="A46" s="74" t="s">
        <v>124</v>
      </c>
      <c r="B46" s="74" t="s">
        <v>125</v>
      </c>
    </row>
    <row r="47" spans="1:7" ht="20.100000000000001" customHeight="1" x14ac:dyDescent="0.3">
      <c r="B47" s="579" t="s">
        <v>121</v>
      </c>
      <c r="C47" s="579"/>
      <c r="D47" s="82"/>
      <c r="E47" s="82"/>
      <c r="F47" s="82"/>
      <c r="G47" s="82"/>
    </row>
    <row r="48" spans="1:7" ht="20.100000000000001" customHeight="1" x14ac:dyDescent="0.3">
      <c r="B48" s="579" t="s">
        <v>108</v>
      </c>
      <c r="C48" s="579"/>
      <c r="D48" s="83" t="str">
        <f>IF(D47 =D49 + D50,"","i≠a+b")</f>
        <v/>
      </c>
      <c r="E48" s="83" t="str">
        <f>IF(E47 =E49 + E50,"","i≠a+b")</f>
        <v/>
      </c>
      <c r="F48" s="83" t="str">
        <f>IF(F47 =F49 + F50,"","i≠a+b")</f>
        <v/>
      </c>
      <c r="G48" s="83" t="str">
        <f>IF(G47 =G49 + G50,"","i≠a+b")</f>
        <v/>
      </c>
    </row>
    <row r="49" spans="2:7" ht="20.100000000000001" customHeight="1" x14ac:dyDescent="0.3">
      <c r="B49" s="75" t="s">
        <v>110</v>
      </c>
      <c r="D49" s="82"/>
      <c r="E49" s="82"/>
      <c r="F49" s="82"/>
      <c r="G49" s="82"/>
    </row>
    <row r="50" spans="2:7" ht="20.100000000000001" customHeight="1" x14ac:dyDescent="0.3">
      <c r="B50" s="75" t="s">
        <v>111</v>
      </c>
      <c r="D50" s="82"/>
      <c r="E50" s="82"/>
      <c r="F50" s="82"/>
      <c r="G50" s="82"/>
    </row>
    <row r="52" spans="2:7" ht="20.100000000000001" customHeight="1" x14ac:dyDescent="0.3">
      <c r="B52" s="579" t="s">
        <v>109</v>
      </c>
      <c r="C52" s="579"/>
      <c r="D52" s="82"/>
      <c r="E52" s="82"/>
      <c r="F52" s="82"/>
      <c r="G52" s="82"/>
    </row>
    <row r="53" spans="2:7" ht="20.100000000000001" customHeight="1" x14ac:dyDescent="0.3">
      <c r="B53" s="590" t="s">
        <v>112</v>
      </c>
      <c r="C53" s="591"/>
      <c r="D53" s="82"/>
      <c r="E53" s="82"/>
      <c r="F53" s="82"/>
      <c r="G53" s="82"/>
    </row>
    <row r="54" spans="2:7" ht="20.100000000000001" customHeight="1" x14ac:dyDescent="0.3">
      <c r="B54" s="87"/>
      <c r="C54" s="87"/>
      <c r="D54" s="86"/>
      <c r="E54" s="86"/>
      <c r="F54" s="86"/>
      <c r="G54" s="86"/>
    </row>
    <row r="55" spans="2:7" ht="20.100000000000001" customHeight="1" x14ac:dyDescent="0.3">
      <c r="B55" s="579" t="s">
        <v>113</v>
      </c>
      <c r="C55" s="579"/>
      <c r="D55" s="82"/>
      <c r="E55" s="82"/>
      <c r="F55" s="82"/>
      <c r="G55" s="82"/>
    </row>
    <row r="56" spans="2:7" ht="20.100000000000001" customHeight="1" x14ac:dyDescent="0.3">
      <c r="B56" s="590" t="s">
        <v>114</v>
      </c>
      <c r="C56" s="591"/>
      <c r="D56" s="82"/>
      <c r="E56" s="82"/>
      <c r="F56" s="82"/>
      <c r="G56" s="82"/>
    </row>
    <row r="57" spans="2:7" ht="20.100000000000001" customHeight="1" x14ac:dyDescent="0.3">
      <c r="B57" s="85"/>
      <c r="C57" s="85"/>
      <c r="D57" s="90"/>
      <c r="E57" s="90"/>
      <c r="F57" s="90"/>
      <c r="G57" s="90"/>
    </row>
    <row r="58" spans="2:7" ht="20.100000000000001" customHeight="1" x14ac:dyDescent="0.3">
      <c r="B58" s="75" t="s">
        <v>115</v>
      </c>
      <c r="C58" s="88"/>
      <c r="D58" s="82"/>
      <c r="E58" s="82"/>
      <c r="F58" s="82"/>
      <c r="G58" s="82"/>
    </row>
    <row r="59" spans="2:7" ht="20.100000000000001" customHeight="1" x14ac:dyDescent="0.3">
      <c r="B59" s="579" t="s">
        <v>116</v>
      </c>
      <c r="C59" s="579"/>
      <c r="D59" s="82"/>
      <c r="E59" s="82"/>
      <c r="F59" s="82"/>
      <c r="G59" s="82"/>
    </row>
    <row r="60" spans="2:7" ht="20.100000000000001" customHeight="1" x14ac:dyDescent="0.3">
      <c r="D60" s="86"/>
      <c r="E60" s="86"/>
      <c r="F60" s="86"/>
      <c r="G60" s="86"/>
    </row>
    <row r="61" spans="2:7" ht="20.100000000000001" customHeight="1" x14ac:dyDescent="0.3">
      <c r="B61" s="579" t="s">
        <v>123</v>
      </c>
      <c r="C61" s="579"/>
      <c r="D61" s="82"/>
      <c r="E61" s="82"/>
      <c r="F61" s="82"/>
      <c r="G61" s="82"/>
    </row>
    <row r="62" spans="2:7" ht="20.100000000000001" customHeight="1" x14ac:dyDescent="0.3">
      <c r="D62" s="86"/>
      <c r="E62" s="86"/>
      <c r="F62" s="86"/>
      <c r="G62" s="86"/>
    </row>
    <row r="63" spans="2:7" ht="20.100000000000001" customHeight="1" x14ac:dyDescent="0.3">
      <c r="B63" s="579" t="s">
        <v>118</v>
      </c>
      <c r="C63" s="579"/>
      <c r="D63" s="82"/>
      <c r="E63" s="82"/>
      <c r="F63" s="82"/>
      <c r="G63" s="82"/>
    </row>
    <row r="64" spans="2:7" ht="20.100000000000001" customHeight="1" x14ac:dyDescent="0.3">
      <c r="D64" s="89" t="str">
        <f>IF(1 =D47+D55+D58+D59+D61+D63,"","a+b+c+d+e+f≠100")</f>
        <v>a+b+c+d+e+f≠100</v>
      </c>
      <c r="E64" s="89" t="str">
        <f>IF(1 =E47+E55+E58+E59+E61+E63,"","a+b+c+d+e+f≠100")</f>
        <v>a+b+c+d+e+f≠100</v>
      </c>
      <c r="F64" s="89" t="str">
        <f>IF(1 =F47+F55+F58+F59+F61+F63,"","a+b+c+d+e+f≠100")</f>
        <v>a+b+c+d+e+f≠100</v>
      </c>
      <c r="G64" s="89" t="str">
        <f>IF(1 =G47+G55+G58+G59+G61+G63,"","a+b+c+d+e+f≠100")</f>
        <v>a+b+c+d+e+f≠100</v>
      </c>
    </row>
    <row r="66" spans="2:2" ht="20.100000000000001" customHeight="1" x14ac:dyDescent="0.3">
      <c r="B66" s="74"/>
    </row>
  </sheetData>
  <mergeCells count="27">
    <mergeCell ref="B59:C59"/>
    <mergeCell ref="B61:C61"/>
    <mergeCell ref="B63:C63"/>
    <mergeCell ref="B47:C47"/>
    <mergeCell ref="B48:C48"/>
    <mergeCell ref="B52:C52"/>
    <mergeCell ref="B53:C53"/>
    <mergeCell ref="B55:C55"/>
    <mergeCell ref="B56:C56"/>
    <mergeCell ref="B44:C44"/>
    <mergeCell ref="B18:C18"/>
    <mergeCell ref="B21:C21"/>
    <mergeCell ref="B23:C23"/>
    <mergeCell ref="B25:C25"/>
    <mergeCell ref="B28:C28"/>
    <mergeCell ref="B29:C29"/>
    <mergeCell ref="B33:C33"/>
    <mergeCell ref="B34:C34"/>
    <mergeCell ref="B36:C36"/>
    <mergeCell ref="B37:C37"/>
    <mergeCell ref="B40:C40"/>
    <mergeCell ref="B17:C17"/>
    <mergeCell ref="D2:G4"/>
    <mergeCell ref="B8:C8"/>
    <mergeCell ref="B9:C9"/>
    <mergeCell ref="B10:C10"/>
    <mergeCell ref="B15:C15"/>
  </mergeCells>
  <conditionalFormatting sqref="D11:G11 D26:G26 D29:G29 D45:G45 D48:G48 D64:G64">
    <cfRule type="cellIs" dxfId="8" priority="1" stopIfTrue="1" operator="equal">
      <formula>"OK"</formula>
    </cfRule>
    <cfRule type="cellIs" dxfId="7" priority="2" stopIfTrue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24FB-5F96-402D-892B-EB2DE2972A2A}">
  <dimension ref="A1:E117"/>
  <sheetViews>
    <sheetView workbookViewId="0">
      <selection activeCell="D9" sqref="D9"/>
    </sheetView>
  </sheetViews>
  <sheetFormatPr baseColWidth="10" defaultColWidth="57" defaultRowHeight="20.100000000000001" customHeight="1" x14ac:dyDescent="0.3"/>
  <cols>
    <col min="1" max="1" width="57" style="94" customWidth="1"/>
    <col min="2" max="2" width="12.109375" style="94" customWidth="1"/>
    <col min="3" max="3" width="11.109375" style="92" customWidth="1"/>
    <col min="4" max="4" width="16" style="92" customWidth="1"/>
    <col min="5" max="5" width="11.6640625" style="92" customWidth="1"/>
    <col min="6" max="257" width="57" style="92"/>
    <col min="258" max="258" width="12.109375" style="92" customWidth="1"/>
    <col min="259" max="259" width="11.109375" style="92" customWidth="1"/>
    <col min="260" max="260" width="16" style="92" customWidth="1"/>
    <col min="261" max="261" width="11.6640625" style="92" customWidth="1"/>
    <col min="262" max="513" width="57" style="92"/>
    <col min="514" max="514" width="12.109375" style="92" customWidth="1"/>
    <col min="515" max="515" width="11.109375" style="92" customWidth="1"/>
    <col min="516" max="516" width="16" style="92" customWidth="1"/>
    <col min="517" max="517" width="11.6640625" style="92" customWidth="1"/>
    <col min="518" max="769" width="57" style="92"/>
    <col min="770" max="770" width="12.109375" style="92" customWidth="1"/>
    <col min="771" max="771" width="11.109375" style="92" customWidth="1"/>
    <col min="772" max="772" width="16" style="92" customWidth="1"/>
    <col min="773" max="773" width="11.6640625" style="92" customWidth="1"/>
    <col min="774" max="1025" width="57" style="92"/>
    <col min="1026" max="1026" width="12.109375" style="92" customWidth="1"/>
    <col min="1027" max="1027" width="11.109375" style="92" customWidth="1"/>
    <col min="1028" max="1028" width="16" style="92" customWidth="1"/>
    <col min="1029" max="1029" width="11.6640625" style="92" customWidth="1"/>
    <col min="1030" max="1281" width="57" style="92"/>
    <col min="1282" max="1282" width="12.109375" style="92" customWidth="1"/>
    <col min="1283" max="1283" width="11.109375" style="92" customWidth="1"/>
    <col min="1284" max="1284" width="16" style="92" customWidth="1"/>
    <col min="1285" max="1285" width="11.6640625" style="92" customWidth="1"/>
    <col min="1286" max="1537" width="57" style="92"/>
    <col min="1538" max="1538" width="12.109375" style="92" customWidth="1"/>
    <col min="1539" max="1539" width="11.109375" style="92" customWidth="1"/>
    <col min="1540" max="1540" width="16" style="92" customWidth="1"/>
    <col min="1541" max="1541" width="11.6640625" style="92" customWidth="1"/>
    <col min="1542" max="1793" width="57" style="92"/>
    <col min="1794" max="1794" width="12.109375" style="92" customWidth="1"/>
    <col min="1795" max="1795" width="11.109375" style="92" customWidth="1"/>
    <col min="1796" max="1796" width="16" style="92" customWidth="1"/>
    <col min="1797" max="1797" width="11.6640625" style="92" customWidth="1"/>
    <col min="1798" max="2049" width="57" style="92"/>
    <col min="2050" max="2050" width="12.109375" style="92" customWidth="1"/>
    <col min="2051" max="2051" width="11.109375" style="92" customWidth="1"/>
    <col min="2052" max="2052" width="16" style="92" customWidth="1"/>
    <col min="2053" max="2053" width="11.6640625" style="92" customWidth="1"/>
    <col min="2054" max="2305" width="57" style="92"/>
    <col min="2306" max="2306" width="12.109375" style="92" customWidth="1"/>
    <col min="2307" max="2307" width="11.109375" style="92" customWidth="1"/>
    <col min="2308" max="2308" width="16" style="92" customWidth="1"/>
    <col min="2309" max="2309" width="11.6640625" style="92" customWidth="1"/>
    <col min="2310" max="2561" width="57" style="92"/>
    <col min="2562" max="2562" width="12.109375" style="92" customWidth="1"/>
    <col min="2563" max="2563" width="11.109375" style="92" customWidth="1"/>
    <col min="2564" max="2564" width="16" style="92" customWidth="1"/>
    <col min="2565" max="2565" width="11.6640625" style="92" customWidth="1"/>
    <col min="2566" max="2817" width="57" style="92"/>
    <col min="2818" max="2818" width="12.109375" style="92" customWidth="1"/>
    <col min="2819" max="2819" width="11.109375" style="92" customWidth="1"/>
    <col min="2820" max="2820" width="16" style="92" customWidth="1"/>
    <col min="2821" max="2821" width="11.6640625" style="92" customWidth="1"/>
    <col min="2822" max="3073" width="57" style="92"/>
    <col min="3074" max="3074" width="12.109375" style="92" customWidth="1"/>
    <col min="3075" max="3075" width="11.109375" style="92" customWidth="1"/>
    <col min="3076" max="3076" width="16" style="92" customWidth="1"/>
    <col min="3077" max="3077" width="11.6640625" style="92" customWidth="1"/>
    <col min="3078" max="3329" width="57" style="92"/>
    <col min="3330" max="3330" width="12.109375" style="92" customWidth="1"/>
    <col min="3331" max="3331" width="11.109375" style="92" customWidth="1"/>
    <col min="3332" max="3332" width="16" style="92" customWidth="1"/>
    <col min="3333" max="3333" width="11.6640625" style="92" customWidth="1"/>
    <col min="3334" max="3585" width="57" style="92"/>
    <col min="3586" max="3586" width="12.109375" style="92" customWidth="1"/>
    <col min="3587" max="3587" width="11.109375" style="92" customWidth="1"/>
    <col min="3588" max="3588" width="16" style="92" customWidth="1"/>
    <col min="3589" max="3589" width="11.6640625" style="92" customWidth="1"/>
    <col min="3590" max="3841" width="57" style="92"/>
    <col min="3842" max="3842" width="12.109375" style="92" customWidth="1"/>
    <col min="3843" max="3843" width="11.109375" style="92" customWidth="1"/>
    <col min="3844" max="3844" width="16" style="92" customWidth="1"/>
    <col min="3845" max="3845" width="11.6640625" style="92" customWidth="1"/>
    <col min="3846" max="4097" width="57" style="92"/>
    <col min="4098" max="4098" width="12.109375" style="92" customWidth="1"/>
    <col min="4099" max="4099" width="11.109375" style="92" customWidth="1"/>
    <col min="4100" max="4100" width="16" style="92" customWidth="1"/>
    <col min="4101" max="4101" width="11.6640625" style="92" customWidth="1"/>
    <col min="4102" max="4353" width="57" style="92"/>
    <col min="4354" max="4354" width="12.109375" style="92" customWidth="1"/>
    <col min="4355" max="4355" width="11.109375" style="92" customWidth="1"/>
    <col min="4356" max="4356" width="16" style="92" customWidth="1"/>
    <col min="4357" max="4357" width="11.6640625" style="92" customWidth="1"/>
    <col min="4358" max="4609" width="57" style="92"/>
    <col min="4610" max="4610" width="12.109375" style="92" customWidth="1"/>
    <col min="4611" max="4611" width="11.109375" style="92" customWidth="1"/>
    <col min="4612" max="4612" width="16" style="92" customWidth="1"/>
    <col min="4613" max="4613" width="11.6640625" style="92" customWidth="1"/>
    <col min="4614" max="4865" width="57" style="92"/>
    <col min="4866" max="4866" width="12.109375" style="92" customWidth="1"/>
    <col min="4867" max="4867" width="11.109375" style="92" customWidth="1"/>
    <col min="4868" max="4868" width="16" style="92" customWidth="1"/>
    <col min="4869" max="4869" width="11.6640625" style="92" customWidth="1"/>
    <col min="4870" max="5121" width="57" style="92"/>
    <col min="5122" max="5122" width="12.109375" style="92" customWidth="1"/>
    <col min="5123" max="5123" width="11.109375" style="92" customWidth="1"/>
    <col min="5124" max="5124" width="16" style="92" customWidth="1"/>
    <col min="5125" max="5125" width="11.6640625" style="92" customWidth="1"/>
    <col min="5126" max="5377" width="57" style="92"/>
    <col min="5378" max="5378" width="12.109375" style="92" customWidth="1"/>
    <col min="5379" max="5379" width="11.109375" style="92" customWidth="1"/>
    <col min="5380" max="5380" width="16" style="92" customWidth="1"/>
    <col min="5381" max="5381" width="11.6640625" style="92" customWidth="1"/>
    <col min="5382" max="5633" width="57" style="92"/>
    <col min="5634" max="5634" width="12.109375" style="92" customWidth="1"/>
    <col min="5635" max="5635" width="11.109375" style="92" customWidth="1"/>
    <col min="5636" max="5636" width="16" style="92" customWidth="1"/>
    <col min="5637" max="5637" width="11.6640625" style="92" customWidth="1"/>
    <col min="5638" max="5889" width="57" style="92"/>
    <col min="5890" max="5890" width="12.109375" style="92" customWidth="1"/>
    <col min="5891" max="5891" width="11.109375" style="92" customWidth="1"/>
    <col min="5892" max="5892" width="16" style="92" customWidth="1"/>
    <col min="5893" max="5893" width="11.6640625" style="92" customWidth="1"/>
    <col min="5894" max="6145" width="57" style="92"/>
    <col min="6146" max="6146" width="12.109375" style="92" customWidth="1"/>
    <col min="6147" max="6147" width="11.109375" style="92" customWidth="1"/>
    <col min="6148" max="6148" width="16" style="92" customWidth="1"/>
    <col min="6149" max="6149" width="11.6640625" style="92" customWidth="1"/>
    <col min="6150" max="6401" width="57" style="92"/>
    <col min="6402" max="6402" width="12.109375" style="92" customWidth="1"/>
    <col min="6403" max="6403" width="11.109375" style="92" customWidth="1"/>
    <col min="6404" max="6404" width="16" style="92" customWidth="1"/>
    <col min="6405" max="6405" width="11.6640625" style="92" customWidth="1"/>
    <col min="6406" max="6657" width="57" style="92"/>
    <col min="6658" max="6658" width="12.109375" style="92" customWidth="1"/>
    <col min="6659" max="6659" width="11.109375" style="92" customWidth="1"/>
    <col min="6660" max="6660" width="16" style="92" customWidth="1"/>
    <col min="6661" max="6661" width="11.6640625" style="92" customWidth="1"/>
    <col min="6662" max="6913" width="57" style="92"/>
    <col min="6914" max="6914" width="12.109375" style="92" customWidth="1"/>
    <col min="6915" max="6915" width="11.109375" style="92" customWidth="1"/>
    <col min="6916" max="6916" width="16" style="92" customWidth="1"/>
    <col min="6917" max="6917" width="11.6640625" style="92" customWidth="1"/>
    <col min="6918" max="7169" width="57" style="92"/>
    <col min="7170" max="7170" width="12.109375" style="92" customWidth="1"/>
    <col min="7171" max="7171" width="11.109375" style="92" customWidth="1"/>
    <col min="7172" max="7172" width="16" style="92" customWidth="1"/>
    <col min="7173" max="7173" width="11.6640625" style="92" customWidth="1"/>
    <col min="7174" max="7425" width="57" style="92"/>
    <col min="7426" max="7426" width="12.109375" style="92" customWidth="1"/>
    <col min="7427" max="7427" width="11.109375" style="92" customWidth="1"/>
    <col min="7428" max="7428" width="16" style="92" customWidth="1"/>
    <col min="7429" max="7429" width="11.6640625" style="92" customWidth="1"/>
    <col min="7430" max="7681" width="57" style="92"/>
    <col min="7682" max="7682" width="12.109375" style="92" customWidth="1"/>
    <col min="7683" max="7683" width="11.109375" style="92" customWidth="1"/>
    <col min="7684" max="7684" width="16" style="92" customWidth="1"/>
    <col min="7685" max="7685" width="11.6640625" style="92" customWidth="1"/>
    <col min="7686" max="7937" width="57" style="92"/>
    <col min="7938" max="7938" width="12.109375" style="92" customWidth="1"/>
    <col min="7939" max="7939" width="11.109375" style="92" customWidth="1"/>
    <col min="7940" max="7940" width="16" style="92" customWidth="1"/>
    <col min="7941" max="7941" width="11.6640625" style="92" customWidth="1"/>
    <col min="7942" max="8193" width="57" style="92"/>
    <col min="8194" max="8194" width="12.109375" style="92" customWidth="1"/>
    <col min="8195" max="8195" width="11.109375" style="92" customWidth="1"/>
    <col min="8196" max="8196" width="16" style="92" customWidth="1"/>
    <col min="8197" max="8197" width="11.6640625" style="92" customWidth="1"/>
    <col min="8198" max="8449" width="57" style="92"/>
    <col min="8450" max="8450" width="12.109375" style="92" customWidth="1"/>
    <col min="8451" max="8451" width="11.109375" style="92" customWidth="1"/>
    <col min="8452" max="8452" width="16" style="92" customWidth="1"/>
    <col min="8453" max="8453" width="11.6640625" style="92" customWidth="1"/>
    <col min="8454" max="8705" width="57" style="92"/>
    <col min="8706" max="8706" width="12.109375" style="92" customWidth="1"/>
    <col min="8707" max="8707" width="11.109375" style="92" customWidth="1"/>
    <col min="8708" max="8708" width="16" style="92" customWidth="1"/>
    <col min="8709" max="8709" width="11.6640625" style="92" customWidth="1"/>
    <col min="8710" max="8961" width="57" style="92"/>
    <col min="8962" max="8962" width="12.109375" style="92" customWidth="1"/>
    <col min="8963" max="8963" width="11.109375" style="92" customWidth="1"/>
    <col min="8964" max="8964" width="16" style="92" customWidth="1"/>
    <col min="8965" max="8965" width="11.6640625" style="92" customWidth="1"/>
    <col min="8966" max="9217" width="57" style="92"/>
    <col min="9218" max="9218" width="12.109375" style="92" customWidth="1"/>
    <col min="9219" max="9219" width="11.109375" style="92" customWidth="1"/>
    <col min="9220" max="9220" width="16" style="92" customWidth="1"/>
    <col min="9221" max="9221" width="11.6640625" style="92" customWidth="1"/>
    <col min="9222" max="9473" width="57" style="92"/>
    <col min="9474" max="9474" width="12.109375" style="92" customWidth="1"/>
    <col min="9475" max="9475" width="11.109375" style="92" customWidth="1"/>
    <col min="9476" max="9476" width="16" style="92" customWidth="1"/>
    <col min="9477" max="9477" width="11.6640625" style="92" customWidth="1"/>
    <col min="9478" max="9729" width="57" style="92"/>
    <col min="9730" max="9730" width="12.109375" style="92" customWidth="1"/>
    <col min="9731" max="9731" width="11.109375" style="92" customWidth="1"/>
    <col min="9732" max="9732" width="16" style="92" customWidth="1"/>
    <col min="9733" max="9733" width="11.6640625" style="92" customWidth="1"/>
    <col min="9734" max="9985" width="57" style="92"/>
    <col min="9986" max="9986" width="12.109375" style="92" customWidth="1"/>
    <col min="9987" max="9987" width="11.109375" style="92" customWidth="1"/>
    <col min="9988" max="9988" width="16" style="92" customWidth="1"/>
    <col min="9989" max="9989" width="11.6640625" style="92" customWidth="1"/>
    <col min="9990" max="10241" width="57" style="92"/>
    <col min="10242" max="10242" width="12.109375" style="92" customWidth="1"/>
    <col min="10243" max="10243" width="11.109375" style="92" customWidth="1"/>
    <col min="10244" max="10244" width="16" style="92" customWidth="1"/>
    <col min="10245" max="10245" width="11.6640625" style="92" customWidth="1"/>
    <col min="10246" max="10497" width="57" style="92"/>
    <col min="10498" max="10498" width="12.109375" style="92" customWidth="1"/>
    <col min="10499" max="10499" width="11.109375" style="92" customWidth="1"/>
    <col min="10500" max="10500" width="16" style="92" customWidth="1"/>
    <col min="10501" max="10501" width="11.6640625" style="92" customWidth="1"/>
    <col min="10502" max="10753" width="57" style="92"/>
    <col min="10754" max="10754" width="12.109375" style="92" customWidth="1"/>
    <col min="10755" max="10755" width="11.109375" style="92" customWidth="1"/>
    <col min="10756" max="10756" width="16" style="92" customWidth="1"/>
    <col min="10757" max="10757" width="11.6640625" style="92" customWidth="1"/>
    <col min="10758" max="11009" width="57" style="92"/>
    <col min="11010" max="11010" width="12.109375" style="92" customWidth="1"/>
    <col min="11011" max="11011" width="11.109375" style="92" customWidth="1"/>
    <col min="11012" max="11012" width="16" style="92" customWidth="1"/>
    <col min="11013" max="11013" width="11.6640625" style="92" customWidth="1"/>
    <col min="11014" max="11265" width="57" style="92"/>
    <col min="11266" max="11266" width="12.109375" style="92" customWidth="1"/>
    <col min="11267" max="11267" width="11.109375" style="92" customWidth="1"/>
    <col min="11268" max="11268" width="16" style="92" customWidth="1"/>
    <col min="11269" max="11269" width="11.6640625" style="92" customWidth="1"/>
    <col min="11270" max="11521" width="57" style="92"/>
    <col min="11522" max="11522" width="12.109375" style="92" customWidth="1"/>
    <col min="11523" max="11523" width="11.109375" style="92" customWidth="1"/>
    <col min="11524" max="11524" width="16" style="92" customWidth="1"/>
    <col min="11525" max="11525" width="11.6640625" style="92" customWidth="1"/>
    <col min="11526" max="11777" width="57" style="92"/>
    <col min="11778" max="11778" width="12.109375" style="92" customWidth="1"/>
    <col min="11779" max="11779" width="11.109375" style="92" customWidth="1"/>
    <col min="11780" max="11780" width="16" style="92" customWidth="1"/>
    <col min="11781" max="11781" width="11.6640625" style="92" customWidth="1"/>
    <col min="11782" max="12033" width="57" style="92"/>
    <col min="12034" max="12034" width="12.109375" style="92" customWidth="1"/>
    <col min="12035" max="12035" width="11.109375" style="92" customWidth="1"/>
    <col min="12036" max="12036" width="16" style="92" customWidth="1"/>
    <col min="12037" max="12037" width="11.6640625" style="92" customWidth="1"/>
    <col min="12038" max="12289" width="57" style="92"/>
    <col min="12290" max="12290" width="12.109375" style="92" customWidth="1"/>
    <col min="12291" max="12291" width="11.109375" style="92" customWidth="1"/>
    <col min="12292" max="12292" width="16" style="92" customWidth="1"/>
    <col min="12293" max="12293" width="11.6640625" style="92" customWidth="1"/>
    <col min="12294" max="12545" width="57" style="92"/>
    <col min="12546" max="12546" width="12.109375" style="92" customWidth="1"/>
    <col min="12547" max="12547" width="11.109375" style="92" customWidth="1"/>
    <col min="12548" max="12548" width="16" style="92" customWidth="1"/>
    <col min="12549" max="12549" width="11.6640625" style="92" customWidth="1"/>
    <col min="12550" max="12801" width="57" style="92"/>
    <col min="12802" max="12802" width="12.109375" style="92" customWidth="1"/>
    <col min="12803" max="12803" width="11.109375" style="92" customWidth="1"/>
    <col min="12804" max="12804" width="16" style="92" customWidth="1"/>
    <col min="12805" max="12805" width="11.6640625" style="92" customWidth="1"/>
    <col min="12806" max="13057" width="57" style="92"/>
    <col min="13058" max="13058" width="12.109375" style="92" customWidth="1"/>
    <col min="13059" max="13059" width="11.109375" style="92" customWidth="1"/>
    <col min="13060" max="13060" width="16" style="92" customWidth="1"/>
    <col min="13061" max="13061" width="11.6640625" style="92" customWidth="1"/>
    <col min="13062" max="13313" width="57" style="92"/>
    <col min="13314" max="13314" width="12.109375" style="92" customWidth="1"/>
    <col min="13315" max="13315" width="11.109375" style="92" customWidth="1"/>
    <col min="13316" max="13316" width="16" style="92" customWidth="1"/>
    <col min="13317" max="13317" width="11.6640625" style="92" customWidth="1"/>
    <col min="13318" max="13569" width="57" style="92"/>
    <col min="13570" max="13570" width="12.109375" style="92" customWidth="1"/>
    <col min="13571" max="13571" width="11.109375" style="92" customWidth="1"/>
    <col min="13572" max="13572" width="16" style="92" customWidth="1"/>
    <col min="13573" max="13573" width="11.6640625" style="92" customWidth="1"/>
    <col min="13574" max="13825" width="57" style="92"/>
    <col min="13826" max="13826" width="12.109375" style="92" customWidth="1"/>
    <col min="13827" max="13827" width="11.109375" style="92" customWidth="1"/>
    <col min="13828" max="13828" width="16" style="92" customWidth="1"/>
    <col min="13829" max="13829" width="11.6640625" style="92" customWidth="1"/>
    <col min="13830" max="14081" width="57" style="92"/>
    <col min="14082" max="14082" width="12.109375" style="92" customWidth="1"/>
    <col min="14083" max="14083" width="11.109375" style="92" customWidth="1"/>
    <col min="14084" max="14084" width="16" style="92" customWidth="1"/>
    <col min="14085" max="14085" width="11.6640625" style="92" customWidth="1"/>
    <col min="14086" max="14337" width="57" style="92"/>
    <col min="14338" max="14338" width="12.109375" style="92" customWidth="1"/>
    <col min="14339" max="14339" width="11.109375" style="92" customWidth="1"/>
    <col min="14340" max="14340" width="16" style="92" customWidth="1"/>
    <col min="14341" max="14341" width="11.6640625" style="92" customWidth="1"/>
    <col min="14342" max="14593" width="57" style="92"/>
    <col min="14594" max="14594" width="12.109375" style="92" customWidth="1"/>
    <col min="14595" max="14595" width="11.109375" style="92" customWidth="1"/>
    <col min="14596" max="14596" width="16" style="92" customWidth="1"/>
    <col min="14597" max="14597" width="11.6640625" style="92" customWidth="1"/>
    <col min="14598" max="14849" width="57" style="92"/>
    <col min="14850" max="14850" width="12.109375" style="92" customWidth="1"/>
    <col min="14851" max="14851" width="11.109375" style="92" customWidth="1"/>
    <col min="14852" max="14852" width="16" style="92" customWidth="1"/>
    <col min="14853" max="14853" width="11.6640625" style="92" customWidth="1"/>
    <col min="14854" max="15105" width="57" style="92"/>
    <col min="15106" max="15106" width="12.109375" style="92" customWidth="1"/>
    <col min="15107" max="15107" width="11.109375" style="92" customWidth="1"/>
    <col min="15108" max="15108" width="16" style="92" customWidth="1"/>
    <col min="15109" max="15109" width="11.6640625" style="92" customWidth="1"/>
    <col min="15110" max="15361" width="57" style="92"/>
    <col min="15362" max="15362" width="12.109375" style="92" customWidth="1"/>
    <col min="15363" max="15363" width="11.109375" style="92" customWidth="1"/>
    <col min="15364" max="15364" width="16" style="92" customWidth="1"/>
    <col min="15365" max="15365" width="11.6640625" style="92" customWidth="1"/>
    <col min="15366" max="15617" width="57" style="92"/>
    <col min="15618" max="15618" width="12.109375" style="92" customWidth="1"/>
    <col min="15619" max="15619" width="11.109375" style="92" customWidth="1"/>
    <col min="15620" max="15620" width="16" style="92" customWidth="1"/>
    <col min="15621" max="15621" width="11.6640625" style="92" customWidth="1"/>
    <col min="15622" max="15873" width="57" style="92"/>
    <col min="15874" max="15874" width="12.109375" style="92" customWidth="1"/>
    <col min="15875" max="15875" width="11.109375" style="92" customWidth="1"/>
    <col min="15876" max="15876" width="16" style="92" customWidth="1"/>
    <col min="15877" max="15877" width="11.6640625" style="92" customWidth="1"/>
    <col min="15878" max="16129" width="57" style="92"/>
    <col min="16130" max="16130" width="12.109375" style="92" customWidth="1"/>
    <col min="16131" max="16131" width="11.109375" style="92" customWidth="1"/>
    <col min="16132" max="16132" width="16" style="92" customWidth="1"/>
    <col min="16133" max="16133" width="11.6640625" style="92" customWidth="1"/>
    <col min="16134" max="16384" width="57" style="92"/>
  </cols>
  <sheetData>
    <row r="1" spans="1:5" ht="20.100000000000001" customHeight="1" x14ac:dyDescent="0.3">
      <c r="A1" s="91"/>
      <c r="B1" s="598"/>
      <c r="C1" s="598"/>
      <c r="D1" s="598"/>
      <c r="E1" s="598"/>
    </row>
    <row r="2" spans="1:5" ht="20.100000000000001" customHeight="1" x14ac:dyDescent="0.3">
      <c r="A2" s="91" t="s">
        <v>126</v>
      </c>
      <c r="B2" s="93"/>
      <c r="D2" s="91" t="s">
        <v>127</v>
      </c>
      <c r="E2" s="93">
        <f>COUV!D9</f>
        <v>2023</v>
      </c>
    </row>
    <row r="3" spans="1:5" ht="20.100000000000001" customHeight="1" x14ac:dyDescent="0.3">
      <c r="D3" s="95"/>
    </row>
    <row r="4" spans="1:5" ht="20.100000000000001" customHeight="1" x14ac:dyDescent="0.3">
      <c r="A4" s="91"/>
      <c r="B4" s="91"/>
      <c r="D4" s="95"/>
      <c r="E4" s="96"/>
    </row>
    <row r="5" spans="1:5" ht="20.100000000000001" customHeight="1" thickBot="1" x14ac:dyDescent="0.35">
      <c r="A5" s="97" t="s">
        <v>128</v>
      </c>
      <c r="B5" s="97"/>
    </row>
    <row r="6" spans="1:5" ht="20.100000000000001" customHeight="1" thickTop="1" x14ac:dyDescent="0.3">
      <c r="A6" s="599" t="s">
        <v>129</v>
      </c>
      <c r="B6" s="600"/>
      <c r="C6" s="100"/>
      <c r="D6" s="100"/>
      <c r="E6" s="101"/>
    </row>
    <row r="7" spans="1:5" ht="43.5" customHeight="1" x14ac:dyDescent="0.3">
      <c r="A7" s="102"/>
      <c r="B7" s="103"/>
      <c r="C7" s="104" t="s">
        <v>130</v>
      </c>
      <c r="D7" s="104" t="s">
        <v>131</v>
      </c>
      <c r="E7" s="105" t="s">
        <v>132</v>
      </c>
    </row>
    <row r="8" spans="1:5" ht="20.100000000000001" customHeight="1" x14ac:dyDescent="0.3">
      <c r="A8" s="106" t="s">
        <v>133</v>
      </c>
      <c r="B8" s="97"/>
      <c r="C8" s="107"/>
      <c r="D8" s="107"/>
      <c r="E8" s="108"/>
    </row>
    <row r="9" spans="1:5" ht="20.100000000000001" customHeight="1" x14ac:dyDescent="0.3">
      <c r="A9" s="109" t="s">
        <v>134</v>
      </c>
      <c r="B9" s="110"/>
      <c r="C9" s="111"/>
      <c r="D9" s="111"/>
      <c r="E9" s="112">
        <f>C9-D9</f>
        <v>0</v>
      </c>
    </row>
    <row r="10" spans="1:5" ht="20.100000000000001" customHeight="1" x14ac:dyDescent="0.3">
      <c r="A10" s="109" t="s">
        <v>135</v>
      </c>
      <c r="B10" s="110"/>
      <c r="C10" s="111"/>
      <c r="D10" s="111"/>
      <c r="E10" s="112">
        <f>C10-D10</f>
        <v>0</v>
      </c>
    </row>
    <row r="11" spans="1:5" ht="20.100000000000001" customHeight="1" x14ac:dyDescent="0.3">
      <c r="A11" s="113" t="s">
        <v>136</v>
      </c>
      <c r="B11" s="114"/>
      <c r="C11" s="115">
        <f>SUM(C9:C10)</f>
        <v>0</v>
      </c>
      <c r="D11" s="115">
        <f>SUM(D9:D10)</f>
        <v>0</v>
      </c>
      <c r="E11" s="116">
        <f>SUM(E9:E10)</f>
        <v>0</v>
      </c>
    </row>
    <row r="12" spans="1:5" ht="20.100000000000001" customHeight="1" x14ac:dyDescent="0.3">
      <c r="A12" s="106" t="s">
        <v>137</v>
      </c>
      <c r="B12" s="97"/>
      <c r="C12" s="107"/>
      <c r="D12" s="107"/>
      <c r="E12" s="108"/>
    </row>
    <row r="13" spans="1:5" ht="20.100000000000001" customHeight="1" x14ac:dyDescent="0.3">
      <c r="A13" s="109" t="s">
        <v>138</v>
      </c>
      <c r="B13" s="110"/>
      <c r="C13" s="111"/>
      <c r="D13" s="111"/>
      <c r="E13" s="112">
        <f>C13-D13</f>
        <v>0</v>
      </c>
    </row>
    <row r="14" spans="1:5" ht="20.100000000000001" customHeight="1" x14ac:dyDescent="0.3">
      <c r="A14" s="109" t="s">
        <v>139</v>
      </c>
      <c r="B14" s="110"/>
      <c r="C14" s="111"/>
      <c r="D14" s="111"/>
      <c r="E14" s="112">
        <f>C14-D14</f>
        <v>0</v>
      </c>
    </row>
    <row r="15" spans="1:5" ht="20.100000000000001" customHeight="1" x14ac:dyDescent="0.3">
      <c r="A15" s="109" t="s">
        <v>140</v>
      </c>
      <c r="B15" s="110"/>
      <c r="C15" s="111"/>
      <c r="D15" s="111"/>
      <c r="E15" s="112">
        <f>C15-D15</f>
        <v>0</v>
      </c>
    </row>
    <row r="16" spans="1:5" ht="20.100000000000001" customHeight="1" x14ac:dyDescent="0.3">
      <c r="A16" s="109" t="s">
        <v>141</v>
      </c>
      <c r="B16" s="110"/>
      <c r="C16" s="111"/>
      <c r="D16" s="111"/>
      <c r="E16" s="112">
        <f>C16-D16</f>
        <v>0</v>
      </c>
    </row>
    <row r="17" spans="1:5" ht="20.100000000000001" customHeight="1" x14ac:dyDescent="0.3">
      <c r="A17" s="106" t="s">
        <v>142</v>
      </c>
      <c r="B17" s="97"/>
      <c r="C17" s="107"/>
      <c r="D17" s="107"/>
      <c r="E17" s="108"/>
    </row>
    <row r="18" spans="1:5" ht="20.100000000000001" customHeight="1" x14ac:dyDescent="0.3">
      <c r="A18" s="601" t="s">
        <v>143</v>
      </c>
      <c r="B18" s="602"/>
      <c r="C18" s="111"/>
      <c r="D18" s="111"/>
      <c r="E18" s="112">
        <f>C18-D18</f>
        <v>0</v>
      </c>
    </row>
    <row r="19" spans="1:5" ht="20.100000000000001" customHeight="1" x14ac:dyDescent="0.3">
      <c r="A19" s="117" t="s">
        <v>144</v>
      </c>
      <c r="B19" s="110"/>
      <c r="C19" s="111"/>
      <c r="D19" s="111"/>
      <c r="E19" s="112">
        <f>C19-D19</f>
        <v>0</v>
      </c>
    </row>
    <row r="20" spans="1:5" ht="20.100000000000001" customHeight="1" x14ac:dyDescent="0.3">
      <c r="A20" s="109" t="s">
        <v>145</v>
      </c>
      <c r="B20" s="110"/>
      <c r="C20" s="111"/>
      <c r="D20" s="111"/>
      <c r="E20" s="112">
        <f>C20-D20</f>
        <v>0</v>
      </c>
    </row>
    <row r="21" spans="1:5" ht="20.100000000000001" customHeight="1" x14ac:dyDescent="0.3">
      <c r="A21" s="109" t="s">
        <v>146</v>
      </c>
      <c r="B21" s="110"/>
      <c r="C21" s="111"/>
      <c r="D21" s="111"/>
      <c r="E21" s="112">
        <f>C21-D21</f>
        <v>0</v>
      </c>
    </row>
    <row r="22" spans="1:5" ht="20.100000000000001" customHeight="1" x14ac:dyDescent="0.3">
      <c r="A22" s="106" t="s">
        <v>147</v>
      </c>
      <c r="B22" s="97"/>
      <c r="C22" s="118"/>
      <c r="D22" s="118"/>
      <c r="E22" s="112"/>
    </row>
    <row r="23" spans="1:5" ht="20.100000000000001" customHeight="1" x14ac:dyDescent="0.3">
      <c r="A23" s="109" t="s">
        <v>148</v>
      </c>
      <c r="B23" s="110"/>
      <c r="C23" s="111"/>
      <c r="D23" s="119" t="s">
        <v>149</v>
      </c>
      <c r="E23" s="112">
        <f>C23</f>
        <v>0</v>
      </c>
    </row>
    <row r="24" spans="1:5" ht="20.100000000000001" customHeight="1" x14ac:dyDescent="0.3">
      <c r="A24" s="109" t="s">
        <v>150</v>
      </c>
      <c r="B24" s="110"/>
      <c r="C24" s="120"/>
      <c r="D24" s="119" t="s">
        <v>149</v>
      </c>
      <c r="E24" s="112">
        <f>C24</f>
        <v>0</v>
      </c>
    </row>
    <row r="25" spans="1:5" ht="20.100000000000001" customHeight="1" x14ac:dyDescent="0.3">
      <c r="A25" s="113" t="s">
        <v>151</v>
      </c>
      <c r="B25" s="114"/>
      <c r="C25" s="115">
        <f>SUM(C13:C21)-C23-C24</f>
        <v>0</v>
      </c>
      <c r="D25" s="115">
        <f>SUM(D13:D24)</f>
        <v>0</v>
      </c>
      <c r="E25" s="116">
        <f>SUM(E13:E21)-E23-E24</f>
        <v>0</v>
      </c>
    </row>
    <row r="26" spans="1:5" ht="20.100000000000001" customHeight="1" x14ac:dyDescent="0.3">
      <c r="A26" s="121" t="s">
        <v>152</v>
      </c>
      <c r="B26" s="97"/>
      <c r="C26" s="107" t="s">
        <v>153</v>
      </c>
      <c r="D26" s="107"/>
      <c r="E26" s="108"/>
    </row>
    <row r="27" spans="1:5" ht="20.100000000000001" customHeight="1" x14ac:dyDescent="0.3">
      <c r="A27" s="109" t="s">
        <v>154</v>
      </c>
      <c r="B27" s="110"/>
      <c r="C27" s="111"/>
      <c r="D27" s="111"/>
      <c r="E27" s="112">
        <f>C27-D27</f>
        <v>0</v>
      </c>
    </row>
    <row r="28" spans="1:5" ht="20.100000000000001" customHeight="1" x14ac:dyDescent="0.3">
      <c r="A28" s="109" t="s">
        <v>155</v>
      </c>
      <c r="B28" s="110"/>
      <c r="C28" s="111"/>
      <c r="D28" s="111"/>
      <c r="E28" s="112">
        <f>C28-D28</f>
        <v>0</v>
      </c>
    </row>
    <row r="29" spans="1:5" ht="20.100000000000001" customHeight="1" x14ac:dyDescent="0.3">
      <c r="A29" s="122" t="s">
        <v>156</v>
      </c>
      <c r="B29" s="114"/>
      <c r="C29" s="115">
        <f>SUM(C27:C28)</f>
        <v>0</v>
      </c>
      <c r="D29" s="115">
        <f>SUM(D27:D28)</f>
        <v>0</v>
      </c>
      <c r="E29" s="116">
        <f>SUM(E27:E28)</f>
        <v>0</v>
      </c>
    </row>
    <row r="30" spans="1:5" ht="20.100000000000001" customHeight="1" x14ac:dyDescent="0.3">
      <c r="A30" s="106" t="s">
        <v>157</v>
      </c>
      <c r="B30" s="97"/>
      <c r="C30" s="107"/>
      <c r="D30" s="107"/>
      <c r="E30" s="108"/>
    </row>
    <row r="31" spans="1:5" ht="20.100000000000001" customHeight="1" x14ac:dyDescent="0.3">
      <c r="A31" s="109" t="s">
        <v>158</v>
      </c>
      <c r="B31" s="110"/>
      <c r="C31" s="111"/>
      <c r="D31" s="111"/>
      <c r="E31" s="112">
        <f t="shared" ref="E31:E47" si="0">C31-D31</f>
        <v>0</v>
      </c>
    </row>
    <row r="32" spans="1:5" ht="20.100000000000001" customHeight="1" x14ac:dyDescent="0.3">
      <c r="A32" s="109" t="s">
        <v>159</v>
      </c>
      <c r="B32" s="110"/>
      <c r="C32" s="111"/>
      <c r="D32" s="111"/>
      <c r="E32" s="112">
        <f t="shared" si="0"/>
        <v>0</v>
      </c>
    </row>
    <row r="33" spans="1:5" ht="20.100000000000001" customHeight="1" x14ac:dyDescent="0.3">
      <c r="A33" s="109" t="s">
        <v>160</v>
      </c>
      <c r="B33" s="110"/>
      <c r="C33" s="111"/>
      <c r="D33" s="111"/>
      <c r="E33" s="112">
        <f t="shared" si="0"/>
        <v>0</v>
      </c>
    </row>
    <row r="34" spans="1:5" ht="20.100000000000001" customHeight="1" x14ac:dyDescent="0.3">
      <c r="A34" s="109" t="s">
        <v>161</v>
      </c>
      <c r="B34" s="110"/>
      <c r="C34" s="111"/>
      <c r="D34" s="111"/>
      <c r="E34" s="112">
        <f t="shared" si="0"/>
        <v>0</v>
      </c>
    </row>
    <row r="35" spans="1:5" ht="20.100000000000001" customHeight="1" x14ac:dyDescent="0.3">
      <c r="A35" s="109" t="s">
        <v>162</v>
      </c>
      <c r="B35" s="110"/>
      <c r="C35" s="111"/>
      <c r="D35" s="111"/>
      <c r="E35" s="112">
        <f t="shared" si="0"/>
        <v>0</v>
      </c>
    </row>
    <row r="36" spans="1:5" ht="20.100000000000001" customHeight="1" x14ac:dyDescent="0.3">
      <c r="A36" s="109" t="s">
        <v>163</v>
      </c>
      <c r="B36" s="110"/>
      <c r="C36" s="111"/>
      <c r="D36" s="111"/>
      <c r="E36" s="112">
        <f t="shared" si="0"/>
        <v>0</v>
      </c>
    </row>
    <row r="37" spans="1:5" ht="20.100000000000001" customHeight="1" x14ac:dyDescent="0.3">
      <c r="A37" s="109" t="s">
        <v>164</v>
      </c>
      <c r="B37" s="110"/>
      <c r="C37" s="111"/>
      <c r="D37" s="111"/>
      <c r="E37" s="112">
        <f t="shared" si="0"/>
        <v>0</v>
      </c>
    </row>
    <row r="38" spans="1:5" ht="20.100000000000001" customHeight="1" x14ac:dyDescent="0.3">
      <c r="A38" s="109" t="s">
        <v>165</v>
      </c>
      <c r="B38" s="110"/>
      <c r="C38" s="111"/>
      <c r="D38" s="111"/>
      <c r="E38" s="112">
        <f t="shared" si="0"/>
        <v>0</v>
      </c>
    </row>
    <row r="39" spans="1:5" ht="20.100000000000001" customHeight="1" x14ac:dyDescent="0.3">
      <c r="A39" s="109" t="s">
        <v>166</v>
      </c>
      <c r="B39" s="110"/>
      <c r="C39" s="111"/>
      <c r="D39" s="111"/>
      <c r="E39" s="112">
        <f t="shared" si="0"/>
        <v>0</v>
      </c>
    </row>
    <row r="40" spans="1:5" ht="20.100000000000001" customHeight="1" x14ac:dyDescent="0.3">
      <c r="A40" s="109" t="s">
        <v>167</v>
      </c>
      <c r="B40" s="110"/>
      <c r="C40" s="111"/>
      <c r="D40" s="111"/>
      <c r="E40" s="112">
        <f t="shared" si="0"/>
        <v>0</v>
      </c>
    </row>
    <row r="41" spans="1:5" ht="20.100000000000001" customHeight="1" x14ac:dyDescent="0.3">
      <c r="A41" s="109" t="s">
        <v>168</v>
      </c>
      <c r="B41" s="110"/>
      <c r="C41" s="111"/>
      <c r="D41" s="111"/>
      <c r="E41" s="112">
        <f t="shared" si="0"/>
        <v>0</v>
      </c>
    </row>
    <row r="42" spans="1:5" ht="20.100000000000001" customHeight="1" x14ac:dyDescent="0.3">
      <c r="A42" s="109" t="s">
        <v>169</v>
      </c>
      <c r="B42" s="110"/>
      <c r="C42" s="111"/>
      <c r="D42" s="111"/>
      <c r="E42" s="112">
        <f t="shared" si="0"/>
        <v>0</v>
      </c>
    </row>
    <row r="43" spans="1:5" ht="20.100000000000001" customHeight="1" x14ac:dyDescent="0.3">
      <c r="A43" s="109" t="s">
        <v>170</v>
      </c>
      <c r="B43" s="110"/>
      <c r="C43" s="111"/>
      <c r="D43" s="111"/>
      <c r="E43" s="112">
        <f t="shared" si="0"/>
        <v>0</v>
      </c>
    </row>
    <row r="44" spans="1:5" ht="20.100000000000001" customHeight="1" x14ac:dyDescent="0.3">
      <c r="A44" s="109" t="s">
        <v>171</v>
      </c>
      <c r="B44" s="110"/>
      <c r="C44" s="111"/>
      <c r="D44" s="111"/>
      <c r="E44" s="112">
        <f t="shared" si="0"/>
        <v>0</v>
      </c>
    </row>
    <row r="45" spans="1:5" ht="20.100000000000001" customHeight="1" x14ac:dyDescent="0.3">
      <c r="A45" s="109" t="s">
        <v>172</v>
      </c>
      <c r="B45" s="110"/>
      <c r="C45" s="111"/>
      <c r="D45" s="111"/>
      <c r="E45" s="112">
        <f t="shared" si="0"/>
        <v>0</v>
      </c>
    </row>
    <row r="46" spans="1:5" ht="20.100000000000001" customHeight="1" x14ac:dyDescent="0.3">
      <c r="A46" s="109" t="s">
        <v>173</v>
      </c>
      <c r="B46" s="110"/>
      <c r="C46" s="111"/>
      <c r="D46" s="111"/>
      <c r="E46" s="112">
        <f t="shared" si="0"/>
        <v>0</v>
      </c>
    </row>
    <row r="47" spans="1:5" ht="20.100000000000001" customHeight="1" x14ac:dyDescent="0.3">
      <c r="A47" s="109" t="s">
        <v>174</v>
      </c>
      <c r="B47" s="110"/>
      <c r="C47" s="123"/>
      <c r="D47" s="123"/>
      <c r="E47" s="112">
        <f t="shared" si="0"/>
        <v>0</v>
      </c>
    </row>
    <row r="48" spans="1:5" ht="20.100000000000001" customHeight="1" x14ac:dyDescent="0.3">
      <c r="A48" s="113" t="s">
        <v>175</v>
      </c>
      <c r="B48" s="114"/>
      <c r="C48" s="115">
        <f>SUM(C31:C47)</f>
        <v>0</v>
      </c>
      <c r="D48" s="115">
        <f>SUM(D31:D47)</f>
        <v>0</v>
      </c>
      <c r="E48" s="116">
        <f>SUM(E31:E47)</f>
        <v>0</v>
      </c>
    </row>
    <row r="49" spans="1:5" ht="20.100000000000001" customHeight="1" x14ac:dyDescent="0.3">
      <c r="A49" s="106" t="s">
        <v>176</v>
      </c>
      <c r="B49" s="97"/>
      <c r="E49" s="124">
        <v>0</v>
      </c>
    </row>
    <row r="50" spans="1:5" ht="20.100000000000001" customHeight="1" x14ac:dyDescent="0.3">
      <c r="A50" s="106" t="s">
        <v>177</v>
      </c>
      <c r="B50" s="97"/>
      <c r="E50" s="125">
        <f>IF((E11+E25+E29+E48)&lt;(E82+E94+E89+E109),(E82+E94+E89+E109)-(E11+E25+E29+E48),0)</f>
        <v>0</v>
      </c>
    </row>
    <row r="51" spans="1:5" ht="20.100000000000001" customHeight="1" x14ac:dyDescent="0.3">
      <c r="A51" s="126" t="s">
        <v>178</v>
      </c>
      <c r="B51" s="127"/>
      <c r="C51" s="128"/>
      <c r="D51" s="128"/>
      <c r="E51" s="129">
        <f>E11+E25+E29+E48+E49+E50</f>
        <v>0</v>
      </c>
    </row>
    <row r="52" spans="1:5" ht="20.100000000000001" customHeight="1" x14ac:dyDescent="0.3">
      <c r="A52" s="130" t="s">
        <v>179</v>
      </c>
      <c r="E52" s="131">
        <v>0</v>
      </c>
    </row>
    <row r="53" spans="1:5" ht="20.100000000000001" customHeight="1" x14ac:dyDescent="0.3">
      <c r="A53" s="117" t="s">
        <v>180</v>
      </c>
      <c r="B53" s="110"/>
      <c r="C53" s="110"/>
      <c r="E53" s="131">
        <v>0</v>
      </c>
    </row>
    <row r="54" spans="1:5" ht="20.100000000000001" customHeight="1" thickBot="1" x14ac:dyDescent="0.35">
      <c r="A54" s="132" t="s">
        <v>181</v>
      </c>
      <c r="B54" s="133"/>
      <c r="C54" s="134"/>
      <c r="D54" s="134"/>
      <c r="E54" s="135">
        <v>0</v>
      </c>
    </row>
    <row r="55" spans="1:5" ht="20.100000000000001" customHeight="1" thickTop="1" x14ac:dyDescent="0.3">
      <c r="E55" s="136"/>
    </row>
    <row r="56" spans="1:5" ht="20.100000000000001" customHeight="1" x14ac:dyDescent="0.3">
      <c r="A56" s="91" t="s">
        <v>182</v>
      </c>
      <c r="B56" s="598"/>
      <c r="C56" s="598"/>
      <c r="D56" s="598"/>
      <c r="E56" s="598"/>
    </row>
    <row r="57" spans="1:5" ht="20.100000000000001" customHeight="1" x14ac:dyDescent="0.3">
      <c r="A57" s="91" t="s">
        <v>126</v>
      </c>
      <c r="B57" s="93"/>
      <c r="D57" s="91" t="s">
        <v>127</v>
      </c>
      <c r="E57" s="93"/>
    </row>
    <row r="58" spans="1:5" ht="20.100000000000001" customHeight="1" x14ac:dyDescent="0.3">
      <c r="D58" s="95"/>
    </row>
    <row r="59" spans="1:5" ht="20.100000000000001" customHeight="1" thickBot="1" x14ac:dyDescent="0.35">
      <c r="A59" s="137" t="s">
        <v>183</v>
      </c>
      <c r="B59" s="97"/>
    </row>
    <row r="60" spans="1:5" ht="20.100000000000001" customHeight="1" thickTop="1" x14ac:dyDescent="0.3">
      <c r="A60" s="98" t="s">
        <v>184</v>
      </c>
      <c r="B60" s="99"/>
      <c r="C60" s="100"/>
      <c r="D60" s="100"/>
      <c r="E60" s="138" t="s">
        <v>185</v>
      </c>
    </row>
    <row r="61" spans="1:5" ht="20.100000000000001" customHeight="1" x14ac:dyDescent="0.3">
      <c r="A61" s="106" t="s">
        <v>186</v>
      </c>
      <c r="B61" s="97"/>
      <c r="E61" s="139"/>
    </row>
    <row r="62" spans="1:5" ht="20.100000000000001" customHeight="1" x14ac:dyDescent="0.3">
      <c r="A62" s="109" t="s">
        <v>187</v>
      </c>
      <c r="B62" s="110"/>
      <c r="E62" s="131">
        <v>0</v>
      </c>
    </row>
    <row r="63" spans="1:5" ht="20.100000000000001" customHeight="1" x14ac:dyDescent="0.3">
      <c r="A63" s="109" t="s">
        <v>188</v>
      </c>
      <c r="B63" s="110"/>
      <c r="D63" s="93"/>
      <c r="E63" s="140" t="s">
        <v>189</v>
      </c>
    </row>
    <row r="64" spans="1:5" ht="20.100000000000001" customHeight="1" x14ac:dyDescent="0.3">
      <c r="A64" s="109" t="s">
        <v>190</v>
      </c>
      <c r="B64" s="110"/>
      <c r="E64" s="140" t="s">
        <v>189</v>
      </c>
    </row>
    <row r="65" spans="1:5" ht="20.100000000000001" customHeight="1" x14ac:dyDescent="0.3">
      <c r="A65" s="109" t="s">
        <v>191</v>
      </c>
      <c r="B65" s="110"/>
      <c r="E65" s="131">
        <v>0</v>
      </c>
    </row>
    <row r="66" spans="1:5" ht="20.100000000000001" customHeight="1" x14ac:dyDescent="0.3">
      <c r="A66" s="109" t="s">
        <v>192</v>
      </c>
      <c r="B66" s="110"/>
      <c r="D66" s="93"/>
      <c r="E66" s="140" t="s">
        <v>189</v>
      </c>
    </row>
    <row r="67" spans="1:5" ht="20.100000000000001" customHeight="1" x14ac:dyDescent="0.3">
      <c r="A67" s="109" t="s">
        <v>193</v>
      </c>
      <c r="B67" s="110"/>
      <c r="D67" s="92">
        <f>E65-D66</f>
        <v>0</v>
      </c>
      <c r="E67" s="140" t="s">
        <v>189</v>
      </c>
    </row>
    <row r="68" spans="1:5" ht="20.100000000000001" customHeight="1" x14ac:dyDescent="0.3">
      <c r="A68" s="109" t="s">
        <v>194</v>
      </c>
      <c r="B68" s="110"/>
      <c r="E68" s="131">
        <v>0</v>
      </c>
    </row>
    <row r="69" spans="1:5" ht="20.100000000000001" customHeight="1" x14ac:dyDescent="0.3">
      <c r="A69" s="106" t="s">
        <v>195</v>
      </c>
      <c r="B69" s="97"/>
      <c r="E69" s="141"/>
    </row>
    <row r="70" spans="1:5" ht="20.100000000000001" customHeight="1" x14ac:dyDescent="0.3">
      <c r="A70" s="109" t="s">
        <v>196</v>
      </c>
      <c r="B70" s="110"/>
      <c r="E70" s="131">
        <v>0</v>
      </c>
    </row>
    <row r="71" spans="1:5" ht="20.100000000000001" customHeight="1" x14ac:dyDescent="0.3">
      <c r="A71" s="109" t="s">
        <v>197</v>
      </c>
      <c r="B71" s="110"/>
      <c r="E71" s="131">
        <v>0</v>
      </c>
    </row>
    <row r="72" spans="1:5" ht="20.100000000000001" customHeight="1" x14ac:dyDescent="0.3">
      <c r="A72" s="109" t="s">
        <v>198</v>
      </c>
      <c r="B72" s="110"/>
      <c r="E72" s="131">
        <v>0</v>
      </c>
    </row>
    <row r="73" spans="1:5" ht="20.100000000000001" customHeight="1" x14ac:dyDescent="0.3">
      <c r="A73" s="109" t="s">
        <v>199</v>
      </c>
      <c r="B73" s="110"/>
      <c r="E73" s="131">
        <v>0</v>
      </c>
    </row>
    <row r="74" spans="1:5" ht="20.100000000000001" customHeight="1" x14ac:dyDescent="0.3">
      <c r="A74" s="109" t="s">
        <v>200</v>
      </c>
      <c r="B74" s="110"/>
      <c r="E74" s="131">
        <v>0</v>
      </c>
    </row>
    <row r="75" spans="1:5" ht="20.100000000000001" customHeight="1" x14ac:dyDescent="0.3">
      <c r="A75" s="109" t="s">
        <v>201</v>
      </c>
      <c r="B75" s="110"/>
      <c r="E75" s="131">
        <v>0</v>
      </c>
    </row>
    <row r="76" spans="1:5" ht="20.100000000000001" customHeight="1" x14ac:dyDescent="0.3">
      <c r="A76" s="109" t="s">
        <v>202</v>
      </c>
      <c r="B76" s="110"/>
      <c r="E76" s="131">
        <v>0</v>
      </c>
    </row>
    <row r="77" spans="1:5" ht="20.100000000000001" customHeight="1" x14ac:dyDescent="0.3">
      <c r="A77" s="109" t="s">
        <v>203</v>
      </c>
      <c r="B77" s="110"/>
      <c r="E77" s="131">
        <v>0</v>
      </c>
    </row>
    <row r="78" spans="1:5" ht="20.100000000000001" customHeight="1" x14ac:dyDescent="0.3">
      <c r="A78" s="106" t="s">
        <v>204</v>
      </c>
      <c r="B78" s="97"/>
      <c r="E78" s="141"/>
    </row>
    <row r="79" spans="1:5" ht="20.100000000000001" customHeight="1" x14ac:dyDescent="0.3">
      <c r="A79" s="109" t="s">
        <v>205</v>
      </c>
      <c r="B79" s="110"/>
      <c r="E79" s="131">
        <v>0</v>
      </c>
    </row>
    <row r="80" spans="1:5" ht="20.100000000000001" customHeight="1" x14ac:dyDescent="0.3">
      <c r="A80" s="109" t="s">
        <v>206</v>
      </c>
      <c r="B80" s="110"/>
      <c r="E80" s="131">
        <v>0</v>
      </c>
    </row>
    <row r="81" spans="1:5" ht="20.100000000000001" customHeight="1" x14ac:dyDescent="0.3">
      <c r="A81" s="106" t="s">
        <v>207</v>
      </c>
      <c r="B81" s="97"/>
      <c r="E81" s="131">
        <v>0</v>
      </c>
    </row>
    <row r="82" spans="1:5" ht="20.100000000000001" customHeight="1" x14ac:dyDescent="0.3">
      <c r="A82" s="106" t="s">
        <v>208</v>
      </c>
      <c r="B82" s="97"/>
      <c r="E82" s="129">
        <f>SUM(E62:E81)</f>
        <v>0</v>
      </c>
    </row>
    <row r="83" spans="1:5" ht="20.100000000000001" customHeight="1" x14ac:dyDescent="0.3">
      <c r="A83" s="106" t="s">
        <v>209</v>
      </c>
      <c r="B83" s="97"/>
      <c r="E83" s="131">
        <v>0</v>
      </c>
    </row>
    <row r="84" spans="1:5" ht="20.100000000000001" customHeight="1" x14ac:dyDescent="0.3">
      <c r="A84" s="106" t="s">
        <v>210</v>
      </c>
      <c r="B84" s="97"/>
      <c r="E84" s="141"/>
    </row>
    <row r="85" spans="1:5" ht="20.100000000000001" customHeight="1" x14ac:dyDescent="0.3">
      <c r="A85" s="109" t="s">
        <v>211</v>
      </c>
      <c r="B85" s="110"/>
      <c r="E85" s="131">
        <v>0</v>
      </c>
    </row>
    <row r="86" spans="1:5" ht="20.100000000000001" customHeight="1" x14ac:dyDescent="0.3">
      <c r="A86" s="106" t="s">
        <v>212</v>
      </c>
      <c r="B86" s="97"/>
      <c r="E86" s="141"/>
    </row>
    <row r="87" spans="1:5" ht="20.100000000000001" customHeight="1" x14ac:dyDescent="0.3">
      <c r="A87" s="109" t="s">
        <v>213</v>
      </c>
      <c r="B87" s="110"/>
      <c r="E87" s="131">
        <v>0</v>
      </c>
    </row>
    <row r="88" spans="1:5" ht="20.100000000000001" customHeight="1" x14ac:dyDescent="0.3">
      <c r="A88" s="109" t="s">
        <v>214</v>
      </c>
      <c r="B88" s="110"/>
      <c r="E88" s="131">
        <v>0</v>
      </c>
    </row>
    <row r="89" spans="1:5" ht="20.100000000000001" customHeight="1" x14ac:dyDescent="0.3">
      <c r="A89" s="122" t="s">
        <v>215</v>
      </c>
      <c r="B89" s="142"/>
      <c r="C89" s="143"/>
      <c r="E89" s="129">
        <f>SUM(E83:E88)</f>
        <v>0</v>
      </c>
    </row>
    <row r="90" spans="1:5" ht="20.100000000000001" customHeight="1" x14ac:dyDescent="0.3">
      <c r="A90" s="106" t="s">
        <v>216</v>
      </c>
      <c r="B90" s="97"/>
      <c r="D90" s="92" t="s">
        <v>153</v>
      </c>
      <c r="E90" s="141"/>
    </row>
    <row r="91" spans="1:5" ht="20.100000000000001" customHeight="1" x14ac:dyDescent="0.3">
      <c r="A91" s="109" t="s">
        <v>217</v>
      </c>
      <c r="B91" s="110"/>
      <c r="D91" s="93"/>
      <c r="E91" s="140" t="s">
        <v>189</v>
      </c>
    </row>
    <row r="92" spans="1:5" ht="20.100000000000001" customHeight="1" x14ac:dyDescent="0.3">
      <c r="A92" s="109" t="s">
        <v>218</v>
      </c>
      <c r="B92" s="110"/>
      <c r="D92" s="93"/>
      <c r="E92" s="140" t="s">
        <v>189</v>
      </c>
    </row>
    <row r="93" spans="1:5" ht="20.100000000000001" customHeight="1" x14ac:dyDescent="0.3">
      <c r="A93" s="109" t="s">
        <v>219</v>
      </c>
      <c r="B93" s="110"/>
      <c r="D93" s="93"/>
      <c r="E93" s="140" t="s">
        <v>189</v>
      </c>
    </row>
    <row r="94" spans="1:5" ht="20.100000000000001" customHeight="1" x14ac:dyDescent="0.3">
      <c r="A94" s="113" t="s">
        <v>220</v>
      </c>
      <c r="B94" s="114"/>
      <c r="D94" s="144" t="s">
        <v>189</v>
      </c>
      <c r="E94" s="129">
        <f>D91+D92-D93</f>
        <v>0</v>
      </c>
    </row>
    <row r="95" spans="1:5" ht="20.100000000000001" customHeight="1" x14ac:dyDescent="0.3">
      <c r="A95" s="106" t="s">
        <v>221</v>
      </c>
      <c r="B95" s="97"/>
      <c r="E95" s="141"/>
    </row>
    <row r="96" spans="1:5" ht="20.100000000000001" customHeight="1" x14ac:dyDescent="0.3">
      <c r="A96" s="109" t="s">
        <v>222</v>
      </c>
      <c r="B96" s="110"/>
      <c r="E96" s="131">
        <v>0</v>
      </c>
    </row>
    <row r="97" spans="1:5" ht="20.100000000000001" customHeight="1" x14ac:dyDescent="0.3">
      <c r="A97" s="109" t="s">
        <v>223</v>
      </c>
      <c r="B97" s="110"/>
      <c r="E97" s="131">
        <v>0</v>
      </c>
    </row>
    <row r="98" spans="1:5" ht="20.100000000000001" customHeight="1" x14ac:dyDescent="0.3">
      <c r="A98" s="109" t="s">
        <v>224</v>
      </c>
      <c r="B98" s="110"/>
      <c r="E98" s="131">
        <v>0</v>
      </c>
    </row>
    <row r="99" spans="1:5" ht="20.100000000000001" customHeight="1" x14ac:dyDescent="0.3">
      <c r="A99" s="109" t="s">
        <v>225</v>
      </c>
      <c r="B99" s="110"/>
      <c r="E99" s="131">
        <v>0</v>
      </c>
    </row>
    <row r="100" spans="1:5" ht="20.100000000000001" customHeight="1" x14ac:dyDescent="0.3">
      <c r="A100" s="109" t="s">
        <v>162</v>
      </c>
      <c r="B100" s="110"/>
      <c r="E100" s="131">
        <v>0</v>
      </c>
    </row>
    <row r="101" spans="1:5" ht="20.100000000000001" customHeight="1" x14ac:dyDescent="0.3">
      <c r="A101" s="109" t="s">
        <v>163</v>
      </c>
      <c r="B101" s="110"/>
      <c r="E101" s="131">
        <v>0</v>
      </c>
    </row>
    <row r="102" spans="1:5" ht="20.100000000000001" customHeight="1" x14ac:dyDescent="0.3">
      <c r="A102" s="109" t="s">
        <v>164</v>
      </c>
      <c r="B102" s="110"/>
      <c r="E102" s="131">
        <v>0</v>
      </c>
    </row>
    <row r="103" spans="1:5" ht="20.100000000000001" customHeight="1" x14ac:dyDescent="0.3">
      <c r="A103" s="109" t="s">
        <v>165</v>
      </c>
      <c r="B103" s="110"/>
      <c r="E103" s="131">
        <v>0</v>
      </c>
    </row>
    <row r="104" spans="1:5" ht="20.100000000000001" customHeight="1" x14ac:dyDescent="0.3">
      <c r="A104" s="109" t="s">
        <v>226</v>
      </c>
      <c r="B104" s="110"/>
      <c r="E104" s="131">
        <v>0</v>
      </c>
    </row>
    <row r="105" spans="1:5" ht="20.100000000000001" customHeight="1" x14ac:dyDescent="0.3">
      <c r="A105" s="109" t="s">
        <v>227</v>
      </c>
      <c r="B105" s="110"/>
      <c r="E105" s="131">
        <v>0</v>
      </c>
    </row>
    <row r="106" spans="1:5" ht="20.100000000000001" customHeight="1" x14ac:dyDescent="0.3">
      <c r="A106" s="109" t="s">
        <v>228</v>
      </c>
      <c r="B106" s="110"/>
      <c r="E106" s="131">
        <v>0</v>
      </c>
    </row>
    <row r="107" spans="1:5" ht="20.100000000000001" customHeight="1" x14ac:dyDescent="0.3">
      <c r="A107" s="109" t="s">
        <v>229</v>
      </c>
      <c r="B107" s="110"/>
      <c r="E107" s="131">
        <v>0</v>
      </c>
    </row>
    <row r="108" spans="1:5" ht="20.100000000000001" customHeight="1" x14ac:dyDescent="0.3">
      <c r="A108" s="109" t="s">
        <v>230</v>
      </c>
      <c r="B108" s="110"/>
      <c r="E108" s="131">
        <v>0</v>
      </c>
    </row>
    <row r="109" spans="1:5" ht="20.100000000000001" customHeight="1" x14ac:dyDescent="0.3">
      <c r="A109" s="113" t="s">
        <v>231</v>
      </c>
      <c r="B109" s="114"/>
      <c r="E109" s="129">
        <f>SUM(E96:E108)</f>
        <v>0</v>
      </c>
    </row>
    <row r="110" spans="1:5" ht="20.100000000000001" customHeight="1" x14ac:dyDescent="0.3">
      <c r="A110" s="106" t="s">
        <v>232</v>
      </c>
      <c r="B110" s="97"/>
      <c r="E110" s="131">
        <v>0</v>
      </c>
    </row>
    <row r="111" spans="1:5" ht="20.100000000000001" customHeight="1" x14ac:dyDescent="0.3">
      <c r="A111" s="106" t="s">
        <v>233</v>
      </c>
      <c r="B111" s="97"/>
      <c r="E111" s="141">
        <f>IF((E11+E25+E29+E48)&gt;(E82+E89+E94+E109),(E11+E25+E29+E48)-(E82+E89+E94+E109),0)</f>
        <v>0</v>
      </c>
    </row>
    <row r="112" spans="1:5" ht="20.100000000000001" customHeight="1" x14ac:dyDescent="0.3">
      <c r="A112" s="126" t="s">
        <v>178</v>
      </c>
      <c r="B112" s="127"/>
      <c r="C112" s="128"/>
      <c r="D112" s="128"/>
      <c r="E112" s="129">
        <f>E82+E89+E94+E109+E110+E111</f>
        <v>0</v>
      </c>
    </row>
    <row r="113" spans="1:5" ht="20.100000000000001" customHeight="1" x14ac:dyDescent="0.3">
      <c r="A113" s="603" t="s">
        <v>234</v>
      </c>
      <c r="B113" s="604"/>
      <c r="C113" s="605"/>
      <c r="D113" s="605"/>
      <c r="E113" s="141">
        <v>0</v>
      </c>
    </row>
    <row r="114" spans="1:5" ht="20.100000000000001" customHeight="1" x14ac:dyDescent="0.3">
      <c r="A114" s="592" t="s">
        <v>235</v>
      </c>
      <c r="B114" s="593"/>
      <c r="C114" s="606"/>
      <c r="D114" s="606"/>
      <c r="E114" s="141">
        <v>0</v>
      </c>
    </row>
    <row r="115" spans="1:5" ht="20.100000000000001" customHeight="1" x14ac:dyDescent="0.3">
      <c r="A115" s="592" t="s">
        <v>236</v>
      </c>
      <c r="B115" s="593"/>
      <c r="C115" s="593"/>
      <c r="D115" s="594"/>
      <c r="E115" s="141">
        <v>0</v>
      </c>
    </row>
    <row r="116" spans="1:5" ht="20.100000000000001" customHeight="1" thickBot="1" x14ac:dyDescent="0.35">
      <c r="A116" s="595" t="s">
        <v>237</v>
      </c>
      <c r="B116" s="596"/>
      <c r="C116" s="597"/>
      <c r="D116" s="597"/>
      <c r="E116" s="145">
        <v>0</v>
      </c>
    </row>
    <row r="117" spans="1:5" ht="20.100000000000001" customHeight="1" thickTop="1" x14ac:dyDescent="0.3"/>
  </sheetData>
  <mergeCells count="8">
    <mergeCell ref="A115:D115"/>
    <mergeCell ref="A116:D116"/>
    <mergeCell ref="B1:E1"/>
    <mergeCell ref="A6:B6"/>
    <mergeCell ref="A18:B18"/>
    <mergeCell ref="B56:E56"/>
    <mergeCell ref="A113:D113"/>
    <mergeCell ref="A114:D11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3A1B-58DE-4A26-A87B-FA3AA910974A}">
  <dimension ref="A1:G64"/>
  <sheetViews>
    <sheetView workbookViewId="0">
      <selection activeCell="D9" sqref="D9"/>
    </sheetView>
  </sheetViews>
  <sheetFormatPr baseColWidth="10" defaultColWidth="11.44140625" defaultRowHeight="20.100000000000001" customHeight="1" x14ac:dyDescent="0.3"/>
  <cols>
    <col min="1" max="1" width="62.109375" style="75" customWidth="1"/>
    <col min="2" max="2" width="31.88671875" style="75" customWidth="1"/>
    <col min="3" max="5" width="15.88671875" style="75" customWidth="1"/>
    <col min="6" max="256" width="11.44140625" style="75"/>
    <col min="257" max="257" width="62.109375" style="75" customWidth="1"/>
    <col min="258" max="258" width="31.88671875" style="75" customWidth="1"/>
    <col min="259" max="261" width="15.88671875" style="75" customWidth="1"/>
    <col min="262" max="512" width="11.44140625" style="75"/>
    <col min="513" max="513" width="62.109375" style="75" customWidth="1"/>
    <col min="514" max="514" width="31.88671875" style="75" customWidth="1"/>
    <col min="515" max="517" width="15.88671875" style="75" customWidth="1"/>
    <col min="518" max="768" width="11.44140625" style="75"/>
    <col min="769" max="769" width="62.109375" style="75" customWidth="1"/>
    <col min="770" max="770" width="31.88671875" style="75" customWidth="1"/>
    <col min="771" max="773" width="15.88671875" style="75" customWidth="1"/>
    <col min="774" max="1024" width="11.44140625" style="75"/>
    <col min="1025" max="1025" width="62.109375" style="75" customWidth="1"/>
    <col min="1026" max="1026" width="31.88671875" style="75" customWidth="1"/>
    <col min="1027" max="1029" width="15.88671875" style="75" customWidth="1"/>
    <col min="1030" max="1280" width="11.44140625" style="75"/>
    <col min="1281" max="1281" width="62.109375" style="75" customWidth="1"/>
    <col min="1282" max="1282" width="31.88671875" style="75" customWidth="1"/>
    <col min="1283" max="1285" width="15.88671875" style="75" customWidth="1"/>
    <col min="1286" max="1536" width="11.44140625" style="75"/>
    <col min="1537" max="1537" width="62.109375" style="75" customWidth="1"/>
    <col min="1538" max="1538" width="31.88671875" style="75" customWidth="1"/>
    <col min="1539" max="1541" width="15.88671875" style="75" customWidth="1"/>
    <col min="1542" max="1792" width="11.44140625" style="75"/>
    <col min="1793" max="1793" width="62.109375" style="75" customWidth="1"/>
    <col min="1794" max="1794" width="31.88671875" style="75" customWidth="1"/>
    <col min="1795" max="1797" width="15.88671875" style="75" customWidth="1"/>
    <col min="1798" max="2048" width="11.44140625" style="75"/>
    <col min="2049" max="2049" width="62.109375" style="75" customWidth="1"/>
    <col min="2050" max="2050" width="31.88671875" style="75" customWidth="1"/>
    <col min="2051" max="2053" width="15.88671875" style="75" customWidth="1"/>
    <col min="2054" max="2304" width="11.44140625" style="75"/>
    <col min="2305" max="2305" width="62.109375" style="75" customWidth="1"/>
    <col min="2306" max="2306" width="31.88671875" style="75" customWidth="1"/>
    <col min="2307" max="2309" width="15.88671875" style="75" customWidth="1"/>
    <col min="2310" max="2560" width="11.44140625" style="75"/>
    <col min="2561" max="2561" width="62.109375" style="75" customWidth="1"/>
    <col min="2562" max="2562" width="31.88671875" style="75" customWidth="1"/>
    <col min="2563" max="2565" width="15.88671875" style="75" customWidth="1"/>
    <col min="2566" max="2816" width="11.44140625" style="75"/>
    <col min="2817" max="2817" width="62.109375" style="75" customWidth="1"/>
    <col min="2818" max="2818" width="31.88671875" style="75" customWidth="1"/>
    <col min="2819" max="2821" width="15.88671875" style="75" customWidth="1"/>
    <col min="2822" max="3072" width="11.44140625" style="75"/>
    <col min="3073" max="3073" width="62.109375" style="75" customWidth="1"/>
    <col min="3074" max="3074" width="31.88671875" style="75" customWidth="1"/>
    <col min="3075" max="3077" width="15.88671875" style="75" customWidth="1"/>
    <col min="3078" max="3328" width="11.44140625" style="75"/>
    <col min="3329" max="3329" width="62.109375" style="75" customWidth="1"/>
    <col min="3330" max="3330" width="31.88671875" style="75" customWidth="1"/>
    <col min="3331" max="3333" width="15.88671875" style="75" customWidth="1"/>
    <col min="3334" max="3584" width="11.44140625" style="75"/>
    <col min="3585" max="3585" width="62.109375" style="75" customWidth="1"/>
    <col min="3586" max="3586" width="31.88671875" style="75" customWidth="1"/>
    <col min="3587" max="3589" width="15.88671875" style="75" customWidth="1"/>
    <col min="3590" max="3840" width="11.44140625" style="75"/>
    <col min="3841" max="3841" width="62.109375" style="75" customWidth="1"/>
    <col min="3842" max="3842" width="31.88671875" style="75" customWidth="1"/>
    <col min="3843" max="3845" width="15.88671875" style="75" customWidth="1"/>
    <col min="3846" max="4096" width="11.44140625" style="75"/>
    <col min="4097" max="4097" width="62.109375" style="75" customWidth="1"/>
    <col min="4098" max="4098" width="31.88671875" style="75" customWidth="1"/>
    <col min="4099" max="4101" width="15.88671875" style="75" customWidth="1"/>
    <col min="4102" max="4352" width="11.44140625" style="75"/>
    <col min="4353" max="4353" width="62.109375" style="75" customWidth="1"/>
    <col min="4354" max="4354" width="31.88671875" style="75" customWidth="1"/>
    <col min="4355" max="4357" width="15.88671875" style="75" customWidth="1"/>
    <col min="4358" max="4608" width="11.44140625" style="75"/>
    <col min="4609" max="4609" width="62.109375" style="75" customWidth="1"/>
    <col min="4610" max="4610" width="31.88671875" style="75" customWidth="1"/>
    <col min="4611" max="4613" width="15.88671875" style="75" customWidth="1"/>
    <col min="4614" max="4864" width="11.44140625" style="75"/>
    <col min="4865" max="4865" width="62.109375" style="75" customWidth="1"/>
    <col min="4866" max="4866" width="31.88671875" style="75" customWidth="1"/>
    <col min="4867" max="4869" width="15.88671875" style="75" customWidth="1"/>
    <col min="4870" max="5120" width="11.44140625" style="75"/>
    <col min="5121" max="5121" width="62.109375" style="75" customWidth="1"/>
    <col min="5122" max="5122" width="31.88671875" style="75" customWidth="1"/>
    <col min="5123" max="5125" width="15.88671875" style="75" customWidth="1"/>
    <col min="5126" max="5376" width="11.44140625" style="75"/>
    <col min="5377" max="5377" width="62.109375" style="75" customWidth="1"/>
    <col min="5378" max="5378" width="31.88671875" style="75" customWidth="1"/>
    <col min="5379" max="5381" width="15.88671875" style="75" customWidth="1"/>
    <col min="5382" max="5632" width="11.44140625" style="75"/>
    <col min="5633" max="5633" width="62.109375" style="75" customWidth="1"/>
    <col min="5634" max="5634" width="31.88671875" style="75" customWidth="1"/>
    <col min="5635" max="5637" width="15.88671875" style="75" customWidth="1"/>
    <col min="5638" max="5888" width="11.44140625" style="75"/>
    <col min="5889" max="5889" width="62.109375" style="75" customWidth="1"/>
    <col min="5890" max="5890" width="31.88671875" style="75" customWidth="1"/>
    <col min="5891" max="5893" width="15.88671875" style="75" customWidth="1"/>
    <col min="5894" max="6144" width="11.44140625" style="75"/>
    <col min="6145" max="6145" width="62.109375" style="75" customWidth="1"/>
    <col min="6146" max="6146" width="31.88671875" style="75" customWidth="1"/>
    <col min="6147" max="6149" width="15.88671875" style="75" customWidth="1"/>
    <col min="6150" max="6400" width="11.44140625" style="75"/>
    <col min="6401" max="6401" width="62.109375" style="75" customWidth="1"/>
    <col min="6402" max="6402" width="31.88671875" style="75" customWidth="1"/>
    <col min="6403" max="6405" width="15.88671875" style="75" customWidth="1"/>
    <col min="6406" max="6656" width="11.44140625" style="75"/>
    <col min="6657" max="6657" width="62.109375" style="75" customWidth="1"/>
    <col min="6658" max="6658" width="31.88671875" style="75" customWidth="1"/>
    <col min="6659" max="6661" width="15.88671875" style="75" customWidth="1"/>
    <col min="6662" max="6912" width="11.44140625" style="75"/>
    <col min="6913" max="6913" width="62.109375" style="75" customWidth="1"/>
    <col min="6914" max="6914" width="31.88671875" style="75" customWidth="1"/>
    <col min="6915" max="6917" width="15.88671875" style="75" customWidth="1"/>
    <col min="6918" max="7168" width="11.44140625" style="75"/>
    <col min="7169" max="7169" width="62.109375" style="75" customWidth="1"/>
    <col min="7170" max="7170" width="31.88671875" style="75" customWidth="1"/>
    <col min="7171" max="7173" width="15.88671875" style="75" customWidth="1"/>
    <col min="7174" max="7424" width="11.44140625" style="75"/>
    <col min="7425" max="7425" width="62.109375" style="75" customWidth="1"/>
    <col min="7426" max="7426" width="31.88671875" style="75" customWidth="1"/>
    <col min="7427" max="7429" width="15.88671875" style="75" customWidth="1"/>
    <col min="7430" max="7680" width="11.44140625" style="75"/>
    <col min="7681" max="7681" width="62.109375" style="75" customWidth="1"/>
    <col min="7682" max="7682" width="31.88671875" style="75" customWidth="1"/>
    <col min="7683" max="7685" width="15.88671875" style="75" customWidth="1"/>
    <col min="7686" max="7936" width="11.44140625" style="75"/>
    <col min="7937" max="7937" width="62.109375" style="75" customWidth="1"/>
    <col min="7938" max="7938" width="31.88671875" style="75" customWidth="1"/>
    <col min="7939" max="7941" width="15.88671875" style="75" customWidth="1"/>
    <col min="7942" max="8192" width="11.44140625" style="75"/>
    <col min="8193" max="8193" width="62.109375" style="75" customWidth="1"/>
    <col min="8194" max="8194" width="31.88671875" style="75" customWidth="1"/>
    <col min="8195" max="8197" width="15.88671875" style="75" customWidth="1"/>
    <col min="8198" max="8448" width="11.44140625" style="75"/>
    <col min="8449" max="8449" width="62.109375" style="75" customWidth="1"/>
    <col min="8450" max="8450" width="31.88671875" style="75" customWidth="1"/>
    <col min="8451" max="8453" width="15.88671875" style="75" customWidth="1"/>
    <col min="8454" max="8704" width="11.44140625" style="75"/>
    <col min="8705" max="8705" width="62.109375" style="75" customWidth="1"/>
    <col min="8706" max="8706" width="31.88671875" style="75" customWidth="1"/>
    <col min="8707" max="8709" width="15.88671875" style="75" customWidth="1"/>
    <col min="8710" max="8960" width="11.44140625" style="75"/>
    <col min="8961" max="8961" width="62.109375" style="75" customWidth="1"/>
    <col min="8962" max="8962" width="31.88671875" style="75" customWidth="1"/>
    <col min="8963" max="8965" width="15.88671875" style="75" customWidth="1"/>
    <col min="8966" max="9216" width="11.44140625" style="75"/>
    <col min="9217" max="9217" width="62.109375" style="75" customWidth="1"/>
    <col min="9218" max="9218" width="31.88671875" style="75" customWidth="1"/>
    <col min="9219" max="9221" width="15.88671875" style="75" customWidth="1"/>
    <col min="9222" max="9472" width="11.44140625" style="75"/>
    <col min="9473" max="9473" width="62.109375" style="75" customWidth="1"/>
    <col min="9474" max="9474" width="31.88671875" style="75" customWidth="1"/>
    <col min="9475" max="9477" width="15.88671875" style="75" customWidth="1"/>
    <col min="9478" max="9728" width="11.44140625" style="75"/>
    <col min="9729" max="9729" width="62.109375" style="75" customWidth="1"/>
    <col min="9730" max="9730" width="31.88671875" style="75" customWidth="1"/>
    <col min="9731" max="9733" width="15.88671875" style="75" customWidth="1"/>
    <col min="9734" max="9984" width="11.44140625" style="75"/>
    <col min="9985" max="9985" width="62.109375" style="75" customWidth="1"/>
    <col min="9986" max="9986" width="31.88671875" style="75" customWidth="1"/>
    <col min="9987" max="9989" width="15.88671875" style="75" customWidth="1"/>
    <col min="9990" max="10240" width="11.44140625" style="75"/>
    <col min="10241" max="10241" width="62.109375" style="75" customWidth="1"/>
    <col min="10242" max="10242" width="31.88671875" style="75" customWidth="1"/>
    <col min="10243" max="10245" width="15.88671875" style="75" customWidth="1"/>
    <col min="10246" max="10496" width="11.44140625" style="75"/>
    <col min="10497" max="10497" width="62.109375" style="75" customWidth="1"/>
    <col min="10498" max="10498" width="31.88671875" style="75" customWidth="1"/>
    <col min="10499" max="10501" width="15.88671875" style="75" customWidth="1"/>
    <col min="10502" max="10752" width="11.44140625" style="75"/>
    <col min="10753" max="10753" width="62.109375" style="75" customWidth="1"/>
    <col min="10754" max="10754" width="31.88671875" style="75" customWidth="1"/>
    <col min="10755" max="10757" width="15.88671875" style="75" customWidth="1"/>
    <col min="10758" max="11008" width="11.44140625" style="75"/>
    <col min="11009" max="11009" width="62.109375" style="75" customWidth="1"/>
    <col min="11010" max="11010" width="31.88671875" style="75" customWidth="1"/>
    <col min="11011" max="11013" width="15.88671875" style="75" customWidth="1"/>
    <col min="11014" max="11264" width="11.44140625" style="75"/>
    <col min="11265" max="11265" width="62.109375" style="75" customWidth="1"/>
    <col min="11266" max="11266" width="31.88671875" style="75" customWidth="1"/>
    <col min="11267" max="11269" width="15.88671875" style="75" customWidth="1"/>
    <col min="11270" max="11520" width="11.44140625" style="75"/>
    <col min="11521" max="11521" width="62.109375" style="75" customWidth="1"/>
    <col min="11522" max="11522" width="31.88671875" style="75" customWidth="1"/>
    <col min="11523" max="11525" width="15.88671875" style="75" customWidth="1"/>
    <col min="11526" max="11776" width="11.44140625" style="75"/>
    <col min="11777" max="11777" width="62.109375" style="75" customWidth="1"/>
    <col min="11778" max="11778" width="31.88671875" style="75" customWidth="1"/>
    <col min="11779" max="11781" width="15.88671875" style="75" customWidth="1"/>
    <col min="11782" max="12032" width="11.44140625" style="75"/>
    <col min="12033" max="12033" width="62.109375" style="75" customWidth="1"/>
    <col min="12034" max="12034" width="31.88671875" style="75" customWidth="1"/>
    <col min="12035" max="12037" width="15.88671875" style="75" customWidth="1"/>
    <col min="12038" max="12288" width="11.44140625" style="75"/>
    <col min="12289" max="12289" width="62.109375" style="75" customWidth="1"/>
    <col min="12290" max="12290" width="31.88671875" style="75" customWidth="1"/>
    <col min="12291" max="12293" width="15.88671875" style="75" customWidth="1"/>
    <col min="12294" max="12544" width="11.44140625" style="75"/>
    <col min="12545" max="12545" width="62.109375" style="75" customWidth="1"/>
    <col min="12546" max="12546" width="31.88671875" style="75" customWidth="1"/>
    <col min="12547" max="12549" width="15.88671875" style="75" customWidth="1"/>
    <col min="12550" max="12800" width="11.44140625" style="75"/>
    <col min="12801" max="12801" width="62.109375" style="75" customWidth="1"/>
    <col min="12802" max="12802" width="31.88671875" style="75" customWidth="1"/>
    <col min="12803" max="12805" width="15.88671875" style="75" customWidth="1"/>
    <col min="12806" max="13056" width="11.44140625" style="75"/>
    <col min="13057" max="13057" width="62.109375" style="75" customWidth="1"/>
    <col min="13058" max="13058" width="31.88671875" style="75" customWidth="1"/>
    <col min="13059" max="13061" width="15.88671875" style="75" customWidth="1"/>
    <col min="13062" max="13312" width="11.44140625" style="75"/>
    <col min="13313" max="13313" width="62.109375" style="75" customWidth="1"/>
    <col min="13314" max="13314" width="31.88671875" style="75" customWidth="1"/>
    <col min="13315" max="13317" width="15.88671875" style="75" customWidth="1"/>
    <col min="13318" max="13568" width="11.44140625" style="75"/>
    <col min="13569" max="13569" width="62.109375" style="75" customWidth="1"/>
    <col min="13570" max="13570" width="31.88671875" style="75" customWidth="1"/>
    <col min="13571" max="13573" width="15.88671875" style="75" customWidth="1"/>
    <col min="13574" max="13824" width="11.44140625" style="75"/>
    <col min="13825" max="13825" width="62.109375" style="75" customWidth="1"/>
    <col min="13826" max="13826" width="31.88671875" style="75" customWidth="1"/>
    <col min="13827" max="13829" width="15.88671875" style="75" customWidth="1"/>
    <col min="13830" max="14080" width="11.44140625" style="75"/>
    <col min="14081" max="14081" width="62.109375" style="75" customWidth="1"/>
    <col min="14082" max="14082" width="31.88671875" style="75" customWidth="1"/>
    <col min="14083" max="14085" width="15.88671875" style="75" customWidth="1"/>
    <col min="14086" max="14336" width="11.44140625" style="75"/>
    <col min="14337" max="14337" width="62.109375" style="75" customWidth="1"/>
    <col min="14338" max="14338" width="31.88671875" style="75" customWidth="1"/>
    <col min="14339" max="14341" width="15.88671875" style="75" customWidth="1"/>
    <col min="14342" max="14592" width="11.44140625" style="75"/>
    <col min="14593" max="14593" width="62.109375" style="75" customWidth="1"/>
    <col min="14594" max="14594" width="31.88671875" style="75" customWidth="1"/>
    <col min="14595" max="14597" width="15.88671875" style="75" customWidth="1"/>
    <col min="14598" max="14848" width="11.44140625" style="75"/>
    <col min="14849" max="14849" width="62.109375" style="75" customWidth="1"/>
    <col min="14850" max="14850" width="31.88671875" style="75" customWidth="1"/>
    <col min="14851" max="14853" width="15.88671875" style="75" customWidth="1"/>
    <col min="14854" max="15104" width="11.44140625" style="75"/>
    <col min="15105" max="15105" width="62.109375" style="75" customWidth="1"/>
    <col min="15106" max="15106" width="31.88671875" style="75" customWidth="1"/>
    <col min="15107" max="15109" width="15.88671875" style="75" customWidth="1"/>
    <col min="15110" max="15360" width="11.44140625" style="75"/>
    <col min="15361" max="15361" width="62.109375" style="75" customWidth="1"/>
    <col min="15362" max="15362" width="31.88671875" style="75" customWidth="1"/>
    <col min="15363" max="15365" width="15.88671875" style="75" customWidth="1"/>
    <col min="15366" max="15616" width="11.44140625" style="75"/>
    <col min="15617" max="15617" width="62.109375" style="75" customWidth="1"/>
    <col min="15618" max="15618" width="31.88671875" style="75" customWidth="1"/>
    <col min="15619" max="15621" width="15.88671875" style="75" customWidth="1"/>
    <col min="15622" max="15872" width="11.44140625" style="75"/>
    <col min="15873" max="15873" width="62.109375" style="75" customWidth="1"/>
    <col min="15874" max="15874" width="31.88671875" style="75" customWidth="1"/>
    <col min="15875" max="15877" width="15.88671875" style="75" customWidth="1"/>
    <col min="15878" max="16128" width="11.44140625" style="75"/>
    <col min="16129" max="16129" width="62.109375" style="75" customWidth="1"/>
    <col min="16130" max="16130" width="31.88671875" style="75" customWidth="1"/>
    <col min="16131" max="16133" width="15.88671875" style="75" customWidth="1"/>
    <col min="16134" max="16384" width="11.44140625" style="75"/>
  </cols>
  <sheetData>
    <row r="1" spans="1:6" ht="20.100000000000001" customHeight="1" x14ac:dyDescent="0.3">
      <c r="A1" s="146"/>
      <c r="B1" s="609" t="s">
        <v>238</v>
      </c>
      <c r="C1" s="609"/>
      <c r="D1" s="609"/>
      <c r="E1" s="609"/>
    </row>
    <row r="2" spans="1:6" ht="20.100000000000001" customHeight="1" x14ac:dyDescent="0.3">
      <c r="A2" s="146" t="s">
        <v>239</v>
      </c>
      <c r="B2" s="147" t="s">
        <v>240</v>
      </c>
      <c r="D2" s="74" t="s">
        <v>241</v>
      </c>
      <c r="E2" s="148">
        <f>COUV!D9</f>
        <v>2023</v>
      </c>
    </row>
    <row r="3" spans="1:6" ht="20.100000000000001" customHeight="1" thickBot="1" x14ac:dyDescent="0.35">
      <c r="A3" s="74" t="s">
        <v>242</v>
      </c>
    </row>
    <row r="4" spans="1:6" ht="20.100000000000001" customHeight="1" thickTop="1" thickBot="1" x14ac:dyDescent="0.35">
      <c r="A4" s="149" t="s">
        <v>243</v>
      </c>
      <c r="B4" s="150"/>
      <c r="C4" s="150"/>
      <c r="D4" s="150"/>
      <c r="E4" s="151"/>
    </row>
    <row r="5" spans="1:6" ht="31.5" customHeight="1" x14ac:dyDescent="0.3">
      <c r="A5" s="152"/>
      <c r="B5" s="153"/>
      <c r="C5" s="154" t="s">
        <v>244</v>
      </c>
      <c r="D5" s="154" t="s">
        <v>245</v>
      </c>
      <c r="E5" s="155" t="s">
        <v>246</v>
      </c>
    </row>
    <row r="6" spans="1:6" ht="20.100000000000001" customHeight="1" x14ac:dyDescent="0.3">
      <c r="A6" s="156" t="s">
        <v>247</v>
      </c>
      <c r="C6" s="157"/>
      <c r="D6" s="157"/>
      <c r="E6" s="158"/>
    </row>
    <row r="7" spans="1:6" ht="20.100000000000001" customHeight="1" x14ac:dyDescent="0.3">
      <c r="A7" s="159" t="s">
        <v>248</v>
      </c>
      <c r="C7" s="160"/>
      <c r="D7" s="160"/>
      <c r="E7" s="161">
        <f t="shared" ref="E7:E12" si="0">C7-D7</f>
        <v>0</v>
      </c>
      <c r="F7" s="162"/>
    </row>
    <row r="8" spans="1:6" ht="20.100000000000001" customHeight="1" x14ac:dyDescent="0.3">
      <c r="A8" s="159" t="s">
        <v>249</v>
      </c>
      <c r="C8" s="160"/>
      <c r="D8" s="160"/>
      <c r="E8" s="161">
        <f t="shared" si="0"/>
        <v>0</v>
      </c>
      <c r="F8" s="162"/>
    </row>
    <row r="9" spans="1:6" ht="20.100000000000001" customHeight="1" x14ac:dyDescent="0.3">
      <c r="A9" s="159" t="s">
        <v>250</v>
      </c>
      <c r="C9" s="160"/>
      <c r="D9" s="160"/>
      <c r="E9" s="161">
        <f t="shared" si="0"/>
        <v>0</v>
      </c>
      <c r="F9" s="162"/>
    </row>
    <row r="10" spans="1:6" ht="20.100000000000001" customHeight="1" x14ac:dyDescent="0.3">
      <c r="A10" s="159" t="s">
        <v>251</v>
      </c>
      <c r="C10" s="160"/>
      <c r="D10" s="160"/>
      <c r="E10" s="161">
        <f t="shared" si="0"/>
        <v>0</v>
      </c>
      <c r="F10" s="162"/>
    </row>
    <row r="11" spans="1:6" ht="20.100000000000001" customHeight="1" x14ac:dyDescent="0.3">
      <c r="A11" s="159" t="s">
        <v>252</v>
      </c>
      <c r="C11" s="163"/>
      <c r="D11" s="163"/>
      <c r="E11" s="164">
        <f t="shared" si="0"/>
        <v>0</v>
      </c>
      <c r="F11" s="162"/>
    </row>
    <row r="12" spans="1:6" ht="20.100000000000001" customHeight="1" x14ac:dyDescent="0.3">
      <c r="A12" s="156" t="s">
        <v>253</v>
      </c>
      <c r="C12" s="165">
        <f>SUM(C7:C11)</f>
        <v>0</v>
      </c>
      <c r="D12" s="165">
        <f>SUM(D7:D11)</f>
        <v>0</v>
      </c>
      <c r="E12" s="166">
        <f t="shared" si="0"/>
        <v>0</v>
      </c>
      <c r="F12" s="162"/>
    </row>
    <row r="13" spans="1:6" ht="20.100000000000001" customHeight="1" x14ac:dyDescent="0.3">
      <c r="A13" s="156" t="s">
        <v>254</v>
      </c>
      <c r="C13" s="167"/>
      <c r="D13" s="167"/>
      <c r="E13" s="161"/>
      <c r="F13" s="162"/>
    </row>
    <row r="14" spans="1:6" ht="20.100000000000001" customHeight="1" x14ac:dyDescent="0.3">
      <c r="A14" s="159" t="s">
        <v>255</v>
      </c>
      <c r="C14" s="160">
        <v>0</v>
      </c>
      <c r="D14" s="160">
        <v>0</v>
      </c>
      <c r="E14" s="161">
        <f>C14-D14</f>
        <v>0</v>
      </c>
      <c r="F14" s="162"/>
    </row>
    <row r="15" spans="1:6" ht="20.100000000000001" customHeight="1" x14ac:dyDescent="0.3">
      <c r="A15" s="159" t="s">
        <v>256</v>
      </c>
      <c r="C15" s="160">
        <v>0</v>
      </c>
      <c r="D15" s="160">
        <v>0</v>
      </c>
      <c r="E15" s="161">
        <f>C15-D15</f>
        <v>0</v>
      </c>
      <c r="F15" s="162"/>
    </row>
    <row r="16" spans="1:6" ht="20.100000000000001" customHeight="1" x14ac:dyDescent="0.3">
      <c r="A16" s="159" t="s">
        <v>257</v>
      </c>
      <c r="C16" s="163">
        <v>0</v>
      </c>
      <c r="D16" s="163">
        <v>0</v>
      </c>
      <c r="E16" s="164">
        <f>C16-D16</f>
        <v>0</v>
      </c>
      <c r="F16" s="162"/>
    </row>
    <row r="17" spans="1:7" ht="20.100000000000001" customHeight="1" x14ac:dyDescent="0.3">
      <c r="A17" s="156" t="s">
        <v>258</v>
      </c>
      <c r="C17" s="165">
        <f>C14-C15-C16</f>
        <v>0</v>
      </c>
      <c r="D17" s="165">
        <f>D14-D15-D16</f>
        <v>0</v>
      </c>
      <c r="E17" s="166">
        <f>C17-D17</f>
        <v>0</v>
      </c>
      <c r="F17" s="162"/>
      <c r="G17" s="168"/>
    </row>
    <row r="18" spans="1:7" ht="20.100000000000001" customHeight="1" x14ac:dyDescent="0.3">
      <c r="A18" s="156" t="s">
        <v>259</v>
      </c>
      <c r="C18" s="160">
        <v>0</v>
      </c>
      <c r="D18" s="160">
        <v>0</v>
      </c>
      <c r="E18" s="161">
        <f>C18-D18</f>
        <v>0</v>
      </c>
      <c r="F18" s="162"/>
    </row>
    <row r="19" spans="1:7" ht="20.100000000000001" customHeight="1" x14ac:dyDescent="0.3">
      <c r="A19" s="156" t="s">
        <v>260</v>
      </c>
      <c r="C19" s="165"/>
      <c r="D19" s="165"/>
      <c r="E19" s="166"/>
      <c r="F19" s="162"/>
    </row>
    <row r="20" spans="1:7" ht="20.100000000000001" customHeight="1" x14ac:dyDescent="0.3">
      <c r="A20" s="159" t="s">
        <v>261</v>
      </c>
      <c r="C20" s="160"/>
      <c r="D20" s="169" t="s">
        <v>262</v>
      </c>
      <c r="E20" s="170" t="s">
        <v>262</v>
      </c>
      <c r="F20" s="162"/>
    </row>
    <row r="21" spans="1:7" ht="20.100000000000001" customHeight="1" x14ac:dyDescent="0.3">
      <c r="A21" s="159" t="s">
        <v>263</v>
      </c>
      <c r="C21" s="160"/>
      <c r="D21" s="169" t="s">
        <v>262</v>
      </c>
      <c r="E21" s="170" t="s">
        <v>262</v>
      </c>
      <c r="F21" s="171"/>
    </row>
    <row r="22" spans="1:7" ht="20.100000000000001" customHeight="1" x14ac:dyDescent="0.3">
      <c r="A22" s="159" t="s">
        <v>264</v>
      </c>
      <c r="C22" s="160"/>
      <c r="D22" s="169" t="s">
        <v>262</v>
      </c>
      <c r="E22" s="170" t="s">
        <v>262</v>
      </c>
      <c r="F22" s="162"/>
    </row>
    <row r="23" spans="1:7" ht="20.100000000000001" customHeight="1" x14ac:dyDescent="0.3">
      <c r="A23" s="159" t="s">
        <v>265</v>
      </c>
      <c r="C23" s="160"/>
      <c r="D23" s="169" t="s">
        <v>262</v>
      </c>
      <c r="E23" s="170" t="s">
        <v>262</v>
      </c>
      <c r="F23" s="162"/>
    </row>
    <row r="24" spans="1:7" ht="20.100000000000001" customHeight="1" x14ac:dyDescent="0.3">
      <c r="A24" s="159" t="s">
        <v>266</v>
      </c>
      <c r="C24" s="160"/>
      <c r="D24" s="169" t="s">
        <v>262</v>
      </c>
      <c r="E24" s="170" t="s">
        <v>262</v>
      </c>
      <c r="F24" s="162"/>
    </row>
    <row r="25" spans="1:7" ht="20.100000000000001" customHeight="1" x14ac:dyDescent="0.3">
      <c r="A25" s="159" t="s">
        <v>267</v>
      </c>
      <c r="C25" s="163"/>
      <c r="D25" s="169" t="s">
        <v>262</v>
      </c>
      <c r="E25" s="170" t="s">
        <v>262</v>
      </c>
      <c r="F25" s="162"/>
    </row>
    <row r="26" spans="1:7" ht="20.100000000000001" customHeight="1" x14ac:dyDescent="0.3">
      <c r="A26" s="156" t="s">
        <v>268</v>
      </c>
      <c r="C26" s="172">
        <f>SUM(C20:C25)</f>
        <v>0</v>
      </c>
      <c r="D26" s="173" t="s">
        <v>262</v>
      </c>
      <c r="E26" s="174" t="s">
        <v>262</v>
      </c>
      <c r="F26" s="162"/>
    </row>
    <row r="27" spans="1:7" ht="20.100000000000001" customHeight="1" x14ac:dyDescent="0.3">
      <c r="A27" s="175" t="s">
        <v>269</v>
      </c>
      <c r="B27" s="176"/>
      <c r="C27" s="177">
        <f>C18+C26</f>
        <v>0</v>
      </c>
      <c r="D27" s="177">
        <f>D18</f>
        <v>0</v>
      </c>
      <c r="E27" s="178">
        <f>C27-D27</f>
        <v>0</v>
      </c>
      <c r="F27" s="162"/>
    </row>
    <row r="28" spans="1:7" ht="20.100000000000001" customHeight="1" x14ac:dyDescent="0.3">
      <c r="A28" s="156" t="s">
        <v>270</v>
      </c>
      <c r="C28" s="610"/>
      <c r="D28" s="611"/>
      <c r="E28" s="179"/>
      <c r="F28" s="171"/>
    </row>
    <row r="29" spans="1:7" ht="20.100000000000001" customHeight="1" x14ac:dyDescent="0.3">
      <c r="A29" s="159" t="s">
        <v>271</v>
      </c>
      <c r="C29" s="607"/>
      <c r="D29" s="608"/>
      <c r="E29" s="179" t="s">
        <v>272</v>
      </c>
      <c r="F29" s="162"/>
    </row>
    <row r="30" spans="1:7" ht="20.100000000000001" customHeight="1" x14ac:dyDescent="0.3">
      <c r="A30" s="159" t="s">
        <v>273</v>
      </c>
      <c r="C30" s="607"/>
      <c r="D30" s="608"/>
      <c r="E30" s="179" t="s">
        <v>272</v>
      </c>
      <c r="F30" s="162"/>
    </row>
    <row r="31" spans="1:7" ht="20.100000000000001" customHeight="1" x14ac:dyDescent="0.3">
      <c r="A31" s="159" t="s">
        <v>274</v>
      </c>
      <c r="C31" s="607"/>
      <c r="D31" s="608"/>
      <c r="E31" s="179" t="s">
        <v>272</v>
      </c>
      <c r="F31" s="162"/>
    </row>
    <row r="32" spans="1:7" ht="20.100000000000001" customHeight="1" x14ac:dyDescent="0.3">
      <c r="A32" s="159" t="s">
        <v>275</v>
      </c>
      <c r="C32" s="607"/>
      <c r="D32" s="608"/>
      <c r="E32" s="179" t="s">
        <v>272</v>
      </c>
      <c r="F32" s="162"/>
    </row>
    <row r="33" spans="1:6" ht="20.100000000000001" customHeight="1" x14ac:dyDescent="0.3">
      <c r="A33" s="159" t="s">
        <v>276</v>
      </c>
      <c r="C33" s="612"/>
      <c r="D33" s="613"/>
      <c r="E33" s="179" t="s">
        <v>272</v>
      </c>
      <c r="F33" s="162"/>
    </row>
    <row r="34" spans="1:6" ht="20.100000000000001" customHeight="1" x14ac:dyDescent="0.3">
      <c r="A34" s="175" t="s">
        <v>277</v>
      </c>
      <c r="B34" s="176"/>
      <c r="C34" s="614" t="s">
        <v>272</v>
      </c>
      <c r="D34" s="615"/>
      <c r="E34" s="180">
        <f>SUM(C29:D33)</f>
        <v>0</v>
      </c>
      <c r="F34" s="162"/>
    </row>
    <row r="35" spans="1:6" ht="20.100000000000001" customHeight="1" x14ac:dyDescent="0.3">
      <c r="A35" s="156" t="s">
        <v>278</v>
      </c>
      <c r="E35" s="181">
        <v>0</v>
      </c>
    </row>
    <row r="36" spans="1:6" ht="20.100000000000001" customHeight="1" x14ac:dyDescent="0.3">
      <c r="A36" s="156" t="s">
        <v>279</v>
      </c>
      <c r="C36" s="168"/>
      <c r="D36" s="168"/>
      <c r="E36" s="182">
        <f>IF((E12+E17+E27+E34+E35)&lt;(E44+E50+E54+E56),(E44+E50+E54+E56)-(E12+E17+E27+E34+E35),0)</f>
        <v>0</v>
      </c>
      <c r="F36" s="162"/>
    </row>
    <row r="37" spans="1:6" ht="20.100000000000001" customHeight="1" thickBot="1" x14ac:dyDescent="0.35">
      <c r="A37" s="183" t="s">
        <v>280</v>
      </c>
      <c r="B37" s="184"/>
      <c r="C37" s="185"/>
      <c r="D37" s="185"/>
      <c r="E37" s="186">
        <f>E12+E17+E27+E34+E35+E36</f>
        <v>0</v>
      </c>
    </row>
    <row r="38" spans="1:6" ht="20.100000000000001" customHeight="1" thickTop="1" x14ac:dyDescent="0.3">
      <c r="C38" s="168"/>
      <c r="D38" s="168"/>
      <c r="E38" s="168"/>
    </row>
    <row r="39" spans="1:6" ht="20.100000000000001" customHeight="1" x14ac:dyDescent="0.3">
      <c r="A39" s="146" t="s">
        <v>281</v>
      </c>
      <c r="B39" s="609" t="s">
        <v>238</v>
      </c>
      <c r="C39" s="609"/>
      <c r="D39" s="609"/>
      <c r="E39" s="609"/>
    </row>
    <row r="40" spans="1:6" ht="20.100000000000001" customHeight="1" x14ac:dyDescent="0.3">
      <c r="A40" s="146" t="s">
        <v>239</v>
      </c>
      <c r="B40" s="147" t="s">
        <v>240</v>
      </c>
      <c r="D40" s="74" t="s">
        <v>241</v>
      </c>
      <c r="E40" s="148" t="s">
        <v>282</v>
      </c>
    </row>
    <row r="41" spans="1:6" ht="20.100000000000001" customHeight="1" thickBot="1" x14ac:dyDescent="0.35">
      <c r="A41" s="187" t="s">
        <v>283</v>
      </c>
      <c r="B41" s="188"/>
      <c r="C41" s="188"/>
      <c r="D41" s="188"/>
      <c r="E41" s="188"/>
    </row>
    <row r="42" spans="1:6" ht="20.100000000000001" customHeight="1" thickTop="1" thickBot="1" x14ac:dyDescent="0.35">
      <c r="A42" s="149" t="s">
        <v>284</v>
      </c>
      <c r="B42" s="150"/>
      <c r="C42" s="150"/>
      <c r="D42" s="150"/>
      <c r="E42" s="151"/>
    </row>
    <row r="43" spans="1:6" ht="31.5" customHeight="1" x14ac:dyDescent="0.3">
      <c r="A43" s="152"/>
      <c r="B43" s="153"/>
      <c r="C43" s="154" t="s">
        <v>244</v>
      </c>
      <c r="D43" s="154" t="s">
        <v>245</v>
      </c>
      <c r="E43" s="155" t="s">
        <v>246</v>
      </c>
    </row>
    <row r="44" spans="1:6" ht="20.100000000000001" customHeight="1" x14ac:dyDescent="0.3">
      <c r="A44" s="189" t="s">
        <v>285</v>
      </c>
      <c r="B44" s="190"/>
      <c r="C44" s="191">
        <v>0</v>
      </c>
      <c r="D44" s="191">
        <v>0</v>
      </c>
      <c r="E44" s="178">
        <f>C44-D44</f>
        <v>0</v>
      </c>
    </row>
    <row r="45" spans="1:6" ht="20.100000000000001" customHeight="1" x14ac:dyDescent="0.3">
      <c r="A45" s="156" t="s">
        <v>286</v>
      </c>
      <c r="C45" s="616"/>
      <c r="D45" s="617"/>
      <c r="E45" s="170"/>
      <c r="F45" s="162"/>
    </row>
    <row r="46" spans="1:6" ht="20.100000000000001" customHeight="1" x14ac:dyDescent="0.3">
      <c r="A46" s="159" t="s">
        <v>287</v>
      </c>
      <c r="C46" s="607"/>
      <c r="D46" s="608"/>
      <c r="E46" s="170" t="s">
        <v>262</v>
      </c>
      <c r="F46" s="162"/>
    </row>
    <row r="47" spans="1:6" ht="20.100000000000001" customHeight="1" x14ac:dyDescent="0.3">
      <c r="A47" s="159" t="s">
        <v>288</v>
      </c>
      <c r="C47" s="607"/>
      <c r="D47" s="608"/>
      <c r="E47" s="170" t="s">
        <v>262</v>
      </c>
      <c r="F47" s="162"/>
    </row>
    <row r="48" spans="1:6" ht="20.100000000000001" customHeight="1" x14ac:dyDescent="0.3">
      <c r="A48" s="159" t="s">
        <v>289</v>
      </c>
      <c r="C48" s="607"/>
      <c r="D48" s="608"/>
      <c r="E48" s="170" t="s">
        <v>262</v>
      </c>
      <c r="F48" s="162"/>
    </row>
    <row r="49" spans="1:6" ht="20.100000000000001" customHeight="1" x14ac:dyDescent="0.3">
      <c r="A49" s="159" t="s">
        <v>276</v>
      </c>
      <c r="C49" s="612"/>
      <c r="D49" s="613"/>
      <c r="E49" s="170" t="s">
        <v>262</v>
      </c>
      <c r="F49" s="162"/>
    </row>
    <row r="50" spans="1:6" ht="20.100000000000001" customHeight="1" x14ac:dyDescent="0.3">
      <c r="A50" s="156" t="s">
        <v>290</v>
      </c>
      <c r="C50" s="610" t="s">
        <v>272</v>
      </c>
      <c r="D50" s="611"/>
      <c r="E50" s="192">
        <f>SUM(C46:D49)</f>
        <v>0</v>
      </c>
      <c r="F50" s="162"/>
    </row>
    <row r="51" spans="1:6" ht="20.100000000000001" customHeight="1" x14ac:dyDescent="0.3">
      <c r="A51" s="156" t="s">
        <v>291</v>
      </c>
      <c r="C51" s="622"/>
      <c r="D51" s="623"/>
      <c r="E51" s="170"/>
      <c r="F51" s="162"/>
    </row>
    <row r="52" spans="1:6" ht="20.100000000000001" customHeight="1" x14ac:dyDescent="0.3">
      <c r="A52" s="159" t="s">
        <v>292</v>
      </c>
      <c r="C52" s="607">
        <v>0</v>
      </c>
      <c r="D52" s="608"/>
      <c r="E52" s="170" t="s">
        <v>262</v>
      </c>
      <c r="F52" s="162"/>
    </row>
    <row r="53" spans="1:6" ht="20.100000000000001" customHeight="1" x14ac:dyDescent="0.3">
      <c r="A53" s="159" t="s">
        <v>293</v>
      </c>
      <c r="C53" s="607">
        <v>0</v>
      </c>
      <c r="D53" s="608"/>
      <c r="E53" s="174" t="s">
        <v>262</v>
      </c>
      <c r="F53" s="162"/>
    </row>
    <row r="54" spans="1:6" ht="20.100000000000001" customHeight="1" x14ac:dyDescent="0.3">
      <c r="A54" s="175" t="s">
        <v>294</v>
      </c>
      <c r="C54" s="618" t="s">
        <v>272</v>
      </c>
      <c r="D54" s="619"/>
      <c r="E54" s="193">
        <f>SUM(C52:D53)</f>
        <v>0</v>
      </c>
      <c r="F54" s="162"/>
    </row>
    <row r="55" spans="1:6" ht="20.100000000000001" customHeight="1" x14ac:dyDescent="0.3">
      <c r="A55" s="156" t="s">
        <v>295</v>
      </c>
      <c r="B55" s="194"/>
      <c r="C55" s="195"/>
      <c r="D55" s="195"/>
      <c r="E55" s="196"/>
      <c r="F55" s="162"/>
    </row>
    <row r="56" spans="1:6" ht="20.100000000000001" customHeight="1" x14ac:dyDescent="0.3">
      <c r="A56" s="159" t="s">
        <v>296</v>
      </c>
      <c r="C56" s="168"/>
      <c r="D56" s="168"/>
      <c r="E56" s="181">
        <v>0</v>
      </c>
      <c r="F56" s="162"/>
    </row>
    <row r="57" spans="1:6" ht="20.100000000000001" customHeight="1" x14ac:dyDescent="0.3">
      <c r="A57" s="156" t="s">
        <v>297</v>
      </c>
      <c r="C57" s="168"/>
      <c r="D57" s="168"/>
      <c r="E57" s="182">
        <f>IF((E12+E17+E27+E34+E35)&gt;(E44+E50+E54+E56),(E12+E17+E27+E34+E35)-(E44+E50+E54+E56),0)</f>
        <v>0</v>
      </c>
      <c r="F57" s="162"/>
    </row>
    <row r="58" spans="1:6" ht="20.100000000000001" customHeight="1" x14ac:dyDescent="0.3">
      <c r="A58" s="175" t="s">
        <v>298</v>
      </c>
      <c r="B58" s="176"/>
      <c r="C58" s="197"/>
      <c r="D58" s="197"/>
      <c r="E58" s="198">
        <f>E44+E50+E54+E56+E57</f>
        <v>0</v>
      </c>
      <c r="F58" s="171"/>
    </row>
    <row r="59" spans="1:6" ht="20.100000000000001" customHeight="1" x14ac:dyDescent="0.3">
      <c r="A59" s="156" t="s">
        <v>299</v>
      </c>
      <c r="C59" s="199"/>
      <c r="D59" s="200"/>
      <c r="E59" s="158"/>
    </row>
    <row r="60" spans="1:6" ht="20.100000000000001" customHeight="1" x14ac:dyDescent="0.3">
      <c r="A60" s="159" t="s">
        <v>300</v>
      </c>
      <c r="C60" s="607"/>
      <c r="D60" s="608"/>
      <c r="E60" s="158"/>
    </row>
    <row r="61" spans="1:6" ht="20.100000000000001" customHeight="1" x14ac:dyDescent="0.3">
      <c r="A61" s="159" t="s">
        <v>301</v>
      </c>
      <c r="C61" s="607"/>
      <c r="D61" s="608"/>
      <c r="E61" s="158"/>
    </row>
    <row r="62" spans="1:6" ht="20.100000000000001" customHeight="1" thickBot="1" x14ac:dyDescent="0.35">
      <c r="A62" s="183" t="s">
        <v>302</v>
      </c>
      <c r="B62" s="184"/>
      <c r="C62" s="620">
        <f>C60-C61</f>
        <v>0</v>
      </c>
      <c r="D62" s="621"/>
      <c r="E62" s="201"/>
    </row>
    <row r="63" spans="1:6" ht="20.100000000000001" customHeight="1" thickTop="1" x14ac:dyDescent="0.3"/>
    <row r="64" spans="1:6" s="202" customFormat="1" ht="20.100000000000001" customHeight="1" x14ac:dyDescent="0.3">
      <c r="C64" s="202" t="s">
        <v>303</v>
      </c>
    </row>
  </sheetData>
  <mergeCells count="22">
    <mergeCell ref="C54:D54"/>
    <mergeCell ref="C60:D60"/>
    <mergeCell ref="C61:D61"/>
    <mergeCell ref="C62:D62"/>
    <mergeCell ref="C48:D48"/>
    <mergeCell ref="C49:D49"/>
    <mergeCell ref="C50:D50"/>
    <mergeCell ref="C51:D51"/>
    <mergeCell ref="C52:D52"/>
    <mergeCell ref="C53:D53"/>
    <mergeCell ref="C47:D47"/>
    <mergeCell ref="B1:E1"/>
    <mergeCell ref="C28:D28"/>
    <mergeCell ref="C29:D29"/>
    <mergeCell ref="C30:D30"/>
    <mergeCell ref="C31:D31"/>
    <mergeCell ref="C32:D32"/>
    <mergeCell ref="C33:D33"/>
    <mergeCell ref="C34:D34"/>
    <mergeCell ref="B39:E39"/>
    <mergeCell ref="C45:D45"/>
    <mergeCell ref="C46:D46"/>
  </mergeCells>
  <conditionalFormatting sqref="F7:F34 F36 F45:F58">
    <cfRule type="cellIs" dxfId="6" priority="1" stopIfTrue="1" operator="not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F74D-1B95-4FBD-AB26-9762343AB62A}">
  <dimension ref="A1:P150"/>
  <sheetViews>
    <sheetView topLeftCell="A68" workbookViewId="0">
      <selection activeCell="D9" sqref="D9"/>
    </sheetView>
  </sheetViews>
  <sheetFormatPr baseColWidth="10" defaultColWidth="11.44140625" defaultRowHeight="18" customHeight="1" x14ac:dyDescent="0.3"/>
  <cols>
    <col min="1" max="1" width="35.5546875" style="73" customWidth="1"/>
    <col min="2" max="2" width="13.109375" style="73" customWidth="1"/>
    <col min="3" max="3" width="13.44140625" style="73" customWidth="1"/>
    <col min="4" max="4" width="13" style="73" customWidth="1"/>
    <col min="5" max="256" width="11.44140625" style="73"/>
    <col min="257" max="257" width="35.5546875" style="73" customWidth="1"/>
    <col min="258" max="258" width="13.109375" style="73" customWidth="1"/>
    <col min="259" max="259" width="13.44140625" style="73" customWidth="1"/>
    <col min="260" max="260" width="13" style="73" customWidth="1"/>
    <col min="261" max="512" width="11.44140625" style="73"/>
    <col min="513" max="513" width="35.5546875" style="73" customWidth="1"/>
    <col min="514" max="514" width="13.109375" style="73" customWidth="1"/>
    <col min="515" max="515" width="13.44140625" style="73" customWidth="1"/>
    <col min="516" max="516" width="13" style="73" customWidth="1"/>
    <col min="517" max="768" width="11.44140625" style="73"/>
    <col min="769" max="769" width="35.5546875" style="73" customWidth="1"/>
    <col min="770" max="770" width="13.109375" style="73" customWidth="1"/>
    <col min="771" max="771" width="13.44140625" style="73" customWidth="1"/>
    <col min="772" max="772" width="13" style="73" customWidth="1"/>
    <col min="773" max="1024" width="11.44140625" style="73"/>
    <col min="1025" max="1025" width="35.5546875" style="73" customWidth="1"/>
    <col min="1026" max="1026" width="13.109375" style="73" customWidth="1"/>
    <col min="1027" max="1027" width="13.44140625" style="73" customWidth="1"/>
    <col min="1028" max="1028" width="13" style="73" customWidth="1"/>
    <col min="1029" max="1280" width="11.44140625" style="73"/>
    <col min="1281" max="1281" width="35.5546875" style="73" customWidth="1"/>
    <col min="1282" max="1282" width="13.109375" style="73" customWidth="1"/>
    <col min="1283" max="1283" width="13.44140625" style="73" customWidth="1"/>
    <col min="1284" max="1284" width="13" style="73" customWidth="1"/>
    <col min="1285" max="1536" width="11.44140625" style="73"/>
    <col min="1537" max="1537" width="35.5546875" style="73" customWidth="1"/>
    <col min="1538" max="1538" width="13.109375" style="73" customWidth="1"/>
    <col min="1539" max="1539" width="13.44140625" style="73" customWidth="1"/>
    <col min="1540" max="1540" width="13" style="73" customWidth="1"/>
    <col min="1541" max="1792" width="11.44140625" style="73"/>
    <col min="1793" max="1793" width="35.5546875" style="73" customWidth="1"/>
    <col min="1794" max="1794" width="13.109375" style="73" customWidth="1"/>
    <col min="1795" max="1795" width="13.44140625" style="73" customWidth="1"/>
    <col min="1796" max="1796" width="13" style="73" customWidth="1"/>
    <col min="1797" max="2048" width="11.44140625" style="73"/>
    <col min="2049" max="2049" width="35.5546875" style="73" customWidth="1"/>
    <col min="2050" max="2050" width="13.109375" style="73" customWidth="1"/>
    <col min="2051" max="2051" width="13.44140625" style="73" customWidth="1"/>
    <col min="2052" max="2052" width="13" style="73" customWidth="1"/>
    <col min="2053" max="2304" width="11.44140625" style="73"/>
    <col min="2305" max="2305" width="35.5546875" style="73" customWidth="1"/>
    <col min="2306" max="2306" width="13.109375" style="73" customWidth="1"/>
    <col min="2307" max="2307" width="13.44140625" style="73" customWidth="1"/>
    <col min="2308" max="2308" width="13" style="73" customWidth="1"/>
    <col min="2309" max="2560" width="11.44140625" style="73"/>
    <col min="2561" max="2561" width="35.5546875" style="73" customWidth="1"/>
    <col min="2562" max="2562" width="13.109375" style="73" customWidth="1"/>
    <col min="2563" max="2563" width="13.44140625" style="73" customWidth="1"/>
    <col min="2564" max="2564" width="13" style="73" customWidth="1"/>
    <col min="2565" max="2816" width="11.44140625" style="73"/>
    <col min="2817" max="2817" width="35.5546875" style="73" customWidth="1"/>
    <col min="2818" max="2818" width="13.109375" style="73" customWidth="1"/>
    <col min="2819" max="2819" width="13.44140625" style="73" customWidth="1"/>
    <col min="2820" max="2820" width="13" style="73" customWidth="1"/>
    <col min="2821" max="3072" width="11.44140625" style="73"/>
    <col min="3073" max="3073" width="35.5546875" style="73" customWidth="1"/>
    <col min="3074" max="3074" width="13.109375" style="73" customWidth="1"/>
    <col min="3075" max="3075" width="13.44140625" style="73" customWidth="1"/>
    <col min="3076" max="3076" width="13" style="73" customWidth="1"/>
    <col min="3077" max="3328" width="11.44140625" style="73"/>
    <col min="3329" max="3329" width="35.5546875" style="73" customWidth="1"/>
    <col min="3330" max="3330" width="13.109375" style="73" customWidth="1"/>
    <col min="3331" max="3331" width="13.44140625" style="73" customWidth="1"/>
    <col min="3332" max="3332" width="13" style="73" customWidth="1"/>
    <col min="3333" max="3584" width="11.44140625" style="73"/>
    <col min="3585" max="3585" width="35.5546875" style="73" customWidth="1"/>
    <col min="3586" max="3586" width="13.109375" style="73" customWidth="1"/>
    <col min="3587" max="3587" width="13.44140625" style="73" customWidth="1"/>
    <col min="3588" max="3588" width="13" style="73" customWidth="1"/>
    <col min="3589" max="3840" width="11.44140625" style="73"/>
    <col min="3841" max="3841" width="35.5546875" style="73" customWidth="1"/>
    <col min="3842" max="3842" width="13.109375" style="73" customWidth="1"/>
    <col min="3843" max="3843" width="13.44140625" style="73" customWidth="1"/>
    <col min="3844" max="3844" width="13" style="73" customWidth="1"/>
    <col min="3845" max="4096" width="11.44140625" style="73"/>
    <col min="4097" max="4097" width="35.5546875" style="73" customWidth="1"/>
    <col min="4098" max="4098" width="13.109375" style="73" customWidth="1"/>
    <col min="4099" max="4099" width="13.44140625" style="73" customWidth="1"/>
    <col min="4100" max="4100" width="13" style="73" customWidth="1"/>
    <col min="4101" max="4352" width="11.44140625" style="73"/>
    <col min="4353" max="4353" width="35.5546875" style="73" customWidth="1"/>
    <col min="4354" max="4354" width="13.109375" style="73" customWidth="1"/>
    <col min="4355" max="4355" width="13.44140625" style="73" customWidth="1"/>
    <col min="4356" max="4356" width="13" style="73" customWidth="1"/>
    <col min="4357" max="4608" width="11.44140625" style="73"/>
    <col min="4609" max="4609" width="35.5546875" style="73" customWidth="1"/>
    <col min="4610" max="4610" width="13.109375" style="73" customWidth="1"/>
    <col min="4611" max="4611" width="13.44140625" style="73" customWidth="1"/>
    <col min="4612" max="4612" width="13" style="73" customWidth="1"/>
    <col min="4613" max="4864" width="11.44140625" style="73"/>
    <col min="4865" max="4865" width="35.5546875" style="73" customWidth="1"/>
    <col min="4866" max="4866" width="13.109375" style="73" customWidth="1"/>
    <col min="4867" max="4867" width="13.44140625" style="73" customWidth="1"/>
    <col min="4868" max="4868" width="13" style="73" customWidth="1"/>
    <col min="4869" max="5120" width="11.44140625" style="73"/>
    <col min="5121" max="5121" width="35.5546875" style="73" customWidth="1"/>
    <col min="5122" max="5122" width="13.109375" style="73" customWidth="1"/>
    <col min="5123" max="5123" width="13.44140625" style="73" customWidth="1"/>
    <col min="5124" max="5124" width="13" style="73" customWidth="1"/>
    <col min="5125" max="5376" width="11.44140625" style="73"/>
    <col min="5377" max="5377" width="35.5546875" style="73" customWidth="1"/>
    <col min="5378" max="5378" width="13.109375" style="73" customWidth="1"/>
    <col min="5379" max="5379" width="13.44140625" style="73" customWidth="1"/>
    <col min="5380" max="5380" width="13" style="73" customWidth="1"/>
    <col min="5381" max="5632" width="11.44140625" style="73"/>
    <col min="5633" max="5633" width="35.5546875" style="73" customWidth="1"/>
    <col min="5634" max="5634" width="13.109375" style="73" customWidth="1"/>
    <col min="5635" max="5635" width="13.44140625" style="73" customWidth="1"/>
    <col min="5636" max="5636" width="13" style="73" customWidth="1"/>
    <col min="5637" max="5888" width="11.44140625" style="73"/>
    <col min="5889" max="5889" width="35.5546875" style="73" customWidth="1"/>
    <col min="5890" max="5890" width="13.109375" style="73" customWidth="1"/>
    <col min="5891" max="5891" width="13.44140625" style="73" customWidth="1"/>
    <col min="5892" max="5892" width="13" style="73" customWidth="1"/>
    <col min="5893" max="6144" width="11.44140625" style="73"/>
    <col min="6145" max="6145" width="35.5546875" style="73" customWidth="1"/>
    <col min="6146" max="6146" width="13.109375" style="73" customWidth="1"/>
    <col min="6147" max="6147" width="13.44140625" style="73" customWidth="1"/>
    <col min="6148" max="6148" width="13" style="73" customWidth="1"/>
    <col min="6149" max="6400" width="11.44140625" style="73"/>
    <col min="6401" max="6401" width="35.5546875" style="73" customWidth="1"/>
    <col min="6402" max="6402" width="13.109375" style="73" customWidth="1"/>
    <col min="6403" max="6403" width="13.44140625" style="73" customWidth="1"/>
    <col min="6404" max="6404" width="13" style="73" customWidth="1"/>
    <col min="6405" max="6656" width="11.44140625" style="73"/>
    <col min="6657" max="6657" width="35.5546875" style="73" customWidth="1"/>
    <col min="6658" max="6658" width="13.109375" style="73" customWidth="1"/>
    <col min="6659" max="6659" width="13.44140625" style="73" customWidth="1"/>
    <col min="6660" max="6660" width="13" style="73" customWidth="1"/>
    <col min="6661" max="6912" width="11.44140625" style="73"/>
    <col min="6913" max="6913" width="35.5546875" style="73" customWidth="1"/>
    <col min="6914" max="6914" width="13.109375" style="73" customWidth="1"/>
    <col min="6915" max="6915" width="13.44140625" style="73" customWidth="1"/>
    <col min="6916" max="6916" width="13" style="73" customWidth="1"/>
    <col min="6917" max="7168" width="11.44140625" style="73"/>
    <col min="7169" max="7169" width="35.5546875" style="73" customWidth="1"/>
    <col min="7170" max="7170" width="13.109375" style="73" customWidth="1"/>
    <col min="7171" max="7171" width="13.44140625" style="73" customWidth="1"/>
    <col min="7172" max="7172" width="13" style="73" customWidth="1"/>
    <col min="7173" max="7424" width="11.44140625" style="73"/>
    <col min="7425" max="7425" width="35.5546875" style="73" customWidth="1"/>
    <col min="7426" max="7426" width="13.109375" style="73" customWidth="1"/>
    <col min="7427" max="7427" width="13.44140625" style="73" customWidth="1"/>
    <col min="7428" max="7428" width="13" style="73" customWidth="1"/>
    <col min="7429" max="7680" width="11.44140625" style="73"/>
    <col min="7681" max="7681" width="35.5546875" style="73" customWidth="1"/>
    <col min="7682" max="7682" width="13.109375" style="73" customWidth="1"/>
    <col min="7683" max="7683" width="13.44140625" style="73" customWidth="1"/>
    <col min="7684" max="7684" width="13" style="73" customWidth="1"/>
    <col min="7685" max="7936" width="11.44140625" style="73"/>
    <col min="7937" max="7937" width="35.5546875" style="73" customWidth="1"/>
    <col min="7938" max="7938" width="13.109375" style="73" customWidth="1"/>
    <col min="7939" max="7939" width="13.44140625" style="73" customWidth="1"/>
    <col min="7940" max="7940" width="13" style="73" customWidth="1"/>
    <col min="7941" max="8192" width="11.44140625" style="73"/>
    <col min="8193" max="8193" width="35.5546875" style="73" customWidth="1"/>
    <col min="8194" max="8194" width="13.109375" style="73" customWidth="1"/>
    <col min="8195" max="8195" width="13.44140625" style="73" customWidth="1"/>
    <col min="8196" max="8196" width="13" style="73" customWidth="1"/>
    <col min="8197" max="8448" width="11.44140625" style="73"/>
    <col min="8449" max="8449" width="35.5546875" style="73" customWidth="1"/>
    <col min="8450" max="8450" width="13.109375" style="73" customWidth="1"/>
    <col min="8451" max="8451" width="13.44140625" style="73" customWidth="1"/>
    <col min="8452" max="8452" width="13" style="73" customWidth="1"/>
    <col min="8453" max="8704" width="11.44140625" style="73"/>
    <col min="8705" max="8705" width="35.5546875" style="73" customWidth="1"/>
    <col min="8706" max="8706" width="13.109375" style="73" customWidth="1"/>
    <col min="8707" max="8707" width="13.44140625" style="73" customWidth="1"/>
    <col min="8708" max="8708" width="13" style="73" customWidth="1"/>
    <col min="8709" max="8960" width="11.44140625" style="73"/>
    <col min="8961" max="8961" width="35.5546875" style="73" customWidth="1"/>
    <col min="8962" max="8962" width="13.109375" style="73" customWidth="1"/>
    <col min="8963" max="8963" width="13.44140625" style="73" customWidth="1"/>
    <col min="8964" max="8964" width="13" style="73" customWidth="1"/>
    <col min="8965" max="9216" width="11.44140625" style="73"/>
    <col min="9217" max="9217" width="35.5546875" style="73" customWidth="1"/>
    <col min="9218" max="9218" width="13.109375" style="73" customWidth="1"/>
    <col min="9219" max="9219" width="13.44140625" style="73" customWidth="1"/>
    <col min="9220" max="9220" width="13" style="73" customWidth="1"/>
    <col min="9221" max="9472" width="11.44140625" style="73"/>
    <col min="9473" max="9473" width="35.5546875" style="73" customWidth="1"/>
    <col min="9474" max="9474" width="13.109375" style="73" customWidth="1"/>
    <col min="9475" max="9475" width="13.44140625" style="73" customWidth="1"/>
    <col min="9476" max="9476" width="13" style="73" customWidth="1"/>
    <col min="9477" max="9728" width="11.44140625" style="73"/>
    <col min="9729" max="9729" width="35.5546875" style="73" customWidth="1"/>
    <col min="9730" max="9730" width="13.109375" style="73" customWidth="1"/>
    <col min="9731" max="9731" width="13.44140625" style="73" customWidth="1"/>
    <col min="9732" max="9732" width="13" style="73" customWidth="1"/>
    <col min="9733" max="9984" width="11.44140625" style="73"/>
    <col min="9985" max="9985" width="35.5546875" style="73" customWidth="1"/>
    <col min="9986" max="9986" width="13.109375" style="73" customWidth="1"/>
    <col min="9987" max="9987" width="13.44140625" style="73" customWidth="1"/>
    <col min="9988" max="9988" width="13" style="73" customWidth="1"/>
    <col min="9989" max="10240" width="11.44140625" style="73"/>
    <col min="10241" max="10241" width="35.5546875" style="73" customWidth="1"/>
    <col min="10242" max="10242" width="13.109375" style="73" customWidth="1"/>
    <col min="10243" max="10243" width="13.44140625" style="73" customWidth="1"/>
    <col min="10244" max="10244" width="13" style="73" customWidth="1"/>
    <col min="10245" max="10496" width="11.44140625" style="73"/>
    <col min="10497" max="10497" width="35.5546875" style="73" customWidth="1"/>
    <col min="10498" max="10498" width="13.109375" style="73" customWidth="1"/>
    <col min="10499" max="10499" width="13.44140625" style="73" customWidth="1"/>
    <col min="10500" max="10500" width="13" style="73" customWidth="1"/>
    <col min="10501" max="10752" width="11.44140625" style="73"/>
    <col min="10753" max="10753" width="35.5546875" style="73" customWidth="1"/>
    <col min="10754" max="10754" width="13.109375" style="73" customWidth="1"/>
    <col min="10755" max="10755" width="13.44140625" style="73" customWidth="1"/>
    <col min="10756" max="10756" width="13" style="73" customWidth="1"/>
    <col min="10757" max="11008" width="11.44140625" style="73"/>
    <col min="11009" max="11009" width="35.5546875" style="73" customWidth="1"/>
    <col min="11010" max="11010" width="13.109375" style="73" customWidth="1"/>
    <col min="11011" max="11011" width="13.44140625" style="73" customWidth="1"/>
    <col min="11012" max="11012" width="13" style="73" customWidth="1"/>
    <col min="11013" max="11264" width="11.44140625" style="73"/>
    <col min="11265" max="11265" width="35.5546875" style="73" customWidth="1"/>
    <col min="11266" max="11266" width="13.109375" style="73" customWidth="1"/>
    <col min="11267" max="11267" width="13.44140625" style="73" customWidth="1"/>
    <col min="11268" max="11268" width="13" style="73" customWidth="1"/>
    <col min="11269" max="11520" width="11.44140625" style="73"/>
    <col min="11521" max="11521" width="35.5546875" style="73" customWidth="1"/>
    <col min="11522" max="11522" width="13.109375" style="73" customWidth="1"/>
    <col min="11523" max="11523" width="13.44140625" style="73" customWidth="1"/>
    <col min="11524" max="11524" width="13" style="73" customWidth="1"/>
    <col min="11525" max="11776" width="11.44140625" style="73"/>
    <col min="11777" max="11777" width="35.5546875" style="73" customWidth="1"/>
    <col min="11778" max="11778" width="13.109375" style="73" customWidth="1"/>
    <col min="11779" max="11779" width="13.44140625" style="73" customWidth="1"/>
    <col min="11780" max="11780" width="13" style="73" customWidth="1"/>
    <col min="11781" max="12032" width="11.44140625" style="73"/>
    <col min="12033" max="12033" width="35.5546875" style="73" customWidth="1"/>
    <col min="12034" max="12034" width="13.109375" style="73" customWidth="1"/>
    <col min="12035" max="12035" width="13.44140625" style="73" customWidth="1"/>
    <col min="12036" max="12036" width="13" style="73" customWidth="1"/>
    <col min="12037" max="12288" width="11.44140625" style="73"/>
    <col min="12289" max="12289" width="35.5546875" style="73" customWidth="1"/>
    <col min="12290" max="12290" width="13.109375" style="73" customWidth="1"/>
    <col min="12291" max="12291" width="13.44140625" style="73" customWidth="1"/>
    <col min="12292" max="12292" width="13" style="73" customWidth="1"/>
    <col min="12293" max="12544" width="11.44140625" style="73"/>
    <col min="12545" max="12545" width="35.5546875" style="73" customWidth="1"/>
    <col min="12546" max="12546" width="13.109375" style="73" customWidth="1"/>
    <col min="12547" max="12547" width="13.44140625" style="73" customWidth="1"/>
    <col min="12548" max="12548" width="13" style="73" customWidth="1"/>
    <col min="12549" max="12800" width="11.44140625" style="73"/>
    <col min="12801" max="12801" width="35.5546875" style="73" customWidth="1"/>
    <col min="12802" max="12802" width="13.109375" style="73" customWidth="1"/>
    <col min="12803" max="12803" width="13.44140625" style="73" customWidth="1"/>
    <col min="12804" max="12804" width="13" style="73" customWidth="1"/>
    <col min="12805" max="13056" width="11.44140625" style="73"/>
    <col min="13057" max="13057" width="35.5546875" style="73" customWidth="1"/>
    <col min="13058" max="13058" width="13.109375" style="73" customWidth="1"/>
    <col min="13059" max="13059" width="13.44140625" style="73" customWidth="1"/>
    <col min="13060" max="13060" width="13" style="73" customWidth="1"/>
    <col min="13061" max="13312" width="11.44140625" style="73"/>
    <col min="13313" max="13313" width="35.5546875" style="73" customWidth="1"/>
    <col min="13314" max="13314" width="13.109375" style="73" customWidth="1"/>
    <col min="13315" max="13315" width="13.44140625" style="73" customWidth="1"/>
    <col min="13316" max="13316" width="13" style="73" customWidth="1"/>
    <col min="13317" max="13568" width="11.44140625" style="73"/>
    <col min="13569" max="13569" width="35.5546875" style="73" customWidth="1"/>
    <col min="13570" max="13570" width="13.109375" style="73" customWidth="1"/>
    <col min="13571" max="13571" width="13.44140625" style="73" customWidth="1"/>
    <col min="13572" max="13572" width="13" style="73" customWidth="1"/>
    <col min="13573" max="13824" width="11.44140625" style="73"/>
    <col min="13825" max="13825" width="35.5546875" style="73" customWidth="1"/>
    <col min="13826" max="13826" width="13.109375" style="73" customWidth="1"/>
    <col min="13827" max="13827" width="13.44140625" style="73" customWidth="1"/>
    <col min="13828" max="13828" width="13" style="73" customWidth="1"/>
    <col min="13829" max="14080" width="11.44140625" style="73"/>
    <col min="14081" max="14081" width="35.5546875" style="73" customWidth="1"/>
    <col min="14082" max="14082" width="13.109375" style="73" customWidth="1"/>
    <col min="14083" max="14083" width="13.44140625" style="73" customWidth="1"/>
    <col min="14084" max="14084" width="13" style="73" customWidth="1"/>
    <col min="14085" max="14336" width="11.44140625" style="73"/>
    <col min="14337" max="14337" width="35.5546875" style="73" customWidth="1"/>
    <col min="14338" max="14338" width="13.109375" style="73" customWidth="1"/>
    <col min="14339" max="14339" width="13.44140625" style="73" customWidth="1"/>
    <col min="14340" max="14340" width="13" style="73" customWidth="1"/>
    <col min="14341" max="14592" width="11.44140625" style="73"/>
    <col min="14593" max="14593" width="35.5546875" style="73" customWidth="1"/>
    <col min="14594" max="14594" width="13.109375" style="73" customWidth="1"/>
    <col min="14595" max="14595" width="13.44140625" style="73" customWidth="1"/>
    <col min="14596" max="14596" width="13" style="73" customWidth="1"/>
    <col min="14597" max="14848" width="11.44140625" style="73"/>
    <col min="14849" max="14849" width="35.5546875" style="73" customWidth="1"/>
    <col min="14850" max="14850" width="13.109375" style="73" customWidth="1"/>
    <col min="14851" max="14851" width="13.44140625" style="73" customWidth="1"/>
    <col min="14852" max="14852" width="13" style="73" customWidth="1"/>
    <col min="14853" max="15104" width="11.44140625" style="73"/>
    <col min="15105" max="15105" width="35.5546875" style="73" customWidth="1"/>
    <col min="15106" max="15106" width="13.109375" style="73" customWidth="1"/>
    <col min="15107" max="15107" width="13.44140625" style="73" customWidth="1"/>
    <col min="15108" max="15108" width="13" style="73" customWidth="1"/>
    <col min="15109" max="15360" width="11.44140625" style="73"/>
    <col min="15361" max="15361" width="35.5546875" style="73" customWidth="1"/>
    <col min="15362" max="15362" width="13.109375" style="73" customWidth="1"/>
    <col min="15363" max="15363" width="13.44140625" style="73" customWidth="1"/>
    <col min="15364" max="15364" width="13" style="73" customWidth="1"/>
    <col min="15365" max="15616" width="11.44140625" style="73"/>
    <col min="15617" max="15617" width="35.5546875" style="73" customWidth="1"/>
    <col min="15618" max="15618" width="13.109375" style="73" customWidth="1"/>
    <col min="15619" max="15619" width="13.44140625" style="73" customWidth="1"/>
    <col min="15620" max="15620" width="13" style="73" customWidth="1"/>
    <col min="15621" max="15872" width="11.44140625" style="73"/>
    <col min="15873" max="15873" width="35.5546875" style="73" customWidth="1"/>
    <col min="15874" max="15874" width="13.109375" style="73" customWidth="1"/>
    <col min="15875" max="15875" width="13.44140625" style="73" customWidth="1"/>
    <col min="15876" max="15876" width="13" style="73" customWidth="1"/>
    <col min="15877" max="16128" width="11.44140625" style="73"/>
    <col min="16129" max="16129" width="35.5546875" style="73" customWidth="1"/>
    <col min="16130" max="16130" width="13.109375" style="73" customWidth="1"/>
    <col min="16131" max="16131" width="13.44140625" style="73" customWidth="1"/>
    <col min="16132" max="16132" width="13" style="73" customWidth="1"/>
    <col min="16133" max="16384" width="11.44140625" style="73"/>
  </cols>
  <sheetData>
    <row r="1" spans="1:16" ht="18" customHeight="1" x14ac:dyDescent="0.3">
      <c r="A1" s="203" t="s">
        <v>304</v>
      </c>
      <c r="D1" s="204">
        <f>COUV!D9</f>
        <v>2023</v>
      </c>
    </row>
    <row r="3" spans="1:16" s="208" customFormat="1" ht="18" customHeight="1" thickBot="1" x14ac:dyDescent="0.35">
      <c r="A3" s="205"/>
      <c r="B3" s="206"/>
      <c r="C3" s="206"/>
      <c r="D3" s="206"/>
      <c r="E3" s="206"/>
      <c r="F3" s="206"/>
      <c r="G3" s="206"/>
      <c r="H3" s="205"/>
      <c r="I3" s="207"/>
    </row>
    <row r="4" spans="1:16" s="210" customFormat="1" ht="23.1" customHeight="1" thickTop="1" thickBot="1" x14ac:dyDescent="0.25">
      <c r="A4" s="631" t="s">
        <v>284</v>
      </c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2"/>
      <c r="N4" s="632"/>
      <c r="O4" s="633"/>
      <c r="P4" s="209"/>
    </row>
    <row r="5" spans="1:16" s="213" customFormat="1" ht="23.1" customHeight="1" thickBot="1" x14ac:dyDescent="0.3">
      <c r="A5" s="211"/>
      <c r="B5" s="624" t="s">
        <v>64</v>
      </c>
      <c r="C5" s="625"/>
      <c r="D5" s="625"/>
      <c r="E5" s="625"/>
      <c r="F5" s="625"/>
      <c r="G5" s="625"/>
      <c r="H5" s="624" t="s">
        <v>66</v>
      </c>
      <c r="I5" s="625"/>
      <c r="J5" s="625"/>
      <c r="K5" s="625"/>
      <c r="L5" s="625"/>
      <c r="M5" s="626"/>
      <c r="N5" s="634" t="s">
        <v>305</v>
      </c>
      <c r="O5" s="629" t="s">
        <v>306</v>
      </c>
      <c r="P5" s="212"/>
    </row>
    <row r="6" spans="1:16" s="220" customFormat="1" ht="25.5" customHeight="1" x14ac:dyDescent="0.3">
      <c r="A6" s="214"/>
      <c r="B6" s="215" t="s">
        <v>307</v>
      </c>
      <c r="C6" s="216" t="s">
        <v>308</v>
      </c>
      <c r="D6" s="216" t="s">
        <v>309</v>
      </c>
      <c r="E6" s="216" t="s">
        <v>310</v>
      </c>
      <c r="F6" s="216" t="s">
        <v>311</v>
      </c>
      <c r="G6" s="217" t="s">
        <v>312</v>
      </c>
      <c r="H6" s="215" t="s">
        <v>307</v>
      </c>
      <c r="I6" s="216" t="s">
        <v>308</v>
      </c>
      <c r="J6" s="216" t="s">
        <v>309</v>
      </c>
      <c r="K6" s="216" t="s">
        <v>310</v>
      </c>
      <c r="L6" s="216" t="s">
        <v>311</v>
      </c>
      <c r="M6" s="218" t="s">
        <v>312</v>
      </c>
      <c r="N6" s="635"/>
      <c r="O6" s="630"/>
      <c r="P6" s="219"/>
    </row>
    <row r="7" spans="1:16" s="213" customFormat="1" ht="24" customHeight="1" x14ac:dyDescent="0.25">
      <c r="A7" s="221" t="s">
        <v>313</v>
      </c>
      <c r="B7" s="222"/>
      <c r="C7" s="223"/>
      <c r="D7" s="223"/>
      <c r="E7" s="223"/>
      <c r="F7" s="223"/>
      <c r="G7" s="224"/>
      <c r="H7" s="222"/>
      <c r="I7" s="223"/>
      <c r="J7" s="223"/>
      <c r="K7" s="223"/>
      <c r="L7" s="223"/>
      <c r="M7" s="225"/>
      <c r="N7" s="226"/>
      <c r="O7" s="227">
        <f t="shared" ref="O7:O19" si="0">SUM(B7:N7)</f>
        <v>0</v>
      </c>
      <c r="P7" s="228"/>
    </row>
    <row r="8" spans="1:16" s="213" customFormat="1" ht="13.2" x14ac:dyDescent="0.25">
      <c r="A8" s="229" t="s">
        <v>314</v>
      </c>
      <c r="B8" s="222"/>
      <c r="C8" s="223"/>
      <c r="D8" s="223"/>
      <c r="E8" s="223"/>
      <c r="F8" s="223"/>
      <c r="G8" s="224"/>
      <c r="H8" s="222"/>
      <c r="I8" s="223"/>
      <c r="J8" s="223"/>
      <c r="K8" s="223"/>
      <c r="L8" s="223"/>
      <c r="M8" s="225"/>
      <c r="N8" s="226"/>
      <c r="O8" s="227">
        <f t="shared" si="0"/>
        <v>0</v>
      </c>
      <c r="P8" s="228"/>
    </row>
    <row r="9" spans="1:16" s="238" customFormat="1" ht="23.1" customHeight="1" x14ac:dyDescent="0.3">
      <c r="A9" s="230" t="s">
        <v>315</v>
      </c>
      <c r="B9" s="231">
        <f t="shared" ref="B9:M9" si="1">B7-B8</f>
        <v>0</v>
      </c>
      <c r="C9" s="232">
        <f t="shared" si="1"/>
        <v>0</v>
      </c>
      <c r="D9" s="232">
        <f t="shared" si="1"/>
        <v>0</v>
      </c>
      <c r="E9" s="232">
        <f t="shared" si="1"/>
        <v>0</v>
      </c>
      <c r="F9" s="232">
        <f t="shared" si="1"/>
        <v>0</v>
      </c>
      <c r="G9" s="233">
        <f t="shared" si="1"/>
        <v>0</v>
      </c>
      <c r="H9" s="231">
        <f t="shared" si="1"/>
        <v>0</v>
      </c>
      <c r="I9" s="232">
        <f t="shared" si="1"/>
        <v>0</v>
      </c>
      <c r="J9" s="232">
        <f t="shared" si="1"/>
        <v>0</v>
      </c>
      <c r="K9" s="232">
        <f t="shared" si="1"/>
        <v>0</v>
      </c>
      <c r="L9" s="232">
        <f t="shared" si="1"/>
        <v>0</v>
      </c>
      <c r="M9" s="234">
        <f t="shared" si="1"/>
        <v>0</v>
      </c>
      <c r="N9" s="235">
        <f>N7-N8</f>
        <v>0</v>
      </c>
      <c r="O9" s="236">
        <f t="shared" si="0"/>
        <v>0</v>
      </c>
      <c r="P9" s="237"/>
    </row>
    <row r="10" spans="1:16" s="213" customFormat="1" ht="13.2" x14ac:dyDescent="0.25">
      <c r="A10" s="229" t="s">
        <v>316</v>
      </c>
      <c r="B10" s="222"/>
      <c r="C10" s="223"/>
      <c r="D10" s="223"/>
      <c r="E10" s="223"/>
      <c r="F10" s="223"/>
      <c r="G10" s="224"/>
      <c r="H10" s="222"/>
      <c r="I10" s="223"/>
      <c r="J10" s="223"/>
      <c r="K10" s="223"/>
      <c r="L10" s="223"/>
      <c r="M10" s="225"/>
      <c r="N10" s="226"/>
      <c r="O10" s="227">
        <f t="shared" si="0"/>
        <v>0</v>
      </c>
      <c r="P10" s="228"/>
    </row>
    <row r="11" spans="1:16" s="213" customFormat="1" ht="23.25" customHeight="1" x14ac:dyDescent="0.25">
      <c r="A11" s="221" t="s">
        <v>317</v>
      </c>
      <c r="B11" s="222"/>
      <c r="C11" s="223"/>
      <c r="D11" s="223"/>
      <c r="E11" s="223"/>
      <c r="F11" s="223"/>
      <c r="G11" s="224"/>
      <c r="H11" s="222"/>
      <c r="I11" s="223"/>
      <c r="J11" s="223"/>
      <c r="K11" s="223"/>
      <c r="L11" s="223"/>
      <c r="M11" s="225"/>
      <c r="N11" s="226"/>
      <c r="O11" s="227">
        <f t="shared" si="0"/>
        <v>0</v>
      </c>
      <c r="P11" s="228"/>
    </row>
    <row r="12" spans="1:16" s="238" customFormat="1" ht="23.1" customHeight="1" x14ac:dyDescent="0.3">
      <c r="A12" s="230" t="s">
        <v>318</v>
      </c>
      <c r="B12" s="231">
        <f t="shared" ref="B12:M12" si="2">B10-B11</f>
        <v>0</v>
      </c>
      <c r="C12" s="232">
        <f t="shared" si="2"/>
        <v>0</v>
      </c>
      <c r="D12" s="232">
        <f t="shared" si="2"/>
        <v>0</v>
      </c>
      <c r="E12" s="232">
        <f t="shared" si="2"/>
        <v>0</v>
      </c>
      <c r="F12" s="232">
        <f t="shared" si="2"/>
        <v>0</v>
      </c>
      <c r="G12" s="233">
        <f t="shared" si="2"/>
        <v>0</v>
      </c>
      <c r="H12" s="231">
        <f t="shared" si="2"/>
        <v>0</v>
      </c>
      <c r="I12" s="232">
        <f t="shared" si="2"/>
        <v>0</v>
      </c>
      <c r="J12" s="232">
        <f t="shared" si="2"/>
        <v>0</v>
      </c>
      <c r="K12" s="232">
        <f t="shared" si="2"/>
        <v>0</v>
      </c>
      <c r="L12" s="232">
        <f t="shared" si="2"/>
        <v>0</v>
      </c>
      <c r="M12" s="234">
        <f t="shared" si="2"/>
        <v>0</v>
      </c>
      <c r="N12" s="235">
        <f>N10-N11</f>
        <v>0</v>
      </c>
      <c r="O12" s="236">
        <f t="shared" si="0"/>
        <v>0</v>
      </c>
      <c r="P12" s="237"/>
    </row>
    <row r="13" spans="1:16" s="213" customFormat="1" ht="13.2" x14ac:dyDescent="0.25">
      <c r="A13" s="239" t="s">
        <v>319</v>
      </c>
      <c r="B13" s="222"/>
      <c r="C13" s="223"/>
      <c r="D13" s="223"/>
      <c r="E13" s="223"/>
      <c r="F13" s="223"/>
      <c r="G13" s="224"/>
      <c r="H13" s="222"/>
      <c r="I13" s="223"/>
      <c r="J13" s="223"/>
      <c r="K13" s="223"/>
      <c r="L13" s="223"/>
      <c r="M13" s="225"/>
      <c r="N13" s="226"/>
      <c r="O13" s="227">
        <f t="shared" si="0"/>
        <v>0</v>
      </c>
      <c r="P13" s="228"/>
    </row>
    <row r="14" spans="1:16" s="213" customFormat="1" ht="24" customHeight="1" x14ac:dyDescent="0.25">
      <c r="A14" s="221" t="s">
        <v>320</v>
      </c>
      <c r="B14" s="222"/>
      <c r="C14" s="223"/>
      <c r="D14" s="223"/>
      <c r="E14" s="223"/>
      <c r="F14" s="223"/>
      <c r="G14" s="224"/>
      <c r="H14" s="222"/>
      <c r="I14" s="223"/>
      <c r="J14" s="223"/>
      <c r="K14" s="223"/>
      <c r="L14" s="223"/>
      <c r="M14" s="225"/>
      <c r="N14" s="226"/>
      <c r="O14" s="227">
        <f t="shared" si="0"/>
        <v>0</v>
      </c>
      <c r="P14" s="228"/>
    </row>
    <row r="15" spans="1:16" s="213" customFormat="1" ht="24" customHeight="1" x14ac:dyDescent="0.25">
      <c r="A15" s="221" t="s">
        <v>321</v>
      </c>
      <c r="B15" s="222"/>
      <c r="C15" s="223"/>
      <c r="D15" s="223"/>
      <c r="E15" s="223"/>
      <c r="F15" s="223"/>
      <c r="G15" s="224"/>
      <c r="H15" s="222"/>
      <c r="I15" s="223"/>
      <c r="J15" s="223"/>
      <c r="K15" s="223"/>
      <c r="L15" s="223"/>
      <c r="M15" s="225"/>
      <c r="N15" s="226"/>
      <c r="O15" s="227">
        <f t="shared" si="0"/>
        <v>0</v>
      </c>
      <c r="P15" s="228"/>
    </row>
    <row r="16" spans="1:16" s="213" customFormat="1" ht="24" customHeight="1" x14ac:dyDescent="0.25">
      <c r="A16" s="221" t="s">
        <v>322</v>
      </c>
      <c r="B16" s="222"/>
      <c r="C16" s="223"/>
      <c r="D16" s="223"/>
      <c r="E16" s="223"/>
      <c r="F16" s="223"/>
      <c r="G16" s="224"/>
      <c r="H16" s="222"/>
      <c r="I16" s="223"/>
      <c r="J16" s="223"/>
      <c r="K16" s="223"/>
      <c r="L16" s="223"/>
      <c r="M16" s="225"/>
      <c r="N16" s="226"/>
      <c r="O16" s="227">
        <f t="shared" si="0"/>
        <v>0</v>
      </c>
      <c r="P16" s="228"/>
    </row>
    <row r="17" spans="1:16" s="213" customFormat="1" ht="24" customHeight="1" x14ac:dyDescent="0.25">
      <c r="A17" s="221" t="s">
        <v>323</v>
      </c>
      <c r="B17" s="222"/>
      <c r="C17" s="223"/>
      <c r="D17" s="223"/>
      <c r="E17" s="223"/>
      <c r="F17" s="223"/>
      <c r="G17" s="224"/>
      <c r="H17" s="222"/>
      <c r="I17" s="223"/>
      <c r="J17" s="223"/>
      <c r="K17" s="223"/>
      <c r="L17" s="223"/>
      <c r="M17" s="225"/>
      <c r="N17" s="226"/>
      <c r="O17" s="227">
        <f t="shared" si="0"/>
        <v>0</v>
      </c>
      <c r="P17" s="228"/>
    </row>
    <row r="18" spans="1:16" s="213" customFormat="1" ht="13.2" x14ac:dyDescent="0.25">
      <c r="A18" s="229" t="s">
        <v>324</v>
      </c>
      <c r="B18" s="240"/>
      <c r="C18" s="241"/>
      <c r="D18" s="241"/>
      <c r="E18" s="241"/>
      <c r="F18" s="241"/>
      <c r="G18" s="242"/>
      <c r="H18" s="240"/>
      <c r="I18" s="241"/>
      <c r="J18" s="241"/>
      <c r="K18" s="241"/>
      <c r="L18" s="241"/>
      <c r="M18" s="243"/>
      <c r="N18" s="244"/>
      <c r="O18" s="227">
        <f t="shared" si="0"/>
        <v>0</v>
      </c>
      <c r="P18" s="228"/>
    </row>
    <row r="19" spans="1:16" s="247" customFormat="1" ht="25.5" customHeight="1" x14ac:dyDescent="0.3">
      <c r="A19" s="245" t="s">
        <v>325</v>
      </c>
      <c r="B19" s="231">
        <f t="shared" ref="B19:M19" si="3">B14+B15-B16-B17+B18</f>
        <v>0</v>
      </c>
      <c r="C19" s="232">
        <f t="shared" si="3"/>
        <v>0</v>
      </c>
      <c r="D19" s="232">
        <f t="shared" si="3"/>
        <v>0</v>
      </c>
      <c r="E19" s="232">
        <f t="shared" si="3"/>
        <v>0</v>
      </c>
      <c r="F19" s="232">
        <f t="shared" si="3"/>
        <v>0</v>
      </c>
      <c r="G19" s="233">
        <f t="shared" si="3"/>
        <v>0</v>
      </c>
      <c r="H19" s="231">
        <f t="shared" si="3"/>
        <v>0</v>
      </c>
      <c r="I19" s="232">
        <f t="shared" si="3"/>
        <v>0</v>
      </c>
      <c r="J19" s="232">
        <f t="shared" si="3"/>
        <v>0</v>
      </c>
      <c r="K19" s="232">
        <f t="shared" si="3"/>
        <v>0</v>
      </c>
      <c r="L19" s="232">
        <f t="shared" si="3"/>
        <v>0</v>
      </c>
      <c r="M19" s="234">
        <f t="shared" si="3"/>
        <v>0</v>
      </c>
      <c r="N19" s="235">
        <f>N14+N15-N16-N17+N18</f>
        <v>0</v>
      </c>
      <c r="O19" s="236">
        <f t="shared" si="0"/>
        <v>0</v>
      </c>
      <c r="P19" s="246"/>
    </row>
    <row r="20" spans="1:16" s="213" customFormat="1" ht="13.2" x14ac:dyDescent="0.25">
      <c r="A20" s="229" t="s">
        <v>326</v>
      </c>
      <c r="B20" s="248">
        <f t="shared" ref="B20:G20" si="4">IF((B9+B12+B13+B19)&lt;(B31+B37+B38+B39+B40),(B31+B37+B38+B39+B40)-(B9+B12+B13+B19),0)</f>
        <v>0</v>
      </c>
      <c r="C20" s="249">
        <f t="shared" si="4"/>
        <v>0</v>
      </c>
      <c r="D20" s="249">
        <f t="shared" si="4"/>
        <v>0</v>
      </c>
      <c r="E20" s="249">
        <f t="shared" si="4"/>
        <v>0</v>
      </c>
      <c r="F20" s="249">
        <f t="shared" si="4"/>
        <v>0</v>
      </c>
      <c r="G20" s="250">
        <f t="shared" si="4"/>
        <v>0</v>
      </c>
      <c r="H20" s="248">
        <f t="shared" ref="H20:N20" si="5">IF((H9+H12+H13+H19)&lt;(O31+O37+O38+O39+O40),(O31+O37+O38+O39+O40)-(H9+H12+H13+H19),0)</f>
        <v>0</v>
      </c>
      <c r="I20" s="249">
        <f t="shared" si="5"/>
        <v>0</v>
      </c>
      <c r="J20" s="249">
        <f t="shared" si="5"/>
        <v>0</v>
      </c>
      <c r="K20" s="249">
        <f t="shared" si="5"/>
        <v>0</v>
      </c>
      <c r="L20" s="249">
        <f t="shared" si="5"/>
        <v>0</v>
      </c>
      <c r="M20" s="251">
        <f t="shared" si="5"/>
        <v>0</v>
      </c>
      <c r="N20" s="252">
        <f t="shared" si="5"/>
        <v>0</v>
      </c>
      <c r="O20" s="227">
        <f>IF((O9+O12+O13+O19)&lt;(O31+O37+O38+O39+O40),(O31+O37+O38+O39+O40)-(O9+O12+O13+O19),0)</f>
        <v>0</v>
      </c>
      <c r="P20" s="228"/>
    </row>
    <row r="21" spans="1:16" s="213" customFormat="1" ht="23.1" customHeight="1" thickBot="1" x14ac:dyDescent="0.3">
      <c r="A21" s="253" t="s">
        <v>327</v>
      </c>
      <c r="B21" s="254">
        <f t="shared" ref="B21:M21" si="6">B9+B12+B13+B19+B20</f>
        <v>0</v>
      </c>
      <c r="C21" s="255">
        <f t="shared" si="6"/>
        <v>0</v>
      </c>
      <c r="D21" s="255">
        <f t="shared" si="6"/>
        <v>0</v>
      </c>
      <c r="E21" s="255">
        <f t="shared" si="6"/>
        <v>0</v>
      </c>
      <c r="F21" s="255">
        <f t="shared" si="6"/>
        <v>0</v>
      </c>
      <c r="G21" s="256">
        <f t="shared" si="6"/>
        <v>0</v>
      </c>
      <c r="H21" s="254">
        <f t="shared" si="6"/>
        <v>0</v>
      </c>
      <c r="I21" s="255">
        <f t="shared" si="6"/>
        <v>0</v>
      </c>
      <c r="J21" s="255">
        <f t="shared" si="6"/>
        <v>0</v>
      </c>
      <c r="K21" s="255">
        <f t="shared" si="6"/>
        <v>0</v>
      </c>
      <c r="L21" s="255">
        <f t="shared" si="6"/>
        <v>0</v>
      </c>
      <c r="M21" s="257">
        <f t="shared" si="6"/>
        <v>0</v>
      </c>
      <c r="N21" s="258">
        <f>N9+N12+N13+N19+N20</f>
        <v>0</v>
      </c>
      <c r="O21" s="259">
        <f>O9+O12+O13+O19+O20</f>
        <v>0</v>
      </c>
      <c r="P21" s="228"/>
    </row>
    <row r="22" spans="1:16" s="210" customFormat="1" ht="18" customHeight="1" thickTop="1" thickBot="1" x14ac:dyDescent="0.25">
      <c r="A22" s="260"/>
      <c r="B22" s="261"/>
      <c r="C22" s="261"/>
      <c r="D22" s="261"/>
      <c r="E22" s="261"/>
      <c r="F22" s="261"/>
      <c r="G22" s="261"/>
      <c r="H22" s="262"/>
      <c r="I22" s="209"/>
    </row>
    <row r="23" spans="1:16" s="210" customFormat="1" ht="23.1" customHeight="1" thickTop="1" thickBot="1" x14ac:dyDescent="0.25">
      <c r="A23" s="631" t="s">
        <v>243</v>
      </c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209"/>
    </row>
    <row r="24" spans="1:16" s="213" customFormat="1" ht="23.1" customHeight="1" thickBot="1" x14ac:dyDescent="0.3">
      <c r="A24" s="263"/>
      <c r="B24" s="624" t="s">
        <v>64</v>
      </c>
      <c r="C24" s="625"/>
      <c r="D24" s="625"/>
      <c r="E24" s="625"/>
      <c r="F24" s="625"/>
      <c r="G24" s="626"/>
      <c r="H24" s="625" t="s">
        <v>66</v>
      </c>
      <c r="I24" s="625"/>
      <c r="J24" s="625"/>
      <c r="K24" s="625"/>
      <c r="L24" s="625"/>
      <c r="M24" s="626"/>
      <c r="N24" s="627" t="s">
        <v>305</v>
      </c>
      <c r="O24" s="629" t="s">
        <v>306</v>
      </c>
      <c r="P24" s="212"/>
    </row>
    <row r="25" spans="1:16" s="220" customFormat="1" ht="25.5" customHeight="1" x14ac:dyDescent="0.3">
      <c r="A25" s="264"/>
      <c r="B25" s="215" t="s">
        <v>307</v>
      </c>
      <c r="C25" s="216" t="s">
        <v>308</v>
      </c>
      <c r="D25" s="216" t="s">
        <v>309</v>
      </c>
      <c r="E25" s="216" t="s">
        <v>310</v>
      </c>
      <c r="F25" s="216" t="s">
        <v>311</v>
      </c>
      <c r="G25" s="218" t="s">
        <v>312</v>
      </c>
      <c r="H25" s="265" t="s">
        <v>307</v>
      </c>
      <c r="I25" s="216" t="s">
        <v>308</v>
      </c>
      <c r="J25" s="216" t="s">
        <v>309</v>
      </c>
      <c r="K25" s="216" t="s">
        <v>310</v>
      </c>
      <c r="L25" s="216" t="s">
        <v>311</v>
      </c>
      <c r="M25" s="217" t="s">
        <v>312</v>
      </c>
      <c r="N25" s="628"/>
      <c r="O25" s="630"/>
      <c r="P25" s="219"/>
    </row>
    <row r="26" spans="1:16" s="213" customFormat="1" ht="13.2" x14ac:dyDescent="0.25">
      <c r="A26" s="266" t="s">
        <v>328</v>
      </c>
      <c r="B26" s="222"/>
      <c r="C26" s="223"/>
      <c r="D26" s="223"/>
      <c r="E26" s="223"/>
      <c r="F26" s="223"/>
      <c r="G26" s="225"/>
      <c r="H26" s="267"/>
      <c r="I26" s="223"/>
      <c r="J26" s="223"/>
      <c r="K26" s="223"/>
      <c r="L26" s="223"/>
      <c r="M26" s="224"/>
      <c r="N26" s="226"/>
      <c r="O26" s="227">
        <f t="shared" ref="O26:O40" si="7">SUM(B26:N26)</f>
        <v>0</v>
      </c>
      <c r="P26" s="228"/>
    </row>
    <row r="27" spans="1:16" s="213" customFormat="1" ht="13.2" x14ac:dyDescent="0.25">
      <c r="A27" s="266" t="s">
        <v>329</v>
      </c>
      <c r="B27" s="222"/>
      <c r="C27" s="223"/>
      <c r="D27" s="223"/>
      <c r="E27" s="223"/>
      <c r="F27" s="223"/>
      <c r="G27" s="225"/>
      <c r="H27" s="267"/>
      <c r="I27" s="223"/>
      <c r="J27" s="223"/>
      <c r="K27" s="223"/>
      <c r="L27" s="223"/>
      <c r="M27" s="224"/>
      <c r="N27" s="226"/>
      <c r="O27" s="227">
        <f t="shared" si="7"/>
        <v>0</v>
      </c>
      <c r="P27" s="228"/>
    </row>
    <row r="28" spans="1:16" s="213" customFormat="1" ht="13.2" x14ac:dyDescent="0.25">
      <c r="A28" s="266" t="s">
        <v>330</v>
      </c>
      <c r="B28" s="222"/>
      <c r="C28" s="223"/>
      <c r="D28" s="223"/>
      <c r="E28" s="223"/>
      <c r="F28" s="223"/>
      <c r="G28" s="225"/>
      <c r="H28" s="267"/>
      <c r="I28" s="223"/>
      <c r="J28" s="223"/>
      <c r="K28" s="223"/>
      <c r="L28" s="223"/>
      <c r="M28" s="224"/>
      <c r="N28" s="226"/>
      <c r="O28" s="227">
        <f t="shared" si="7"/>
        <v>0</v>
      </c>
      <c r="P28" s="228"/>
    </row>
    <row r="29" spans="1:16" s="213" customFormat="1" ht="13.2" x14ac:dyDescent="0.25">
      <c r="A29" s="266" t="s">
        <v>331</v>
      </c>
      <c r="B29" s="222"/>
      <c r="C29" s="223"/>
      <c r="D29" s="223"/>
      <c r="E29" s="223"/>
      <c r="F29" s="223"/>
      <c r="G29" s="225"/>
      <c r="H29" s="267"/>
      <c r="I29" s="223"/>
      <c r="J29" s="223"/>
      <c r="K29" s="223"/>
      <c r="L29" s="223"/>
      <c r="M29" s="224"/>
      <c r="N29" s="226"/>
      <c r="O29" s="227">
        <f t="shared" si="7"/>
        <v>0</v>
      </c>
      <c r="P29" s="228"/>
    </row>
    <row r="30" spans="1:16" s="213" customFormat="1" ht="13.2" x14ac:dyDescent="0.25">
      <c r="A30" s="266" t="s">
        <v>332</v>
      </c>
      <c r="B30" s="222"/>
      <c r="C30" s="223"/>
      <c r="D30" s="223"/>
      <c r="E30" s="223"/>
      <c r="F30" s="223"/>
      <c r="G30" s="225"/>
      <c r="H30" s="267"/>
      <c r="I30" s="223"/>
      <c r="J30" s="223"/>
      <c r="K30" s="223"/>
      <c r="L30" s="223"/>
      <c r="M30" s="224"/>
      <c r="N30" s="226"/>
      <c r="O30" s="227">
        <f t="shared" si="7"/>
        <v>0</v>
      </c>
      <c r="P30" s="228"/>
    </row>
    <row r="31" spans="1:16" s="271" customFormat="1" ht="23.1" customHeight="1" x14ac:dyDescent="0.25">
      <c r="A31" s="268" t="s">
        <v>333</v>
      </c>
      <c r="B31" s="231">
        <f t="shared" ref="B31:M31" si="8">SUM(B26:B30)</f>
        <v>0</v>
      </c>
      <c r="C31" s="232">
        <f t="shared" si="8"/>
        <v>0</v>
      </c>
      <c r="D31" s="232">
        <f t="shared" si="8"/>
        <v>0</v>
      </c>
      <c r="E31" s="232">
        <f t="shared" si="8"/>
        <v>0</v>
      </c>
      <c r="F31" s="232">
        <f t="shared" si="8"/>
        <v>0</v>
      </c>
      <c r="G31" s="234">
        <f t="shared" si="8"/>
        <v>0</v>
      </c>
      <c r="H31" s="269">
        <f t="shared" si="8"/>
        <v>0</v>
      </c>
      <c r="I31" s="232">
        <f t="shared" si="8"/>
        <v>0</v>
      </c>
      <c r="J31" s="232">
        <f t="shared" si="8"/>
        <v>0</v>
      </c>
      <c r="K31" s="232">
        <f t="shared" si="8"/>
        <v>0</v>
      </c>
      <c r="L31" s="232">
        <f t="shared" si="8"/>
        <v>0</v>
      </c>
      <c r="M31" s="233">
        <f t="shared" si="8"/>
        <v>0</v>
      </c>
      <c r="N31" s="235">
        <f>SUM(N26:N30)</f>
        <v>0</v>
      </c>
      <c r="O31" s="236">
        <f t="shared" si="7"/>
        <v>0</v>
      </c>
      <c r="P31" s="270"/>
    </row>
    <row r="32" spans="1:16" s="213" customFormat="1" ht="13.2" x14ac:dyDescent="0.25">
      <c r="A32" s="266" t="s">
        <v>334</v>
      </c>
      <c r="B32" s="222"/>
      <c r="C32" s="223"/>
      <c r="D32" s="223"/>
      <c r="E32" s="223"/>
      <c r="F32" s="223"/>
      <c r="G32" s="225"/>
      <c r="H32" s="267"/>
      <c r="I32" s="223"/>
      <c r="J32" s="223"/>
      <c r="K32" s="223"/>
      <c r="L32" s="223"/>
      <c r="M32" s="224"/>
      <c r="N32" s="226"/>
      <c r="O32" s="227">
        <f t="shared" si="7"/>
        <v>0</v>
      </c>
      <c r="P32" s="228"/>
    </row>
    <row r="33" spans="1:16" s="213" customFormat="1" ht="24" customHeight="1" x14ac:dyDescent="0.25">
      <c r="A33" s="272" t="s">
        <v>335</v>
      </c>
      <c r="B33" s="222"/>
      <c r="C33" s="223"/>
      <c r="D33" s="223"/>
      <c r="E33" s="223"/>
      <c r="F33" s="223"/>
      <c r="G33" s="225"/>
      <c r="H33" s="267"/>
      <c r="I33" s="223"/>
      <c r="J33" s="223"/>
      <c r="K33" s="223"/>
      <c r="L33" s="223"/>
      <c r="M33" s="224"/>
      <c r="N33" s="226"/>
      <c r="O33" s="227">
        <f t="shared" si="7"/>
        <v>0</v>
      </c>
      <c r="P33" s="228"/>
    </row>
    <row r="34" spans="1:16" s="213" customFormat="1" ht="24" customHeight="1" x14ac:dyDescent="0.25">
      <c r="A34" s="272" t="s">
        <v>336</v>
      </c>
      <c r="B34" s="222"/>
      <c r="C34" s="223"/>
      <c r="D34" s="223"/>
      <c r="E34" s="223"/>
      <c r="F34" s="223"/>
      <c r="G34" s="225"/>
      <c r="H34" s="267"/>
      <c r="I34" s="223"/>
      <c r="J34" s="223"/>
      <c r="K34" s="223"/>
      <c r="L34" s="223"/>
      <c r="M34" s="224"/>
      <c r="N34" s="226"/>
      <c r="O34" s="227">
        <f t="shared" si="7"/>
        <v>0</v>
      </c>
      <c r="P34" s="228"/>
    </row>
    <row r="35" spans="1:16" s="213" customFormat="1" ht="24" customHeight="1" x14ac:dyDescent="0.25">
      <c r="A35" s="272" t="s">
        <v>337</v>
      </c>
      <c r="B35" s="222"/>
      <c r="C35" s="223"/>
      <c r="D35" s="223"/>
      <c r="E35" s="223"/>
      <c r="F35" s="223"/>
      <c r="G35" s="225"/>
      <c r="H35" s="267"/>
      <c r="I35" s="223"/>
      <c r="J35" s="223"/>
      <c r="K35" s="223"/>
      <c r="L35" s="223"/>
      <c r="M35" s="224"/>
      <c r="N35" s="226"/>
      <c r="O35" s="227">
        <f t="shared" si="7"/>
        <v>0</v>
      </c>
      <c r="P35" s="228"/>
    </row>
    <row r="36" spans="1:16" s="213" customFormat="1" ht="13.2" x14ac:dyDescent="0.25">
      <c r="A36" s="266" t="s">
        <v>338</v>
      </c>
      <c r="B36" s="222"/>
      <c r="C36" s="223"/>
      <c r="D36" s="223"/>
      <c r="E36" s="223"/>
      <c r="F36" s="223"/>
      <c r="G36" s="225"/>
      <c r="H36" s="267"/>
      <c r="I36" s="223"/>
      <c r="J36" s="223"/>
      <c r="K36" s="223"/>
      <c r="L36" s="223"/>
      <c r="M36" s="224"/>
      <c r="N36" s="226"/>
      <c r="O36" s="227">
        <f t="shared" si="7"/>
        <v>0</v>
      </c>
      <c r="P36" s="228"/>
    </row>
    <row r="37" spans="1:16" s="271" customFormat="1" ht="23.1" customHeight="1" x14ac:dyDescent="0.25">
      <c r="A37" s="268" t="s">
        <v>339</v>
      </c>
      <c r="B37" s="231">
        <f t="shared" ref="B37:M37" si="9">B32-B33-B34-B35+B36</f>
        <v>0</v>
      </c>
      <c r="C37" s="232">
        <f t="shared" si="9"/>
        <v>0</v>
      </c>
      <c r="D37" s="232">
        <f t="shared" si="9"/>
        <v>0</v>
      </c>
      <c r="E37" s="232">
        <f t="shared" si="9"/>
        <v>0</v>
      </c>
      <c r="F37" s="232">
        <f t="shared" si="9"/>
        <v>0</v>
      </c>
      <c r="G37" s="234">
        <f t="shared" si="9"/>
        <v>0</v>
      </c>
      <c r="H37" s="269">
        <f t="shared" si="9"/>
        <v>0</v>
      </c>
      <c r="I37" s="232">
        <f t="shared" si="9"/>
        <v>0</v>
      </c>
      <c r="J37" s="232">
        <f t="shared" si="9"/>
        <v>0</v>
      </c>
      <c r="K37" s="232">
        <f t="shared" si="9"/>
        <v>0</v>
      </c>
      <c r="L37" s="232">
        <f t="shared" si="9"/>
        <v>0</v>
      </c>
      <c r="M37" s="233">
        <f t="shared" si="9"/>
        <v>0</v>
      </c>
      <c r="N37" s="235">
        <f>N32-N33-N34-N35+N36</f>
        <v>0</v>
      </c>
      <c r="O37" s="236">
        <f t="shared" si="7"/>
        <v>0</v>
      </c>
      <c r="P37" s="270"/>
    </row>
    <row r="38" spans="1:16" s="213" customFormat="1" ht="13.2" x14ac:dyDescent="0.25">
      <c r="A38" s="266" t="s">
        <v>340</v>
      </c>
      <c r="B38" s="222"/>
      <c r="C38" s="223"/>
      <c r="D38" s="223"/>
      <c r="E38" s="223"/>
      <c r="F38" s="223"/>
      <c r="G38" s="225"/>
      <c r="H38" s="267"/>
      <c r="I38" s="223"/>
      <c r="J38" s="223"/>
      <c r="K38" s="223"/>
      <c r="L38" s="223"/>
      <c r="M38" s="224"/>
      <c r="N38" s="226"/>
      <c r="O38" s="227">
        <f t="shared" si="7"/>
        <v>0</v>
      </c>
      <c r="P38" s="228"/>
    </row>
    <row r="39" spans="1:16" s="213" customFormat="1" ht="13.2" x14ac:dyDescent="0.25">
      <c r="A39" s="266" t="s">
        <v>341</v>
      </c>
      <c r="B39" s="222"/>
      <c r="C39" s="223"/>
      <c r="D39" s="223"/>
      <c r="E39" s="223"/>
      <c r="F39" s="223"/>
      <c r="G39" s="225"/>
      <c r="H39" s="267"/>
      <c r="I39" s="223"/>
      <c r="J39" s="223"/>
      <c r="K39" s="223"/>
      <c r="L39" s="223"/>
      <c r="M39" s="224"/>
      <c r="N39" s="226"/>
      <c r="O39" s="227">
        <f t="shared" si="7"/>
        <v>0</v>
      </c>
      <c r="P39" s="228"/>
    </row>
    <row r="40" spans="1:16" s="213" customFormat="1" ht="13.2" x14ac:dyDescent="0.25">
      <c r="A40" s="266" t="s">
        <v>342</v>
      </c>
      <c r="B40" s="222"/>
      <c r="C40" s="223"/>
      <c r="D40" s="223"/>
      <c r="E40" s="223"/>
      <c r="F40" s="223"/>
      <c r="G40" s="225"/>
      <c r="H40" s="267"/>
      <c r="I40" s="223"/>
      <c r="J40" s="223"/>
      <c r="K40" s="223"/>
      <c r="L40" s="223"/>
      <c r="M40" s="224"/>
      <c r="N40" s="226"/>
      <c r="O40" s="227">
        <f t="shared" si="7"/>
        <v>0</v>
      </c>
      <c r="P40" s="228"/>
    </row>
    <row r="41" spans="1:16" s="213" customFormat="1" ht="13.2" x14ac:dyDescent="0.25">
      <c r="A41" s="266" t="s">
        <v>343</v>
      </c>
      <c r="B41" s="273">
        <f t="shared" ref="B41:O41" si="10">IF((B9+B12+B13+B19)&gt;(B31+B37+B38+B39+B40),(B9+B12+B13+B19)-(B31+B37+B38+B39+B40),0)</f>
        <v>0</v>
      </c>
      <c r="C41" s="274">
        <f t="shared" si="10"/>
        <v>0</v>
      </c>
      <c r="D41" s="274">
        <f t="shared" si="10"/>
        <v>0</v>
      </c>
      <c r="E41" s="274">
        <f t="shared" si="10"/>
        <v>0</v>
      </c>
      <c r="F41" s="274">
        <f t="shared" si="10"/>
        <v>0</v>
      </c>
      <c r="G41" s="275">
        <f t="shared" si="10"/>
        <v>0</v>
      </c>
      <c r="H41" s="276">
        <f t="shared" si="10"/>
        <v>0</v>
      </c>
      <c r="I41" s="274">
        <f t="shared" si="10"/>
        <v>0</v>
      </c>
      <c r="J41" s="274">
        <f t="shared" si="10"/>
        <v>0</v>
      </c>
      <c r="K41" s="274">
        <f t="shared" si="10"/>
        <v>0</v>
      </c>
      <c r="L41" s="274">
        <f t="shared" si="10"/>
        <v>0</v>
      </c>
      <c r="M41" s="277">
        <f t="shared" si="10"/>
        <v>0</v>
      </c>
      <c r="N41" s="278">
        <f t="shared" si="10"/>
        <v>0</v>
      </c>
      <c r="O41" s="227">
        <f t="shared" si="10"/>
        <v>0</v>
      </c>
      <c r="P41" s="228"/>
    </row>
    <row r="42" spans="1:16" s="238" customFormat="1" ht="23.1" customHeight="1" thickBot="1" x14ac:dyDescent="0.35">
      <c r="A42" s="279" t="s">
        <v>344</v>
      </c>
      <c r="B42" s="254">
        <f t="shared" ref="B42:O42" si="11">B31+B37+B38+B39+B40+B41</f>
        <v>0</v>
      </c>
      <c r="C42" s="255">
        <f t="shared" si="11"/>
        <v>0</v>
      </c>
      <c r="D42" s="255">
        <f t="shared" si="11"/>
        <v>0</v>
      </c>
      <c r="E42" s="255">
        <f t="shared" si="11"/>
        <v>0</v>
      </c>
      <c r="F42" s="255">
        <f t="shared" si="11"/>
        <v>0</v>
      </c>
      <c r="G42" s="257">
        <f t="shared" si="11"/>
        <v>0</v>
      </c>
      <c r="H42" s="280">
        <f t="shared" si="11"/>
        <v>0</v>
      </c>
      <c r="I42" s="255">
        <f t="shared" si="11"/>
        <v>0</v>
      </c>
      <c r="J42" s="255">
        <f t="shared" si="11"/>
        <v>0</v>
      </c>
      <c r="K42" s="255">
        <f t="shared" si="11"/>
        <v>0</v>
      </c>
      <c r="L42" s="255">
        <f t="shared" si="11"/>
        <v>0</v>
      </c>
      <c r="M42" s="256">
        <f t="shared" si="11"/>
        <v>0</v>
      </c>
      <c r="N42" s="258">
        <f t="shared" si="11"/>
        <v>0</v>
      </c>
      <c r="O42" s="259">
        <f t="shared" si="11"/>
        <v>0</v>
      </c>
      <c r="P42" s="237"/>
    </row>
    <row r="43" spans="1:16" ht="18" customHeight="1" thickTop="1" x14ac:dyDescent="0.3"/>
    <row r="150" spans="1:5" ht="18" customHeight="1" x14ac:dyDescent="0.3">
      <c r="A150" s="281" t="s">
        <v>345</v>
      </c>
      <c r="E150" s="282">
        <f>+COUV!$D$9+1</f>
        <v>2024</v>
      </c>
    </row>
  </sheetData>
  <mergeCells count="10">
    <mergeCell ref="B24:G24"/>
    <mergeCell ref="H24:M24"/>
    <mergeCell ref="N24:N25"/>
    <mergeCell ref="O24:O25"/>
    <mergeCell ref="A4:O4"/>
    <mergeCell ref="B5:G5"/>
    <mergeCell ref="H5:M5"/>
    <mergeCell ref="N5:N6"/>
    <mergeCell ref="O5:O6"/>
    <mergeCell ref="A23:O23"/>
  </mergeCells>
  <conditionalFormatting sqref="I3 P4:P21 B22:I22 P23:P42">
    <cfRule type="cellIs" dxfId="5" priority="1" stopIfTrue="1" operator="not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411D-FE83-4661-B826-3D4B1BACE748}">
  <dimension ref="A1:IV46"/>
  <sheetViews>
    <sheetView workbookViewId="0">
      <selection activeCell="D9" sqref="D9"/>
    </sheetView>
  </sheetViews>
  <sheetFormatPr baseColWidth="10" defaultColWidth="11.44140625" defaultRowHeight="10.199999999999999" x14ac:dyDescent="0.2"/>
  <cols>
    <col min="1" max="1" width="35.109375" style="210" customWidth="1"/>
    <col min="2" max="2" width="11.44140625" style="210"/>
    <col min="3" max="3" width="10.33203125" style="210" customWidth="1"/>
    <col min="4" max="5" width="12.6640625" style="210" customWidth="1"/>
    <col min="6" max="6" width="13.6640625" style="210" customWidth="1"/>
    <col min="7" max="256" width="11.44140625" style="210"/>
    <col min="257" max="257" width="35.109375" style="210" customWidth="1"/>
    <col min="258" max="258" width="11.44140625" style="210"/>
    <col min="259" max="259" width="10.33203125" style="210" customWidth="1"/>
    <col min="260" max="261" width="12.6640625" style="210" customWidth="1"/>
    <col min="262" max="262" width="13.6640625" style="210" customWidth="1"/>
    <col min="263" max="512" width="11.44140625" style="210"/>
    <col min="513" max="513" width="35.109375" style="210" customWidth="1"/>
    <col min="514" max="514" width="11.44140625" style="210"/>
    <col min="515" max="515" width="10.33203125" style="210" customWidth="1"/>
    <col min="516" max="517" width="12.6640625" style="210" customWidth="1"/>
    <col min="518" max="518" width="13.6640625" style="210" customWidth="1"/>
    <col min="519" max="768" width="11.44140625" style="210"/>
    <col min="769" max="769" width="35.109375" style="210" customWidth="1"/>
    <col min="770" max="770" width="11.44140625" style="210"/>
    <col min="771" max="771" width="10.33203125" style="210" customWidth="1"/>
    <col min="772" max="773" width="12.6640625" style="210" customWidth="1"/>
    <col min="774" max="774" width="13.6640625" style="210" customWidth="1"/>
    <col min="775" max="1024" width="11.44140625" style="210"/>
    <col min="1025" max="1025" width="35.109375" style="210" customWidth="1"/>
    <col min="1026" max="1026" width="11.44140625" style="210"/>
    <col min="1027" max="1027" width="10.33203125" style="210" customWidth="1"/>
    <col min="1028" max="1029" width="12.6640625" style="210" customWidth="1"/>
    <col min="1030" max="1030" width="13.6640625" style="210" customWidth="1"/>
    <col min="1031" max="1280" width="11.44140625" style="210"/>
    <col min="1281" max="1281" width="35.109375" style="210" customWidth="1"/>
    <col min="1282" max="1282" width="11.44140625" style="210"/>
    <col min="1283" max="1283" width="10.33203125" style="210" customWidth="1"/>
    <col min="1284" max="1285" width="12.6640625" style="210" customWidth="1"/>
    <col min="1286" max="1286" width="13.6640625" style="210" customWidth="1"/>
    <col min="1287" max="1536" width="11.44140625" style="210"/>
    <col min="1537" max="1537" width="35.109375" style="210" customWidth="1"/>
    <col min="1538" max="1538" width="11.44140625" style="210"/>
    <col min="1539" max="1539" width="10.33203125" style="210" customWidth="1"/>
    <col min="1540" max="1541" width="12.6640625" style="210" customWidth="1"/>
    <col min="1542" max="1542" width="13.6640625" style="210" customWidth="1"/>
    <col min="1543" max="1792" width="11.44140625" style="210"/>
    <col min="1793" max="1793" width="35.109375" style="210" customWidth="1"/>
    <col min="1794" max="1794" width="11.44140625" style="210"/>
    <col min="1795" max="1795" width="10.33203125" style="210" customWidth="1"/>
    <col min="1796" max="1797" width="12.6640625" style="210" customWidth="1"/>
    <col min="1798" max="1798" width="13.6640625" style="210" customWidth="1"/>
    <col min="1799" max="2048" width="11.44140625" style="210"/>
    <col min="2049" max="2049" width="35.109375" style="210" customWidth="1"/>
    <col min="2050" max="2050" width="11.44140625" style="210"/>
    <col min="2051" max="2051" width="10.33203125" style="210" customWidth="1"/>
    <col min="2052" max="2053" width="12.6640625" style="210" customWidth="1"/>
    <col min="2054" max="2054" width="13.6640625" style="210" customWidth="1"/>
    <col min="2055" max="2304" width="11.44140625" style="210"/>
    <col min="2305" max="2305" width="35.109375" style="210" customWidth="1"/>
    <col min="2306" max="2306" width="11.44140625" style="210"/>
    <col min="2307" max="2307" width="10.33203125" style="210" customWidth="1"/>
    <col min="2308" max="2309" width="12.6640625" style="210" customWidth="1"/>
    <col min="2310" max="2310" width="13.6640625" style="210" customWidth="1"/>
    <col min="2311" max="2560" width="11.44140625" style="210"/>
    <col min="2561" max="2561" width="35.109375" style="210" customWidth="1"/>
    <col min="2562" max="2562" width="11.44140625" style="210"/>
    <col min="2563" max="2563" width="10.33203125" style="210" customWidth="1"/>
    <col min="2564" max="2565" width="12.6640625" style="210" customWidth="1"/>
    <col min="2566" max="2566" width="13.6640625" style="210" customWidth="1"/>
    <col min="2567" max="2816" width="11.44140625" style="210"/>
    <col min="2817" max="2817" width="35.109375" style="210" customWidth="1"/>
    <col min="2818" max="2818" width="11.44140625" style="210"/>
    <col min="2819" max="2819" width="10.33203125" style="210" customWidth="1"/>
    <col min="2820" max="2821" width="12.6640625" style="210" customWidth="1"/>
    <col min="2822" max="2822" width="13.6640625" style="210" customWidth="1"/>
    <col min="2823" max="3072" width="11.44140625" style="210"/>
    <col min="3073" max="3073" width="35.109375" style="210" customWidth="1"/>
    <col min="3074" max="3074" width="11.44140625" style="210"/>
    <col min="3075" max="3075" width="10.33203125" style="210" customWidth="1"/>
    <col min="3076" max="3077" width="12.6640625" style="210" customWidth="1"/>
    <col min="3078" max="3078" width="13.6640625" style="210" customWidth="1"/>
    <col min="3079" max="3328" width="11.44140625" style="210"/>
    <col min="3329" max="3329" width="35.109375" style="210" customWidth="1"/>
    <col min="3330" max="3330" width="11.44140625" style="210"/>
    <col min="3331" max="3331" width="10.33203125" style="210" customWidth="1"/>
    <col min="3332" max="3333" width="12.6640625" style="210" customWidth="1"/>
    <col min="3334" max="3334" width="13.6640625" style="210" customWidth="1"/>
    <col min="3335" max="3584" width="11.44140625" style="210"/>
    <col min="3585" max="3585" width="35.109375" style="210" customWidth="1"/>
    <col min="3586" max="3586" width="11.44140625" style="210"/>
    <col min="3587" max="3587" width="10.33203125" style="210" customWidth="1"/>
    <col min="3588" max="3589" width="12.6640625" style="210" customWidth="1"/>
    <col min="3590" max="3590" width="13.6640625" style="210" customWidth="1"/>
    <col min="3591" max="3840" width="11.44140625" style="210"/>
    <col min="3841" max="3841" width="35.109375" style="210" customWidth="1"/>
    <col min="3842" max="3842" width="11.44140625" style="210"/>
    <col min="3843" max="3843" width="10.33203125" style="210" customWidth="1"/>
    <col min="3844" max="3845" width="12.6640625" style="210" customWidth="1"/>
    <col min="3846" max="3846" width="13.6640625" style="210" customWidth="1"/>
    <col min="3847" max="4096" width="11.44140625" style="210"/>
    <col min="4097" max="4097" width="35.109375" style="210" customWidth="1"/>
    <col min="4098" max="4098" width="11.44140625" style="210"/>
    <col min="4099" max="4099" width="10.33203125" style="210" customWidth="1"/>
    <col min="4100" max="4101" width="12.6640625" style="210" customWidth="1"/>
    <col min="4102" max="4102" width="13.6640625" style="210" customWidth="1"/>
    <col min="4103" max="4352" width="11.44140625" style="210"/>
    <col min="4353" max="4353" width="35.109375" style="210" customWidth="1"/>
    <col min="4354" max="4354" width="11.44140625" style="210"/>
    <col min="4355" max="4355" width="10.33203125" style="210" customWidth="1"/>
    <col min="4356" max="4357" width="12.6640625" style="210" customWidth="1"/>
    <col min="4358" max="4358" width="13.6640625" style="210" customWidth="1"/>
    <col min="4359" max="4608" width="11.44140625" style="210"/>
    <col min="4609" max="4609" width="35.109375" style="210" customWidth="1"/>
    <col min="4610" max="4610" width="11.44140625" style="210"/>
    <col min="4611" max="4611" width="10.33203125" style="210" customWidth="1"/>
    <col min="4612" max="4613" width="12.6640625" style="210" customWidth="1"/>
    <col min="4614" max="4614" width="13.6640625" style="210" customWidth="1"/>
    <col min="4615" max="4864" width="11.44140625" style="210"/>
    <col min="4865" max="4865" width="35.109375" style="210" customWidth="1"/>
    <col min="4866" max="4866" width="11.44140625" style="210"/>
    <col min="4867" max="4867" width="10.33203125" style="210" customWidth="1"/>
    <col min="4868" max="4869" width="12.6640625" style="210" customWidth="1"/>
    <col min="4870" max="4870" width="13.6640625" style="210" customWidth="1"/>
    <col min="4871" max="5120" width="11.44140625" style="210"/>
    <col min="5121" max="5121" width="35.109375" style="210" customWidth="1"/>
    <col min="5122" max="5122" width="11.44140625" style="210"/>
    <col min="5123" max="5123" width="10.33203125" style="210" customWidth="1"/>
    <col min="5124" max="5125" width="12.6640625" style="210" customWidth="1"/>
    <col min="5126" max="5126" width="13.6640625" style="210" customWidth="1"/>
    <col min="5127" max="5376" width="11.44140625" style="210"/>
    <col min="5377" max="5377" width="35.109375" style="210" customWidth="1"/>
    <col min="5378" max="5378" width="11.44140625" style="210"/>
    <col min="5379" max="5379" width="10.33203125" style="210" customWidth="1"/>
    <col min="5380" max="5381" width="12.6640625" style="210" customWidth="1"/>
    <col min="5382" max="5382" width="13.6640625" style="210" customWidth="1"/>
    <col min="5383" max="5632" width="11.44140625" style="210"/>
    <col min="5633" max="5633" width="35.109375" style="210" customWidth="1"/>
    <col min="5634" max="5634" width="11.44140625" style="210"/>
    <col min="5635" max="5635" width="10.33203125" style="210" customWidth="1"/>
    <col min="5636" max="5637" width="12.6640625" style="210" customWidth="1"/>
    <col min="5638" max="5638" width="13.6640625" style="210" customWidth="1"/>
    <col min="5639" max="5888" width="11.44140625" style="210"/>
    <col min="5889" max="5889" width="35.109375" style="210" customWidth="1"/>
    <col min="5890" max="5890" width="11.44140625" style="210"/>
    <col min="5891" max="5891" width="10.33203125" style="210" customWidth="1"/>
    <col min="5892" max="5893" width="12.6640625" style="210" customWidth="1"/>
    <col min="5894" max="5894" width="13.6640625" style="210" customWidth="1"/>
    <col min="5895" max="6144" width="11.44140625" style="210"/>
    <col min="6145" max="6145" width="35.109375" style="210" customWidth="1"/>
    <col min="6146" max="6146" width="11.44140625" style="210"/>
    <col min="6147" max="6147" width="10.33203125" style="210" customWidth="1"/>
    <col min="6148" max="6149" width="12.6640625" style="210" customWidth="1"/>
    <col min="6150" max="6150" width="13.6640625" style="210" customWidth="1"/>
    <col min="6151" max="6400" width="11.44140625" style="210"/>
    <col min="6401" max="6401" width="35.109375" style="210" customWidth="1"/>
    <col min="6402" max="6402" width="11.44140625" style="210"/>
    <col min="6403" max="6403" width="10.33203125" style="210" customWidth="1"/>
    <col min="6404" max="6405" width="12.6640625" style="210" customWidth="1"/>
    <col min="6406" max="6406" width="13.6640625" style="210" customWidth="1"/>
    <col min="6407" max="6656" width="11.44140625" style="210"/>
    <col min="6657" max="6657" width="35.109375" style="210" customWidth="1"/>
    <col min="6658" max="6658" width="11.44140625" style="210"/>
    <col min="6659" max="6659" width="10.33203125" style="210" customWidth="1"/>
    <col min="6660" max="6661" width="12.6640625" style="210" customWidth="1"/>
    <col min="6662" max="6662" width="13.6640625" style="210" customWidth="1"/>
    <col min="6663" max="6912" width="11.44140625" style="210"/>
    <col min="6913" max="6913" width="35.109375" style="210" customWidth="1"/>
    <col min="6914" max="6914" width="11.44140625" style="210"/>
    <col min="6915" max="6915" width="10.33203125" style="210" customWidth="1"/>
    <col min="6916" max="6917" width="12.6640625" style="210" customWidth="1"/>
    <col min="6918" max="6918" width="13.6640625" style="210" customWidth="1"/>
    <col min="6919" max="7168" width="11.44140625" style="210"/>
    <col min="7169" max="7169" width="35.109375" style="210" customWidth="1"/>
    <col min="7170" max="7170" width="11.44140625" style="210"/>
    <col min="7171" max="7171" width="10.33203125" style="210" customWidth="1"/>
    <col min="7172" max="7173" width="12.6640625" style="210" customWidth="1"/>
    <col min="7174" max="7174" width="13.6640625" style="210" customWidth="1"/>
    <col min="7175" max="7424" width="11.44140625" style="210"/>
    <col min="7425" max="7425" width="35.109375" style="210" customWidth="1"/>
    <col min="7426" max="7426" width="11.44140625" style="210"/>
    <col min="7427" max="7427" width="10.33203125" style="210" customWidth="1"/>
    <col min="7428" max="7429" width="12.6640625" style="210" customWidth="1"/>
    <col min="7430" max="7430" width="13.6640625" style="210" customWidth="1"/>
    <col min="7431" max="7680" width="11.44140625" style="210"/>
    <col min="7681" max="7681" width="35.109375" style="210" customWidth="1"/>
    <col min="7682" max="7682" width="11.44140625" style="210"/>
    <col min="7683" max="7683" width="10.33203125" style="210" customWidth="1"/>
    <col min="7684" max="7685" width="12.6640625" style="210" customWidth="1"/>
    <col min="7686" max="7686" width="13.6640625" style="210" customWidth="1"/>
    <col min="7687" max="7936" width="11.44140625" style="210"/>
    <col min="7937" max="7937" width="35.109375" style="210" customWidth="1"/>
    <col min="7938" max="7938" width="11.44140625" style="210"/>
    <col min="7939" max="7939" width="10.33203125" style="210" customWidth="1"/>
    <col min="7940" max="7941" width="12.6640625" style="210" customWidth="1"/>
    <col min="7942" max="7942" width="13.6640625" style="210" customWidth="1"/>
    <col min="7943" max="8192" width="11.44140625" style="210"/>
    <col min="8193" max="8193" width="35.109375" style="210" customWidth="1"/>
    <col min="8194" max="8194" width="11.44140625" style="210"/>
    <col min="8195" max="8195" width="10.33203125" style="210" customWidth="1"/>
    <col min="8196" max="8197" width="12.6640625" style="210" customWidth="1"/>
    <col min="8198" max="8198" width="13.6640625" style="210" customWidth="1"/>
    <col min="8199" max="8448" width="11.44140625" style="210"/>
    <col min="8449" max="8449" width="35.109375" style="210" customWidth="1"/>
    <col min="8450" max="8450" width="11.44140625" style="210"/>
    <col min="8451" max="8451" width="10.33203125" style="210" customWidth="1"/>
    <col min="8452" max="8453" width="12.6640625" style="210" customWidth="1"/>
    <col min="8454" max="8454" width="13.6640625" style="210" customWidth="1"/>
    <col min="8455" max="8704" width="11.44140625" style="210"/>
    <col min="8705" max="8705" width="35.109375" style="210" customWidth="1"/>
    <col min="8706" max="8706" width="11.44140625" style="210"/>
    <col min="8707" max="8707" width="10.33203125" style="210" customWidth="1"/>
    <col min="8708" max="8709" width="12.6640625" style="210" customWidth="1"/>
    <col min="8710" max="8710" width="13.6640625" style="210" customWidth="1"/>
    <col min="8711" max="8960" width="11.44140625" style="210"/>
    <col min="8961" max="8961" width="35.109375" style="210" customWidth="1"/>
    <col min="8962" max="8962" width="11.44140625" style="210"/>
    <col min="8963" max="8963" width="10.33203125" style="210" customWidth="1"/>
    <col min="8964" max="8965" width="12.6640625" style="210" customWidth="1"/>
    <col min="8966" max="8966" width="13.6640625" style="210" customWidth="1"/>
    <col min="8967" max="9216" width="11.44140625" style="210"/>
    <col min="9217" max="9217" width="35.109375" style="210" customWidth="1"/>
    <col min="9218" max="9218" width="11.44140625" style="210"/>
    <col min="9219" max="9219" width="10.33203125" style="210" customWidth="1"/>
    <col min="9220" max="9221" width="12.6640625" style="210" customWidth="1"/>
    <col min="9222" max="9222" width="13.6640625" style="210" customWidth="1"/>
    <col min="9223" max="9472" width="11.44140625" style="210"/>
    <col min="9473" max="9473" width="35.109375" style="210" customWidth="1"/>
    <col min="9474" max="9474" width="11.44140625" style="210"/>
    <col min="9475" max="9475" width="10.33203125" style="210" customWidth="1"/>
    <col min="9476" max="9477" width="12.6640625" style="210" customWidth="1"/>
    <col min="9478" max="9478" width="13.6640625" style="210" customWidth="1"/>
    <col min="9479" max="9728" width="11.44140625" style="210"/>
    <col min="9729" max="9729" width="35.109375" style="210" customWidth="1"/>
    <col min="9730" max="9730" width="11.44140625" style="210"/>
    <col min="9731" max="9731" width="10.33203125" style="210" customWidth="1"/>
    <col min="9732" max="9733" width="12.6640625" style="210" customWidth="1"/>
    <col min="9734" max="9734" width="13.6640625" style="210" customWidth="1"/>
    <col min="9735" max="9984" width="11.44140625" style="210"/>
    <col min="9985" max="9985" width="35.109375" style="210" customWidth="1"/>
    <col min="9986" max="9986" width="11.44140625" style="210"/>
    <col min="9987" max="9987" width="10.33203125" style="210" customWidth="1"/>
    <col min="9988" max="9989" width="12.6640625" style="210" customWidth="1"/>
    <col min="9990" max="9990" width="13.6640625" style="210" customWidth="1"/>
    <col min="9991" max="10240" width="11.44140625" style="210"/>
    <col min="10241" max="10241" width="35.109375" style="210" customWidth="1"/>
    <col min="10242" max="10242" width="11.44140625" style="210"/>
    <col min="10243" max="10243" width="10.33203125" style="210" customWidth="1"/>
    <col min="10244" max="10245" width="12.6640625" style="210" customWidth="1"/>
    <col min="10246" max="10246" width="13.6640625" style="210" customWidth="1"/>
    <col min="10247" max="10496" width="11.44140625" style="210"/>
    <col min="10497" max="10497" width="35.109375" style="210" customWidth="1"/>
    <col min="10498" max="10498" width="11.44140625" style="210"/>
    <col min="10499" max="10499" width="10.33203125" style="210" customWidth="1"/>
    <col min="10500" max="10501" width="12.6640625" style="210" customWidth="1"/>
    <col min="10502" max="10502" width="13.6640625" style="210" customWidth="1"/>
    <col min="10503" max="10752" width="11.44140625" style="210"/>
    <col min="10753" max="10753" width="35.109375" style="210" customWidth="1"/>
    <col min="10754" max="10754" width="11.44140625" style="210"/>
    <col min="10755" max="10755" width="10.33203125" style="210" customWidth="1"/>
    <col min="10756" max="10757" width="12.6640625" style="210" customWidth="1"/>
    <col min="10758" max="10758" width="13.6640625" style="210" customWidth="1"/>
    <col min="10759" max="11008" width="11.44140625" style="210"/>
    <col min="11009" max="11009" width="35.109375" style="210" customWidth="1"/>
    <col min="11010" max="11010" width="11.44140625" style="210"/>
    <col min="11011" max="11011" width="10.33203125" style="210" customWidth="1"/>
    <col min="11012" max="11013" width="12.6640625" style="210" customWidth="1"/>
    <col min="11014" max="11014" width="13.6640625" style="210" customWidth="1"/>
    <col min="11015" max="11264" width="11.44140625" style="210"/>
    <col min="11265" max="11265" width="35.109375" style="210" customWidth="1"/>
    <col min="11266" max="11266" width="11.44140625" style="210"/>
    <col min="11267" max="11267" width="10.33203125" style="210" customWidth="1"/>
    <col min="11268" max="11269" width="12.6640625" style="210" customWidth="1"/>
    <col min="11270" max="11270" width="13.6640625" style="210" customWidth="1"/>
    <col min="11271" max="11520" width="11.44140625" style="210"/>
    <col min="11521" max="11521" width="35.109375" style="210" customWidth="1"/>
    <col min="11522" max="11522" width="11.44140625" style="210"/>
    <col min="11523" max="11523" width="10.33203125" style="210" customWidth="1"/>
    <col min="11524" max="11525" width="12.6640625" style="210" customWidth="1"/>
    <col min="11526" max="11526" width="13.6640625" style="210" customWidth="1"/>
    <col min="11527" max="11776" width="11.44140625" style="210"/>
    <col min="11777" max="11777" width="35.109375" style="210" customWidth="1"/>
    <col min="11778" max="11778" width="11.44140625" style="210"/>
    <col min="11779" max="11779" width="10.33203125" style="210" customWidth="1"/>
    <col min="11780" max="11781" width="12.6640625" style="210" customWidth="1"/>
    <col min="11782" max="11782" width="13.6640625" style="210" customWidth="1"/>
    <col min="11783" max="12032" width="11.44140625" style="210"/>
    <col min="12033" max="12033" width="35.109375" style="210" customWidth="1"/>
    <col min="12034" max="12034" width="11.44140625" style="210"/>
    <col min="12035" max="12035" width="10.33203125" style="210" customWidth="1"/>
    <col min="12036" max="12037" width="12.6640625" style="210" customWidth="1"/>
    <col min="12038" max="12038" width="13.6640625" style="210" customWidth="1"/>
    <col min="12039" max="12288" width="11.44140625" style="210"/>
    <col min="12289" max="12289" width="35.109375" style="210" customWidth="1"/>
    <col min="12290" max="12290" width="11.44140625" style="210"/>
    <col min="12291" max="12291" width="10.33203125" style="210" customWidth="1"/>
    <col min="12292" max="12293" width="12.6640625" style="210" customWidth="1"/>
    <col min="12294" max="12294" width="13.6640625" style="210" customWidth="1"/>
    <col min="12295" max="12544" width="11.44140625" style="210"/>
    <col min="12545" max="12545" width="35.109375" style="210" customWidth="1"/>
    <col min="12546" max="12546" width="11.44140625" style="210"/>
    <col min="12547" max="12547" width="10.33203125" style="210" customWidth="1"/>
    <col min="12548" max="12549" width="12.6640625" style="210" customWidth="1"/>
    <col min="12550" max="12550" width="13.6640625" style="210" customWidth="1"/>
    <col min="12551" max="12800" width="11.44140625" style="210"/>
    <col min="12801" max="12801" width="35.109375" style="210" customWidth="1"/>
    <col min="12802" max="12802" width="11.44140625" style="210"/>
    <col min="12803" max="12803" width="10.33203125" style="210" customWidth="1"/>
    <col min="12804" max="12805" width="12.6640625" style="210" customWidth="1"/>
    <col min="12806" max="12806" width="13.6640625" style="210" customWidth="1"/>
    <col min="12807" max="13056" width="11.44140625" style="210"/>
    <col min="13057" max="13057" width="35.109375" style="210" customWidth="1"/>
    <col min="13058" max="13058" width="11.44140625" style="210"/>
    <col min="13059" max="13059" width="10.33203125" style="210" customWidth="1"/>
    <col min="13060" max="13061" width="12.6640625" style="210" customWidth="1"/>
    <col min="13062" max="13062" width="13.6640625" style="210" customWidth="1"/>
    <col min="13063" max="13312" width="11.44140625" style="210"/>
    <col min="13313" max="13313" width="35.109375" style="210" customWidth="1"/>
    <col min="13314" max="13314" width="11.44140625" style="210"/>
    <col min="13315" max="13315" width="10.33203125" style="210" customWidth="1"/>
    <col min="13316" max="13317" width="12.6640625" style="210" customWidth="1"/>
    <col min="13318" max="13318" width="13.6640625" style="210" customWidth="1"/>
    <col min="13319" max="13568" width="11.44140625" style="210"/>
    <col min="13569" max="13569" width="35.109375" style="210" customWidth="1"/>
    <col min="13570" max="13570" width="11.44140625" style="210"/>
    <col min="13571" max="13571" width="10.33203125" style="210" customWidth="1"/>
    <col min="13572" max="13573" width="12.6640625" style="210" customWidth="1"/>
    <col min="13574" max="13574" width="13.6640625" style="210" customWidth="1"/>
    <col min="13575" max="13824" width="11.44140625" style="210"/>
    <col min="13825" max="13825" width="35.109375" style="210" customWidth="1"/>
    <col min="13826" max="13826" width="11.44140625" style="210"/>
    <col min="13827" max="13827" width="10.33203125" style="210" customWidth="1"/>
    <col min="13828" max="13829" width="12.6640625" style="210" customWidth="1"/>
    <col min="13830" max="13830" width="13.6640625" style="210" customWidth="1"/>
    <col min="13831" max="14080" width="11.44140625" style="210"/>
    <col min="14081" max="14081" width="35.109375" style="210" customWidth="1"/>
    <col min="14082" max="14082" width="11.44140625" style="210"/>
    <col min="14083" max="14083" width="10.33203125" style="210" customWidth="1"/>
    <col min="14084" max="14085" width="12.6640625" style="210" customWidth="1"/>
    <col min="14086" max="14086" width="13.6640625" style="210" customWidth="1"/>
    <col min="14087" max="14336" width="11.44140625" style="210"/>
    <col min="14337" max="14337" width="35.109375" style="210" customWidth="1"/>
    <col min="14338" max="14338" width="11.44140625" style="210"/>
    <col min="14339" max="14339" width="10.33203125" style="210" customWidth="1"/>
    <col min="14340" max="14341" width="12.6640625" style="210" customWidth="1"/>
    <col min="14342" max="14342" width="13.6640625" style="210" customWidth="1"/>
    <col min="14343" max="14592" width="11.44140625" style="210"/>
    <col min="14593" max="14593" width="35.109375" style="210" customWidth="1"/>
    <col min="14594" max="14594" width="11.44140625" style="210"/>
    <col min="14595" max="14595" width="10.33203125" style="210" customWidth="1"/>
    <col min="14596" max="14597" width="12.6640625" style="210" customWidth="1"/>
    <col min="14598" max="14598" width="13.6640625" style="210" customWidth="1"/>
    <col min="14599" max="14848" width="11.44140625" style="210"/>
    <col min="14849" max="14849" width="35.109375" style="210" customWidth="1"/>
    <col min="14850" max="14850" width="11.44140625" style="210"/>
    <col min="14851" max="14851" width="10.33203125" style="210" customWidth="1"/>
    <col min="14852" max="14853" width="12.6640625" style="210" customWidth="1"/>
    <col min="14854" max="14854" width="13.6640625" style="210" customWidth="1"/>
    <col min="14855" max="15104" width="11.44140625" style="210"/>
    <col min="15105" max="15105" width="35.109375" style="210" customWidth="1"/>
    <col min="15106" max="15106" width="11.44140625" style="210"/>
    <col min="15107" max="15107" width="10.33203125" style="210" customWidth="1"/>
    <col min="15108" max="15109" width="12.6640625" style="210" customWidth="1"/>
    <col min="15110" max="15110" width="13.6640625" style="210" customWidth="1"/>
    <col min="15111" max="15360" width="11.44140625" style="210"/>
    <col min="15361" max="15361" width="35.109375" style="210" customWidth="1"/>
    <col min="15362" max="15362" width="11.44140625" style="210"/>
    <col min="15363" max="15363" width="10.33203125" style="210" customWidth="1"/>
    <col min="15364" max="15365" width="12.6640625" style="210" customWidth="1"/>
    <col min="15366" max="15366" width="13.6640625" style="210" customWidth="1"/>
    <col min="15367" max="15616" width="11.44140625" style="210"/>
    <col min="15617" max="15617" width="35.109375" style="210" customWidth="1"/>
    <col min="15618" max="15618" width="11.44140625" style="210"/>
    <col min="15619" max="15619" width="10.33203125" style="210" customWidth="1"/>
    <col min="15620" max="15621" width="12.6640625" style="210" customWidth="1"/>
    <col min="15622" max="15622" width="13.6640625" style="210" customWidth="1"/>
    <col min="15623" max="15872" width="11.44140625" style="210"/>
    <col min="15873" max="15873" width="35.109375" style="210" customWidth="1"/>
    <col min="15874" max="15874" width="11.44140625" style="210"/>
    <col min="15875" max="15875" width="10.33203125" style="210" customWidth="1"/>
    <col min="15876" max="15877" width="12.6640625" style="210" customWidth="1"/>
    <col min="15878" max="15878" width="13.6640625" style="210" customWidth="1"/>
    <col min="15879" max="16128" width="11.44140625" style="210"/>
    <col min="16129" max="16129" width="35.109375" style="210" customWidth="1"/>
    <col min="16130" max="16130" width="11.44140625" style="210"/>
    <col min="16131" max="16131" width="10.33203125" style="210" customWidth="1"/>
    <col min="16132" max="16133" width="12.6640625" style="210" customWidth="1"/>
    <col min="16134" max="16134" width="13.6640625" style="210" customWidth="1"/>
    <col min="16135" max="16384" width="11.44140625" style="210"/>
  </cols>
  <sheetData>
    <row r="1" spans="1:256" x14ac:dyDescent="0.2">
      <c r="A1" s="283"/>
      <c r="B1" s="636"/>
      <c r="C1" s="636"/>
      <c r="D1" s="636"/>
      <c r="E1" s="636"/>
      <c r="F1" s="636"/>
    </row>
    <row r="2" spans="1:256" x14ac:dyDescent="0.2">
      <c r="A2" s="283" t="s">
        <v>346</v>
      </c>
      <c r="B2" s="284"/>
      <c r="D2" s="285" t="s">
        <v>127</v>
      </c>
      <c r="E2" s="284">
        <f>COUV!D9</f>
        <v>2023</v>
      </c>
      <c r="F2" s="286"/>
    </row>
    <row r="3" spans="1:256" x14ac:dyDescent="0.2">
      <c r="A3" s="283" t="s">
        <v>347</v>
      </c>
      <c r="B3" s="284"/>
      <c r="E3" s="285"/>
      <c r="F3" s="286"/>
    </row>
    <row r="4" spans="1:256" x14ac:dyDescent="0.2">
      <c r="E4" s="285"/>
      <c r="F4" s="286"/>
    </row>
    <row r="5" spans="1:256" ht="13.8" thickBot="1" x14ac:dyDescent="0.3">
      <c r="A5" s="271" t="s">
        <v>348</v>
      </c>
    </row>
    <row r="6" spans="1:256" ht="10.8" thickTop="1" x14ac:dyDescent="0.2">
      <c r="A6" s="287" t="s">
        <v>349</v>
      </c>
      <c r="B6" s="288"/>
      <c r="C6" s="288"/>
      <c r="D6" s="288"/>
      <c r="E6" s="288"/>
      <c r="F6" s="289"/>
    </row>
    <row r="7" spans="1:256" x14ac:dyDescent="0.2">
      <c r="A7" s="290"/>
      <c r="B7" s="210" t="s">
        <v>350</v>
      </c>
      <c r="F7" s="291"/>
    </row>
    <row r="8" spans="1:256" x14ac:dyDescent="0.2">
      <c r="A8" s="290"/>
      <c r="B8" s="210" t="s">
        <v>351</v>
      </c>
      <c r="F8" s="291"/>
    </row>
    <row r="9" spans="1:256" x14ac:dyDescent="0.2">
      <c r="A9" s="290"/>
      <c r="B9" s="210" t="s">
        <v>352</v>
      </c>
      <c r="F9" s="291"/>
    </row>
    <row r="10" spans="1:256" x14ac:dyDescent="0.2">
      <c r="A10" s="290"/>
      <c r="B10" s="210" t="s">
        <v>353</v>
      </c>
      <c r="F10" s="291"/>
    </row>
    <row r="11" spans="1:256" x14ac:dyDescent="0.2">
      <c r="A11" s="290"/>
      <c r="B11" s="210" t="s">
        <v>354</v>
      </c>
      <c r="F11" s="291"/>
    </row>
    <row r="12" spans="1:256" ht="10.8" x14ac:dyDescent="0.2">
      <c r="A12" s="292"/>
      <c r="B12" s="293" t="s">
        <v>355</v>
      </c>
      <c r="C12" s="294"/>
      <c r="D12" s="294"/>
      <c r="E12" s="294"/>
      <c r="F12" s="295"/>
      <c r="G12" s="296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  <c r="CB12" s="297"/>
      <c r="CC12" s="297"/>
      <c r="CD12" s="297"/>
      <c r="CE12" s="297"/>
      <c r="CF12" s="297"/>
      <c r="CG12" s="297"/>
      <c r="CH12" s="297"/>
      <c r="CI12" s="297"/>
      <c r="CJ12" s="297"/>
      <c r="CK12" s="297"/>
      <c r="CL12" s="297"/>
      <c r="CM12" s="297"/>
      <c r="CN12" s="297"/>
      <c r="CO12" s="297"/>
      <c r="CP12" s="297"/>
      <c r="CQ12" s="297"/>
      <c r="CR12" s="297"/>
      <c r="CS12" s="297"/>
      <c r="CT12" s="297"/>
      <c r="CU12" s="297"/>
      <c r="CV12" s="297"/>
      <c r="CW12" s="297"/>
      <c r="CX12" s="297"/>
      <c r="CY12" s="297"/>
      <c r="CZ12" s="297"/>
      <c r="DA12" s="297"/>
      <c r="DB12" s="297"/>
      <c r="DC12" s="297"/>
      <c r="DD12" s="297"/>
      <c r="DE12" s="297"/>
      <c r="DF12" s="297"/>
      <c r="DG12" s="297"/>
      <c r="DH12" s="297"/>
      <c r="DI12" s="297"/>
      <c r="DJ12" s="297"/>
      <c r="DK12" s="297"/>
      <c r="DL12" s="297"/>
      <c r="DM12" s="297"/>
      <c r="DN12" s="297"/>
      <c r="DO12" s="297"/>
      <c r="DP12" s="297"/>
      <c r="DQ12" s="297"/>
      <c r="DR12" s="297"/>
      <c r="DS12" s="297"/>
      <c r="DT12" s="297"/>
      <c r="DU12" s="297"/>
      <c r="DV12" s="297"/>
      <c r="DW12" s="297"/>
      <c r="DX12" s="297"/>
      <c r="DY12" s="297"/>
      <c r="DZ12" s="297"/>
      <c r="EA12" s="297"/>
      <c r="EB12" s="297"/>
      <c r="EC12" s="297"/>
      <c r="ED12" s="297"/>
      <c r="EE12" s="297"/>
      <c r="EF12" s="297"/>
      <c r="EG12" s="297"/>
      <c r="EH12" s="297"/>
      <c r="EI12" s="297"/>
      <c r="EJ12" s="297"/>
      <c r="EK12" s="297"/>
      <c r="EL12" s="297"/>
      <c r="EM12" s="297"/>
      <c r="EN12" s="297"/>
      <c r="EO12" s="297"/>
      <c r="EP12" s="297"/>
      <c r="EQ12" s="297"/>
      <c r="ER12" s="297"/>
      <c r="ES12" s="297"/>
      <c r="ET12" s="297"/>
      <c r="EU12" s="297"/>
      <c r="EV12" s="297"/>
      <c r="EW12" s="297"/>
      <c r="EX12" s="297"/>
      <c r="EY12" s="297"/>
      <c r="EZ12" s="297"/>
      <c r="FA12" s="297"/>
      <c r="FB12" s="297"/>
      <c r="FC12" s="297"/>
      <c r="FD12" s="297"/>
      <c r="FE12" s="297"/>
      <c r="FF12" s="297"/>
      <c r="FG12" s="297"/>
      <c r="FH12" s="297"/>
      <c r="FI12" s="297"/>
      <c r="FJ12" s="297"/>
      <c r="FK12" s="297"/>
      <c r="FL12" s="297"/>
      <c r="FM12" s="297"/>
      <c r="FN12" s="297"/>
      <c r="FO12" s="297"/>
      <c r="FP12" s="297"/>
      <c r="FQ12" s="297"/>
      <c r="FR12" s="297"/>
      <c r="FS12" s="297"/>
      <c r="FT12" s="297"/>
      <c r="FU12" s="297"/>
      <c r="FV12" s="297"/>
      <c r="FW12" s="297"/>
      <c r="FX12" s="297"/>
      <c r="FY12" s="297"/>
      <c r="FZ12" s="297"/>
      <c r="GA12" s="297"/>
      <c r="GB12" s="297"/>
      <c r="GC12" s="297"/>
      <c r="GD12" s="297"/>
      <c r="GE12" s="297"/>
      <c r="GF12" s="297"/>
      <c r="GG12" s="297"/>
      <c r="GH12" s="297"/>
      <c r="GI12" s="297"/>
      <c r="GJ12" s="297"/>
      <c r="GK12" s="297"/>
      <c r="GL12" s="297"/>
      <c r="GM12" s="297"/>
      <c r="GN12" s="297"/>
      <c r="GO12" s="297"/>
      <c r="GP12" s="297"/>
      <c r="GQ12" s="297"/>
      <c r="GR12" s="297"/>
      <c r="GS12" s="297"/>
      <c r="GT12" s="297"/>
      <c r="GU12" s="297"/>
      <c r="GV12" s="297"/>
      <c r="GW12" s="297"/>
      <c r="GX12" s="297"/>
      <c r="GY12" s="297"/>
      <c r="GZ12" s="297"/>
      <c r="HA12" s="297"/>
      <c r="HB12" s="297"/>
      <c r="HC12" s="297"/>
      <c r="HD12" s="297"/>
      <c r="HE12" s="297"/>
      <c r="HF12" s="297"/>
      <c r="HG12" s="297"/>
      <c r="HH12" s="297"/>
      <c r="HI12" s="297"/>
      <c r="HJ12" s="297"/>
      <c r="HK12" s="297"/>
      <c r="HL12" s="297"/>
      <c r="HM12" s="297"/>
      <c r="HN12" s="297"/>
      <c r="HO12" s="297"/>
      <c r="HP12" s="297"/>
      <c r="HQ12" s="297"/>
      <c r="HR12" s="297"/>
      <c r="HS12" s="297"/>
      <c r="HT12" s="297"/>
      <c r="HU12" s="297"/>
      <c r="HV12" s="297"/>
      <c r="HW12" s="297"/>
      <c r="HX12" s="297"/>
      <c r="HY12" s="297"/>
      <c r="HZ12" s="297"/>
      <c r="IA12" s="297"/>
      <c r="IB12" s="297"/>
      <c r="IC12" s="297"/>
      <c r="ID12" s="297"/>
      <c r="IE12" s="297"/>
      <c r="IF12" s="297"/>
      <c r="IG12" s="297"/>
      <c r="IH12" s="297"/>
      <c r="II12" s="297"/>
      <c r="IJ12" s="297"/>
      <c r="IK12" s="297"/>
      <c r="IL12" s="297"/>
      <c r="IM12" s="297"/>
      <c r="IN12" s="297"/>
      <c r="IO12" s="297"/>
      <c r="IP12" s="297"/>
      <c r="IQ12" s="297"/>
      <c r="IR12" s="297"/>
      <c r="IS12" s="297"/>
      <c r="IT12" s="297"/>
      <c r="IU12" s="297"/>
      <c r="IV12" s="297"/>
    </row>
    <row r="13" spans="1:256" ht="20.399999999999999" x14ac:dyDescent="0.25">
      <c r="A13" s="298" t="s">
        <v>356</v>
      </c>
      <c r="B13" s="299"/>
      <c r="C13" s="300" t="s">
        <v>357</v>
      </c>
      <c r="D13" s="300" t="s">
        <v>358</v>
      </c>
      <c r="E13" s="300" t="s">
        <v>359</v>
      </c>
      <c r="F13" s="301" t="s">
        <v>360</v>
      </c>
      <c r="G13" s="302"/>
    </row>
    <row r="14" spans="1:256" ht="10.8" x14ac:dyDescent="0.25">
      <c r="A14" s="290" t="s">
        <v>361</v>
      </c>
      <c r="C14" s="303" t="s">
        <v>362</v>
      </c>
      <c r="D14" s="304"/>
      <c r="E14" s="304"/>
      <c r="F14" s="291"/>
      <c r="G14" s="302"/>
    </row>
    <row r="15" spans="1:256" ht="10.8" x14ac:dyDescent="0.25">
      <c r="A15" s="290" t="s">
        <v>363</v>
      </c>
      <c r="C15" s="303" t="s">
        <v>364</v>
      </c>
      <c r="D15" s="304"/>
      <c r="E15" s="304"/>
      <c r="F15" s="291"/>
      <c r="G15" s="302"/>
    </row>
    <row r="16" spans="1:256" ht="10.8" x14ac:dyDescent="0.25">
      <c r="A16" s="290" t="s">
        <v>365</v>
      </c>
      <c r="C16" s="303" t="s">
        <v>366</v>
      </c>
      <c r="D16" s="304"/>
      <c r="E16" s="304"/>
      <c r="F16" s="291"/>
      <c r="G16" s="302"/>
    </row>
    <row r="17" spans="1:7" ht="10.8" x14ac:dyDescent="0.25">
      <c r="A17" s="290" t="s">
        <v>367</v>
      </c>
      <c r="C17" s="303" t="s">
        <v>368</v>
      </c>
      <c r="D17" s="304"/>
      <c r="E17" s="304"/>
      <c r="F17" s="291"/>
      <c r="G17" s="302"/>
    </row>
    <row r="18" spans="1:7" ht="10.8" x14ac:dyDescent="0.25">
      <c r="A18" s="290" t="s">
        <v>369</v>
      </c>
      <c r="C18" s="303" t="s">
        <v>370</v>
      </c>
      <c r="D18" s="304"/>
      <c r="E18" s="304"/>
      <c r="F18" s="291"/>
      <c r="G18" s="302"/>
    </row>
    <row r="19" spans="1:7" ht="10.8" x14ac:dyDescent="0.25">
      <c r="A19" s="290" t="s">
        <v>371</v>
      </c>
      <c r="C19" s="303" t="s">
        <v>372</v>
      </c>
      <c r="D19" s="304"/>
      <c r="E19" s="304"/>
      <c r="F19" s="291"/>
      <c r="G19" s="302"/>
    </row>
    <row r="20" spans="1:7" ht="10.8" x14ac:dyDescent="0.25">
      <c r="A20" s="290" t="s">
        <v>373</v>
      </c>
      <c r="C20" s="303" t="s">
        <v>374</v>
      </c>
      <c r="D20" s="304"/>
      <c r="E20" s="304"/>
      <c r="F20" s="291"/>
      <c r="G20" s="302"/>
    </row>
    <row r="21" spans="1:7" ht="10.8" x14ac:dyDescent="0.25">
      <c r="A21" s="290" t="s">
        <v>375</v>
      </c>
      <c r="C21" s="303" t="s">
        <v>376</v>
      </c>
      <c r="D21" s="304"/>
      <c r="E21" s="304"/>
      <c r="F21" s="291"/>
      <c r="G21" s="302"/>
    </row>
    <row r="22" spans="1:7" ht="10.8" x14ac:dyDescent="0.25">
      <c r="A22" s="290" t="s">
        <v>377</v>
      </c>
      <c r="C22" s="303" t="s">
        <v>378</v>
      </c>
      <c r="D22" s="304"/>
      <c r="E22" s="304"/>
      <c r="F22" s="291"/>
      <c r="G22" s="302"/>
    </row>
    <row r="23" spans="1:7" ht="10.8" x14ac:dyDescent="0.25">
      <c r="A23" s="290" t="s">
        <v>379</v>
      </c>
      <c r="C23" s="303" t="s">
        <v>380</v>
      </c>
      <c r="D23" s="304"/>
      <c r="E23" s="304"/>
      <c r="F23" s="291"/>
      <c r="G23" s="302"/>
    </row>
    <row r="24" spans="1:7" ht="10.8" x14ac:dyDescent="0.25">
      <c r="A24" s="290" t="s">
        <v>381</v>
      </c>
      <c r="C24" s="303" t="s">
        <v>382</v>
      </c>
      <c r="D24" s="304"/>
      <c r="E24" s="304"/>
      <c r="F24" s="291"/>
      <c r="G24" s="302"/>
    </row>
    <row r="25" spans="1:7" ht="10.8" x14ac:dyDescent="0.25">
      <c r="A25" s="290" t="s">
        <v>383</v>
      </c>
      <c r="C25" s="303" t="s">
        <v>384</v>
      </c>
      <c r="D25" s="304"/>
      <c r="E25" s="304"/>
      <c r="F25" s="291"/>
      <c r="G25" s="302"/>
    </row>
    <row r="26" spans="1:7" ht="10.8" x14ac:dyDescent="0.25">
      <c r="A26" s="290" t="s">
        <v>385</v>
      </c>
      <c r="C26" s="303" t="s">
        <v>386</v>
      </c>
      <c r="D26" s="305"/>
      <c r="E26" s="304"/>
      <c r="F26" s="291"/>
      <c r="G26" s="302"/>
    </row>
    <row r="27" spans="1:7" ht="10.8" x14ac:dyDescent="0.25">
      <c r="A27" s="637" t="s">
        <v>387</v>
      </c>
      <c r="B27" s="638"/>
      <c r="C27" s="306"/>
      <c r="D27" s="307">
        <f>SUM(D14:D26)</f>
        <v>0</v>
      </c>
      <c r="E27" s="307">
        <f>SUM(E14:E26)</f>
        <v>0</v>
      </c>
      <c r="F27" s="308">
        <f>SUM(F14:F26)</f>
        <v>0</v>
      </c>
      <c r="G27" s="309"/>
    </row>
    <row r="28" spans="1:7" ht="10.8" x14ac:dyDescent="0.25">
      <c r="A28" s="290" t="s">
        <v>388</v>
      </c>
      <c r="C28" s="303" t="s">
        <v>389</v>
      </c>
      <c r="D28" s="303" t="s">
        <v>390</v>
      </c>
      <c r="E28" s="303" t="s">
        <v>390</v>
      </c>
      <c r="F28" s="291"/>
      <c r="G28" s="302"/>
    </row>
    <row r="29" spans="1:7" ht="10.8" x14ac:dyDescent="0.25">
      <c r="A29" s="290" t="s">
        <v>391</v>
      </c>
      <c r="C29" s="303"/>
      <c r="D29" s="303"/>
      <c r="E29" s="303"/>
      <c r="F29" s="291"/>
      <c r="G29" s="302"/>
    </row>
    <row r="30" spans="1:7" ht="10.8" x14ac:dyDescent="0.25">
      <c r="A30" s="290" t="s">
        <v>392</v>
      </c>
      <c r="C30" s="303" t="s">
        <v>389</v>
      </c>
      <c r="D30" s="303" t="s">
        <v>390</v>
      </c>
      <c r="E30" s="303" t="s">
        <v>390</v>
      </c>
      <c r="F30" s="291"/>
      <c r="G30" s="302"/>
    </row>
    <row r="31" spans="1:7" ht="10.8" x14ac:dyDescent="0.25">
      <c r="A31" s="290" t="s">
        <v>393</v>
      </c>
      <c r="C31" s="303" t="s">
        <v>394</v>
      </c>
      <c r="D31" s="303" t="s">
        <v>390</v>
      </c>
      <c r="E31" s="303" t="s">
        <v>390</v>
      </c>
      <c r="F31" s="291"/>
      <c r="G31" s="302"/>
    </row>
    <row r="32" spans="1:7" ht="18" customHeight="1" x14ac:dyDescent="0.25">
      <c r="A32" s="290" t="s">
        <v>395</v>
      </c>
      <c r="C32" s="303"/>
      <c r="D32" s="303"/>
      <c r="E32" s="303"/>
      <c r="F32" s="291"/>
      <c r="G32" s="302"/>
    </row>
    <row r="33" spans="1:8" ht="10.8" x14ac:dyDescent="0.25">
      <c r="A33" s="290" t="s">
        <v>396</v>
      </c>
      <c r="C33" s="303" t="s">
        <v>397</v>
      </c>
      <c r="D33" s="303" t="s">
        <v>390</v>
      </c>
      <c r="E33" s="303" t="s">
        <v>390</v>
      </c>
      <c r="F33" s="291"/>
      <c r="G33" s="302"/>
    </row>
    <row r="34" spans="1:8" ht="10.8" x14ac:dyDescent="0.25">
      <c r="A34" s="290" t="s">
        <v>398</v>
      </c>
      <c r="C34" s="303" t="s">
        <v>397</v>
      </c>
      <c r="D34" s="303" t="s">
        <v>390</v>
      </c>
      <c r="E34" s="303" t="s">
        <v>390</v>
      </c>
      <c r="F34" s="291"/>
      <c r="G34" s="302"/>
    </row>
    <row r="35" spans="1:8" ht="10.8" x14ac:dyDescent="0.25">
      <c r="A35" s="290" t="s">
        <v>399</v>
      </c>
      <c r="C35" s="303" t="s">
        <v>400</v>
      </c>
      <c r="D35" s="303" t="s">
        <v>390</v>
      </c>
      <c r="E35" s="303" t="s">
        <v>390</v>
      </c>
      <c r="F35" s="291"/>
      <c r="G35" s="302"/>
    </row>
    <row r="36" spans="1:8" ht="10.8" x14ac:dyDescent="0.25">
      <c r="A36" s="637" t="s">
        <v>401</v>
      </c>
      <c r="B36" s="638"/>
      <c r="C36" s="306"/>
      <c r="D36" s="310" t="s">
        <v>390</v>
      </c>
      <c r="E36" s="310" t="s">
        <v>390</v>
      </c>
      <c r="F36" s="311">
        <f>SUM(F28:F35)</f>
        <v>0</v>
      </c>
      <c r="G36" s="309"/>
    </row>
    <row r="37" spans="1:8" ht="11.4" thickBot="1" x14ac:dyDescent="0.3">
      <c r="A37" s="312" t="s">
        <v>402</v>
      </c>
      <c r="B37" s="313"/>
      <c r="C37" s="314"/>
      <c r="D37" s="314" t="s">
        <v>390</v>
      </c>
      <c r="E37" s="314" t="s">
        <v>390</v>
      </c>
      <c r="F37" s="315">
        <f>F27+F36</f>
        <v>0</v>
      </c>
      <c r="G37" s="309"/>
    </row>
    <row r="38" spans="1:8" ht="10.8" thickTop="1" x14ac:dyDescent="0.2">
      <c r="H38" s="316"/>
    </row>
    <row r="39" spans="1:8" x14ac:dyDescent="0.2">
      <c r="A39" s="290"/>
    </row>
    <row r="40" spans="1:8" x14ac:dyDescent="0.2">
      <c r="A40" s="290"/>
    </row>
    <row r="41" spans="1:8" x14ac:dyDescent="0.2">
      <c r="A41" s="290"/>
    </row>
    <row r="42" spans="1:8" x14ac:dyDescent="0.2">
      <c r="A42" s="290"/>
    </row>
    <row r="43" spans="1:8" x14ac:dyDescent="0.2">
      <c r="A43" s="290"/>
    </row>
    <row r="44" spans="1:8" x14ac:dyDescent="0.2">
      <c r="A44" s="290"/>
    </row>
    <row r="45" spans="1:8" x14ac:dyDescent="0.2">
      <c r="A45" s="290"/>
    </row>
    <row r="46" spans="1:8" x14ac:dyDescent="0.2">
      <c r="A46" s="290"/>
    </row>
  </sheetData>
  <mergeCells count="3">
    <mergeCell ref="B1:F1"/>
    <mergeCell ref="A27:B27"/>
    <mergeCell ref="A36:B36"/>
  </mergeCells>
  <conditionalFormatting sqref="G12:G37">
    <cfRule type="cellIs" dxfId="4" priority="1" stopIfTrue="1" operator="not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6</vt:i4>
      </vt:variant>
    </vt:vector>
  </HeadingPairs>
  <TitlesOfParts>
    <vt:vector size="24" baseType="lpstr">
      <vt:lpstr>COUV</vt:lpstr>
      <vt:lpstr>EMPLOI</vt:lpstr>
      <vt:lpstr>FISCALITE</vt:lpstr>
      <vt:lpstr>ACTIONNARIAT</vt:lpstr>
      <vt:lpstr>DISTRIBUTION</vt:lpstr>
      <vt:lpstr>BILAN VIE</vt:lpstr>
      <vt:lpstr>CEG VIE</vt:lpstr>
      <vt:lpstr>C1 VIE</vt:lpstr>
      <vt:lpstr>C4 VIE</vt:lpstr>
      <vt:lpstr>C5 VIE SYNTH</vt:lpstr>
      <vt:lpstr>C11 VIE</vt:lpstr>
      <vt:lpstr>BILAN NON VIE</vt:lpstr>
      <vt:lpstr>CEG NON VIE</vt:lpstr>
      <vt:lpstr>C1 NON VIE</vt:lpstr>
      <vt:lpstr>C4 NON VIE</vt:lpstr>
      <vt:lpstr>C5 NON VIE SYNTH</vt:lpstr>
      <vt:lpstr>C11 NON VIE</vt:lpstr>
      <vt:lpstr>Sinistres Majeurs</vt:lpstr>
      <vt:lpstr>'C4 NON VIE'!Zone_d_impression</vt:lpstr>
      <vt:lpstr>'C4 VIE'!Zone_d_impression</vt:lpstr>
      <vt:lpstr>'C5 NON VIE SYNTH'!Zone_d_impression</vt:lpstr>
      <vt:lpstr>'C5 VIE SYNTH'!Zone_d_impression</vt:lpstr>
      <vt:lpstr>COUV!Zone_d_impression</vt:lpstr>
      <vt:lpstr>'Sinistres Majeurs'!Zone_d_impression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SARE</dc:creator>
  <cp:lastModifiedBy>Christian BLE</cp:lastModifiedBy>
  <dcterms:created xsi:type="dcterms:W3CDTF">2015-06-05T18:19:34Z</dcterms:created>
  <dcterms:modified xsi:type="dcterms:W3CDTF">2024-08-02T15:53:12Z</dcterms:modified>
</cp:coreProperties>
</file>