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eefy/Dropbox/2022_Killifish_cell_Atlas/CODE/11_RT_qPCR/"/>
    </mc:Choice>
  </mc:AlternateContent>
  <xr:revisionPtr revIDLastSave="0" documentId="8_{4172B1E4-3EDC-5A40-8B7C-90B37B66230E}" xr6:coauthVersionLast="47" xr6:coauthVersionMax="47" xr10:uidLastSave="{00000000-0000-0000-0000-000000000000}"/>
  <bookViews>
    <workbookView xWindow="500" yWindow="500" windowWidth="36760" windowHeight="22780" xr2:uid="{57B739B1-1A7A-F94F-8340-6C1F34911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89" i="1" l="1"/>
  <c r="V89" i="1"/>
  <c r="W59" i="1"/>
  <c r="V59" i="1"/>
  <c r="W22" i="1"/>
  <c r="V22" i="1"/>
  <c r="AG90" i="1"/>
  <c r="AG91" i="1"/>
  <c r="AG92" i="1"/>
  <c r="AG93" i="1"/>
  <c r="AG94" i="1"/>
  <c r="AG95" i="1"/>
  <c r="AG96" i="1"/>
  <c r="AG97" i="1"/>
  <c r="AG98" i="1"/>
  <c r="AG100" i="1"/>
  <c r="AG101" i="1"/>
  <c r="AG102" i="1"/>
  <c r="AF100" i="1"/>
  <c r="AF101" i="1"/>
  <c r="AF102" i="1"/>
  <c r="AF103" i="1"/>
  <c r="AB90" i="1"/>
  <c r="AB91" i="1"/>
  <c r="AB92" i="1"/>
  <c r="AB93" i="1"/>
  <c r="AB94" i="1"/>
  <c r="AB95" i="1"/>
  <c r="AB96" i="1"/>
  <c r="AB97" i="1"/>
  <c r="AB98" i="1"/>
  <c r="AB99" i="1"/>
  <c r="AG99" i="1" s="1"/>
  <c r="AB100" i="1"/>
  <c r="AB101" i="1"/>
  <c r="AB102" i="1"/>
  <c r="AB103" i="1"/>
  <c r="AG103" i="1" s="1"/>
  <c r="AB89" i="1"/>
  <c r="AG89" i="1" s="1"/>
  <c r="AA90" i="1"/>
  <c r="AF90" i="1" s="1"/>
  <c r="AA91" i="1"/>
  <c r="AF91" i="1" s="1"/>
  <c r="AA92" i="1"/>
  <c r="AF92" i="1" s="1"/>
  <c r="AA93" i="1"/>
  <c r="AF93" i="1" s="1"/>
  <c r="AA94" i="1"/>
  <c r="AF94" i="1" s="1"/>
  <c r="AA95" i="1"/>
  <c r="AF95" i="1" s="1"/>
  <c r="AA96" i="1"/>
  <c r="AF96" i="1" s="1"/>
  <c r="AA97" i="1"/>
  <c r="AF97" i="1" s="1"/>
  <c r="AA98" i="1"/>
  <c r="AF98" i="1" s="1"/>
  <c r="AA99" i="1"/>
  <c r="AF99" i="1" s="1"/>
  <c r="AA100" i="1"/>
  <c r="AA101" i="1"/>
  <c r="AA102" i="1"/>
  <c r="AA103" i="1"/>
  <c r="AA89" i="1"/>
  <c r="AF89" i="1" s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AF66" i="1"/>
  <c r="AG60" i="1"/>
  <c r="AG61" i="1"/>
  <c r="AG62" i="1"/>
  <c r="AG63" i="1"/>
  <c r="AG64" i="1"/>
  <c r="AG65" i="1"/>
  <c r="AG66" i="1"/>
  <c r="AF68" i="1"/>
  <c r="AB60" i="1"/>
  <c r="AB61" i="1"/>
  <c r="AB62" i="1"/>
  <c r="AB63" i="1"/>
  <c r="AB64" i="1"/>
  <c r="AB65" i="1"/>
  <c r="AB66" i="1"/>
  <c r="AB67" i="1"/>
  <c r="AG67" i="1" s="1"/>
  <c r="AB68" i="1"/>
  <c r="AG68" i="1" s="1"/>
  <c r="AB59" i="1"/>
  <c r="AG59" i="1" s="1"/>
  <c r="AA60" i="1"/>
  <c r="AF60" i="1" s="1"/>
  <c r="AA61" i="1"/>
  <c r="AF61" i="1" s="1"/>
  <c r="AA62" i="1"/>
  <c r="AF62" i="1" s="1"/>
  <c r="AA63" i="1"/>
  <c r="AF63" i="1" s="1"/>
  <c r="AA64" i="1"/>
  <c r="AF64" i="1" s="1"/>
  <c r="AA65" i="1"/>
  <c r="AF65" i="1" s="1"/>
  <c r="AA66" i="1"/>
  <c r="AA67" i="1"/>
  <c r="AF67" i="1" s="1"/>
  <c r="AA68" i="1"/>
  <c r="AA59" i="1"/>
  <c r="AF59" i="1" s="1"/>
  <c r="R59" i="1"/>
  <c r="R60" i="1"/>
  <c r="R61" i="1"/>
  <c r="R62" i="1"/>
  <c r="R63" i="1"/>
  <c r="R64" i="1"/>
  <c r="R65" i="1"/>
  <c r="R66" i="1"/>
  <c r="R67" i="1"/>
  <c r="R68" i="1"/>
  <c r="Q59" i="1"/>
  <c r="Q60" i="1"/>
  <c r="Q61" i="1"/>
  <c r="Q62" i="1"/>
  <c r="Q63" i="1"/>
  <c r="Q64" i="1"/>
  <c r="Q65" i="1"/>
  <c r="Q66" i="1"/>
  <c r="Q67" i="1"/>
  <c r="Q68" i="1"/>
  <c r="M59" i="1"/>
  <c r="M60" i="1"/>
  <c r="M61" i="1"/>
  <c r="M62" i="1"/>
  <c r="M63" i="1"/>
  <c r="M64" i="1"/>
  <c r="M65" i="1"/>
  <c r="M66" i="1"/>
  <c r="M67" i="1"/>
  <c r="M68" i="1"/>
  <c r="R28" i="1"/>
  <c r="R29" i="1"/>
  <c r="R30" i="1"/>
  <c r="R31" i="1"/>
  <c r="R32" i="1"/>
  <c r="R33" i="1"/>
  <c r="R34" i="1"/>
  <c r="R35" i="1"/>
  <c r="R36" i="1"/>
  <c r="R22" i="1"/>
  <c r="Q22" i="1"/>
  <c r="Q28" i="1"/>
  <c r="Q29" i="1"/>
  <c r="Q30" i="1"/>
  <c r="Q31" i="1"/>
  <c r="Q32" i="1"/>
  <c r="Q33" i="1"/>
  <c r="Q34" i="1"/>
  <c r="Q35" i="1"/>
  <c r="Q36" i="1"/>
  <c r="M22" i="1"/>
  <c r="M23" i="1"/>
  <c r="Q23" i="1" s="1"/>
  <c r="M24" i="1"/>
  <c r="Q24" i="1" s="1"/>
  <c r="M25" i="1"/>
  <c r="Q25" i="1" s="1"/>
  <c r="M26" i="1"/>
  <c r="Q26" i="1" s="1"/>
  <c r="M27" i="1"/>
  <c r="Q27" i="1" s="1"/>
  <c r="M28" i="1"/>
  <c r="M29" i="1"/>
  <c r="M30" i="1"/>
  <c r="M31" i="1"/>
  <c r="M32" i="1"/>
  <c r="M33" i="1"/>
  <c r="M34" i="1"/>
  <c r="M35" i="1"/>
  <c r="M36" i="1"/>
  <c r="O81" i="1"/>
  <c r="M3" i="1"/>
  <c r="N3" i="1" s="1"/>
  <c r="M4" i="1"/>
  <c r="P4" i="1" s="1"/>
  <c r="M5" i="1"/>
  <c r="N5" i="1" s="1"/>
  <c r="M6" i="1"/>
  <c r="O6" i="1" s="1"/>
  <c r="M7" i="1"/>
  <c r="P7" i="1" s="1"/>
  <c r="M8" i="1"/>
  <c r="P8" i="1" s="1"/>
  <c r="M9" i="1"/>
  <c r="N9" i="1" s="1"/>
  <c r="M10" i="1"/>
  <c r="N10" i="1" s="1"/>
  <c r="M11" i="1"/>
  <c r="N11" i="1" s="1"/>
  <c r="M12" i="1"/>
  <c r="O12" i="1" s="1"/>
  <c r="M13" i="1"/>
  <c r="P13" i="1" s="1"/>
  <c r="M14" i="1"/>
  <c r="P14" i="1" s="1"/>
  <c r="M15" i="1"/>
  <c r="N15" i="1" s="1"/>
  <c r="M16" i="1"/>
  <c r="O16" i="1" s="1"/>
  <c r="M17" i="1"/>
  <c r="P17" i="1" s="1"/>
  <c r="M18" i="1"/>
  <c r="P18" i="1" s="1"/>
  <c r="M19" i="1"/>
  <c r="P19" i="1" s="1"/>
  <c r="M20" i="1"/>
  <c r="P20" i="1" s="1"/>
  <c r="M21" i="1"/>
  <c r="P21" i="1" s="1"/>
  <c r="M37" i="1"/>
  <c r="N37" i="1" s="1"/>
  <c r="M38" i="1"/>
  <c r="N38" i="1" s="1"/>
  <c r="M39" i="1"/>
  <c r="N39" i="1" s="1"/>
  <c r="M40" i="1"/>
  <c r="O40" i="1" s="1"/>
  <c r="M41" i="1"/>
  <c r="P41" i="1" s="1"/>
  <c r="M42" i="1"/>
  <c r="P42" i="1" s="1"/>
  <c r="M43" i="1"/>
  <c r="N43" i="1" s="1"/>
  <c r="M44" i="1"/>
  <c r="O44" i="1" s="1"/>
  <c r="M45" i="1"/>
  <c r="N45" i="1" s="1"/>
  <c r="M46" i="1"/>
  <c r="N46" i="1" s="1"/>
  <c r="M47" i="1"/>
  <c r="N47" i="1" s="1"/>
  <c r="M48" i="1"/>
  <c r="P48" i="1" s="1"/>
  <c r="M49" i="1"/>
  <c r="N49" i="1" s="1"/>
  <c r="M50" i="1"/>
  <c r="O50" i="1" s="1"/>
  <c r="M51" i="1"/>
  <c r="P51" i="1" s="1"/>
  <c r="M52" i="1"/>
  <c r="P52" i="1" s="1"/>
  <c r="M53" i="1"/>
  <c r="O53" i="1" s="1"/>
  <c r="M54" i="1"/>
  <c r="P54" i="1" s="1"/>
  <c r="M55" i="1"/>
  <c r="O55" i="1" s="1"/>
  <c r="M56" i="1"/>
  <c r="P56" i="1" s="1"/>
  <c r="M57" i="1"/>
  <c r="P57" i="1" s="1"/>
  <c r="M58" i="1"/>
  <c r="P58" i="1" s="1"/>
  <c r="M69" i="1"/>
  <c r="N69" i="1" s="1"/>
  <c r="M70" i="1"/>
  <c r="N70" i="1" s="1"/>
  <c r="M71" i="1"/>
  <c r="P71" i="1" s="1"/>
  <c r="M72" i="1"/>
  <c r="P72" i="1" s="1"/>
  <c r="M73" i="1"/>
  <c r="N73" i="1" s="1"/>
  <c r="M74" i="1"/>
  <c r="O74" i="1" s="1"/>
  <c r="M75" i="1"/>
  <c r="N75" i="1" s="1"/>
  <c r="M76" i="1"/>
  <c r="N76" i="1" s="1"/>
  <c r="M77" i="1"/>
  <c r="N77" i="1" s="1"/>
  <c r="M78" i="1"/>
  <c r="N78" i="1" s="1"/>
  <c r="M79" i="1"/>
  <c r="P79" i="1" s="1"/>
  <c r="M80" i="1"/>
  <c r="P80" i="1" s="1"/>
  <c r="M81" i="1"/>
  <c r="N81" i="1" s="1"/>
  <c r="M82" i="1"/>
  <c r="P82" i="1" s="1"/>
  <c r="M83" i="1"/>
  <c r="P83" i="1" s="1"/>
  <c r="M84" i="1"/>
  <c r="P84" i="1" s="1"/>
  <c r="M85" i="1"/>
  <c r="P85" i="1" s="1"/>
  <c r="M86" i="1"/>
  <c r="P86" i="1" s="1"/>
  <c r="M87" i="1"/>
  <c r="P87" i="1" s="1"/>
  <c r="M88" i="1"/>
  <c r="O88" i="1" s="1"/>
  <c r="M2" i="1"/>
  <c r="N2" i="1" s="1"/>
  <c r="R27" i="1" l="1"/>
  <c r="R26" i="1"/>
  <c r="R25" i="1"/>
  <c r="R24" i="1"/>
  <c r="R23" i="1"/>
  <c r="O57" i="1"/>
  <c r="O73" i="1"/>
  <c r="P74" i="1"/>
  <c r="O83" i="1"/>
  <c r="N83" i="1"/>
  <c r="P88" i="1"/>
  <c r="U84" i="1"/>
  <c r="Z87" i="1" s="1"/>
  <c r="AE87" i="1" s="1"/>
  <c r="P73" i="1"/>
  <c r="P81" i="1"/>
  <c r="U69" i="1" s="1"/>
  <c r="Z72" i="1" s="1"/>
  <c r="AE72" i="1" s="1"/>
  <c r="N82" i="1"/>
  <c r="P55" i="1"/>
  <c r="O56" i="1"/>
  <c r="N74" i="1"/>
  <c r="O82" i="1"/>
  <c r="T69" i="1" s="1"/>
  <c r="Y74" i="1" s="1"/>
  <c r="AD74" i="1" s="1"/>
  <c r="O58" i="1"/>
  <c r="O75" i="1"/>
  <c r="P75" i="1"/>
  <c r="O84" i="1"/>
  <c r="O85" i="1"/>
  <c r="N71" i="1"/>
  <c r="N79" i="1"/>
  <c r="O71" i="1"/>
  <c r="O79" i="1"/>
  <c r="O86" i="1"/>
  <c r="N72" i="1"/>
  <c r="N80" i="1"/>
  <c r="O87" i="1"/>
  <c r="O72" i="1"/>
  <c r="O80" i="1"/>
  <c r="T84" i="1"/>
  <c r="Y88" i="1" s="1"/>
  <c r="AD88" i="1" s="1"/>
  <c r="P6" i="1"/>
  <c r="O19" i="1"/>
  <c r="P44" i="1"/>
  <c r="N52" i="1"/>
  <c r="N48" i="1"/>
  <c r="P53" i="1"/>
  <c r="N14" i="1"/>
  <c r="P40" i="1"/>
  <c r="O49" i="1"/>
  <c r="O5" i="1"/>
  <c r="O15" i="1"/>
  <c r="N42" i="1"/>
  <c r="P50" i="1"/>
  <c r="U17" i="1"/>
  <c r="Z17" i="1" s="1"/>
  <c r="AE17" i="1" s="1"/>
  <c r="P12" i="1"/>
  <c r="P16" i="1"/>
  <c r="O43" i="1"/>
  <c r="N4" i="1"/>
  <c r="O4" i="1"/>
  <c r="P5" i="1"/>
  <c r="N7" i="1"/>
  <c r="O8" i="1"/>
  <c r="N13" i="1"/>
  <c r="O14" i="1"/>
  <c r="P15" i="1"/>
  <c r="O17" i="1"/>
  <c r="O18" i="1"/>
  <c r="O21" i="1"/>
  <c r="N41" i="1"/>
  <c r="O42" i="1"/>
  <c r="P43" i="1"/>
  <c r="O48" i="1"/>
  <c r="P49" i="1"/>
  <c r="U37" i="1" s="1"/>
  <c r="N51" i="1"/>
  <c r="O52" i="1"/>
  <c r="O54" i="1"/>
  <c r="N8" i="1"/>
  <c r="N6" i="1"/>
  <c r="O7" i="1"/>
  <c r="N12" i="1"/>
  <c r="S2" i="1" s="1"/>
  <c r="O13" i="1"/>
  <c r="N16" i="1"/>
  <c r="O20" i="1"/>
  <c r="N40" i="1"/>
  <c r="O41" i="1"/>
  <c r="N44" i="1"/>
  <c r="N50" i="1"/>
  <c r="S37" i="1" s="1"/>
  <c r="O51" i="1"/>
  <c r="U53" i="1"/>
  <c r="Z58" i="1" s="1"/>
  <c r="AE58" i="1" s="1"/>
  <c r="AA32" i="1" l="1"/>
  <c r="AF32" i="1" s="1"/>
  <c r="AA34" i="1"/>
  <c r="AF34" i="1" s="1"/>
  <c r="AA36" i="1"/>
  <c r="AF36" i="1" s="1"/>
  <c r="AA30" i="1"/>
  <c r="AF30" i="1" s="1"/>
  <c r="AA33" i="1"/>
  <c r="AF33" i="1" s="1"/>
  <c r="AA35" i="1"/>
  <c r="AF35" i="1" s="1"/>
  <c r="AA28" i="1"/>
  <c r="AF28" i="1" s="1"/>
  <c r="AA29" i="1"/>
  <c r="AF29" i="1" s="1"/>
  <c r="AA31" i="1"/>
  <c r="AF31" i="1" s="1"/>
  <c r="AA24" i="1"/>
  <c r="AF24" i="1" s="1"/>
  <c r="AA25" i="1"/>
  <c r="AF25" i="1" s="1"/>
  <c r="AA27" i="1"/>
  <c r="AF27" i="1" s="1"/>
  <c r="AA22" i="1"/>
  <c r="AF22" i="1" s="1"/>
  <c r="AB24" i="1"/>
  <c r="AG24" i="1" s="1"/>
  <c r="AA26" i="1"/>
  <c r="AF26" i="1" s="1"/>
  <c r="AB26" i="1"/>
  <c r="AG26" i="1" s="1"/>
  <c r="AA23" i="1"/>
  <c r="AF23" i="1" s="1"/>
  <c r="S69" i="1"/>
  <c r="X76" i="1" s="1"/>
  <c r="AC76" i="1" s="1"/>
  <c r="T17" i="1"/>
  <c r="Y18" i="1" s="1"/>
  <c r="AD18" i="1" s="1"/>
  <c r="T53" i="1"/>
  <c r="Y55" i="1" s="1"/>
  <c r="AD55" i="1" s="1"/>
  <c r="Y82" i="1"/>
  <c r="AD82" i="1" s="1"/>
  <c r="Y80" i="1"/>
  <c r="AD80" i="1" s="1"/>
  <c r="Y72" i="1"/>
  <c r="AD72" i="1" s="1"/>
  <c r="Y75" i="1"/>
  <c r="AD75" i="1" s="1"/>
  <c r="Y73" i="1"/>
  <c r="AD73" i="1" s="1"/>
  <c r="Z73" i="1"/>
  <c r="AE73" i="1" s="1"/>
  <c r="Y81" i="1"/>
  <c r="AD81" i="1" s="1"/>
  <c r="Z56" i="1"/>
  <c r="AE56" i="1" s="1"/>
  <c r="Y83" i="1"/>
  <c r="AD83" i="1" s="1"/>
  <c r="Z71" i="1"/>
  <c r="AE71" i="1" s="1"/>
  <c r="Z81" i="1"/>
  <c r="AE81" i="1" s="1"/>
  <c r="Z79" i="1"/>
  <c r="AE79" i="1" s="1"/>
  <c r="Z80" i="1"/>
  <c r="AE80" i="1" s="1"/>
  <c r="Y79" i="1"/>
  <c r="AD79" i="1" s="1"/>
  <c r="Z85" i="1"/>
  <c r="AE85" i="1" s="1"/>
  <c r="Z55" i="1"/>
  <c r="AE55" i="1" s="1"/>
  <c r="Z86" i="1"/>
  <c r="AE86" i="1" s="1"/>
  <c r="Y87" i="1"/>
  <c r="AD87" i="1" s="1"/>
  <c r="Z88" i="1"/>
  <c r="AE88" i="1" s="1"/>
  <c r="Y86" i="1"/>
  <c r="AD86" i="1" s="1"/>
  <c r="Z82" i="1"/>
  <c r="AE82" i="1" s="1"/>
  <c r="Y85" i="1"/>
  <c r="AD85" i="1" s="1"/>
  <c r="Z83" i="1"/>
  <c r="AE83" i="1" s="1"/>
  <c r="Z74" i="1"/>
  <c r="AE74" i="1" s="1"/>
  <c r="Y71" i="1"/>
  <c r="AD71" i="1" s="1"/>
  <c r="Y84" i="1"/>
  <c r="AD84" i="1" s="1"/>
  <c r="Z84" i="1"/>
  <c r="AE84" i="1" s="1"/>
  <c r="Z75" i="1"/>
  <c r="AE75" i="1" s="1"/>
  <c r="Y56" i="1"/>
  <c r="AD56" i="1" s="1"/>
  <c r="Y58" i="1"/>
  <c r="AD58" i="1" s="1"/>
  <c r="Z53" i="1"/>
  <c r="AE53" i="1" s="1"/>
  <c r="Z57" i="1"/>
  <c r="AE57" i="1" s="1"/>
  <c r="Y57" i="1"/>
  <c r="AD57" i="1" s="1"/>
  <c r="Z21" i="1"/>
  <c r="AE21" i="1" s="1"/>
  <c r="Z19" i="1"/>
  <c r="AE19" i="1" s="1"/>
  <c r="Z18" i="1"/>
  <c r="AE18" i="1" s="1"/>
  <c r="Z20" i="1"/>
  <c r="AE20" i="1" s="1"/>
  <c r="T37" i="1"/>
  <c r="Y51" i="1" s="1"/>
  <c r="AD51" i="1" s="1"/>
  <c r="T2" i="1"/>
  <c r="Y4" i="1" s="1"/>
  <c r="AD4" i="1" s="1"/>
  <c r="Z52" i="1"/>
  <c r="AE52" i="1" s="1"/>
  <c r="Z50" i="1"/>
  <c r="AE50" i="1" s="1"/>
  <c r="Z40" i="1"/>
  <c r="AE40" i="1" s="1"/>
  <c r="Z42" i="1"/>
  <c r="AE42" i="1" s="1"/>
  <c r="Z48" i="1"/>
  <c r="AE48" i="1" s="1"/>
  <c r="Z51" i="1"/>
  <c r="AE51" i="1" s="1"/>
  <c r="Z49" i="1"/>
  <c r="AE49" i="1" s="1"/>
  <c r="Z41" i="1"/>
  <c r="AE41" i="1" s="1"/>
  <c r="Z44" i="1"/>
  <c r="AE44" i="1" s="1"/>
  <c r="Z43" i="1"/>
  <c r="AE43" i="1" s="1"/>
  <c r="X45" i="1"/>
  <c r="AC45" i="1" s="1"/>
  <c r="X48" i="1"/>
  <c r="AC48" i="1" s="1"/>
  <c r="X46" i="1"/>
  <c r="AC46" i="1" s="1"/>
  <c r="X49" i="1"/>
  <c r="AC49" i="1" s="1"/>
  <c r="X47" i="1"/>
  <c r="AC47" i="1" s="1"/>
  <c r="X52" i="1"/>
  <c r="AC52" i="1" s="1"/>
  <c r="Z54" i="1"/>
  <c r="AE54" i="1" s="1"/>
  <c r="U2" i="1"/>
  <c r="Z16" i="1" s="1"/>
  <c r="AE16" i="1" s="1"/>
  <c r="X14" i="1"/>
  <c r="AC14" i="1" s="1"/>
  <c r="X9" i="1"/>
  <c r="AC9" i="1" s="1"/>
  <c r="X8" i="1"/>
  <c r="AC8" i="1" s="1"/>
  <c r="X4" i="1"/>
  <c r="AC4" i="1" s="1"/>
  <c r="X3" i="1"/>
  <c r="AC3" i="1" s="1"/>
  <c r="X13" i="1"/>
  <c r="AC13" i="1" s="1"/>
  <c r="X51" i="1"/>
  <c r="AC51" i="1" s="1"/>
  <c r="X38" i="1"/>
  <c r="AC38" i="1" s="1"/>
  <c r="X44" i="1"/>
  <c r="AC44" i="1" s="1"/>
  <c r="X40" i="1"/>
  <c r="AC40" i="1" s="1"/>
  <c r="X50" i="1"/>
  <c r="AC50" i="1" s="1"/>
  <c r="X41" i="1"/>
  <c r="AC41" i="1" s="1"/>
  <c r="X37" i="1"/>
  <c r="AC37" i="1" s="1"/>
  <c r="X15" i="1"/>
  <c r="AC15" i="1" s="1"/>
  <c r="X11" i="1"/>
  <c r="AC11" i="1" s="1"/>
  <c r="X39" i="1"/>
  <c r="AC39" i="1" s="1"/>
  <c r="X12" i="1"/>
  <c r="AC12" i="1" s="1"/>
  <c r="Y21" i="1"/>
  <c r="AD21" i="1" s="1"/>
  <c r="Y19" i="1"/>
  <c r="AD19" i="1" s="1"/>
  <c r="Y17" i="1"/>
  <c r="AD17" i="1" s="1"/>
  <c r="X10" i="1"/>
  <c r="AC10" i="1" s="1"/>
  <c r="X43" i="1"/>
  <c r="AC43" i="1" s="1"/>
  <c r="Y54" i="1"/>
  <c r="AD54" i="1" s="1"/>
  <c r="X42" i="1"/>
  <c r="AC42" i="1" s="1"/>
  <c r="X16" i="1"/>
  <c r="AC16" i="1" s="1"/>
  <c r="Y20" i="1"/>
  <c r="AD20" i="1" s="1"/>
  <c r="X6" i="1"/>
  <c r="AC6" i="1" s="1"/>
  <c r="X5" i="1"/>
  <c r="AC5" i="1" s="1"/>
  <c r="X2" i="1"/>
  <c r="AC2" i="1" s="1"/>
  <c r="X7" i="1"/>
  <c r="AC7" i="1" s="1"/>
  <c r="X70" i="1" l="1"/>
  <c r="AC70" i="1" s="1"/>
  <c r="X69" i="1"/>
  <c r="AC69" i="1" s="1"/>
  <c r="X71" i="1"/>
  <c r="AC71" i="1" s="1"/>
  <c r="X72" i="1"/>
  <c r="AC72" i="1" s="1"/>
  <c r="X75" i="1"/>
  <c r="AC75" i="1" s="1"/>
  <c r="X74" i="1"/>
  <c r="AC74" i="1" s="1"/>
  <c r="X83" i="1"/>
  <c r="AC83" i="1" s="1"/>
  <c r="X73" i="1"/>
  <c r="AC73" i="1" s="1"/>
  <c r="X77" i="1"/>
  <c r="AC77" i="1" s="1"/>
  <c r="X80" i="1"/>
  <c r="AC80" i="1" s="1"/>
  <c r="X82" i="1"/>
  <c r="AC82" i="1" s="1"/>
  <c r="X81" i="1"/>
  <c r="AC81" i="1" s="1"/>
  <c r="X79" i="1"/>
  <c r="AC79" i="1" s="1"/>
  <c r="AB30" i="1"/>
  <c r="AG30" i="1" s="1"/>
  <c r="AB29" i="1"/>
  <c r="AG29" i="1" s="1"/>
  <c r="AB31" i="1"/>
  <c r="AG31" i="1" s="1"/>
  <c r="AB28" i="1"/>
  <c r="AG28" i="1" s="1"/>
  <c r="AB36" i="1"/>
  <c r="AG36" i="1" s="1"/>
  <c r="AB34" i="1"/>
  <c r="AG34" i="1" s="1"/>
  <c r="AB35" i="1"/>
  <c r="AG35" i="1" s="1"/>
  <c r="AB33" i="1"/>
  <c r="AG33" i="1" s="1"/>
  <c r="AB32" i="1"/>
  <c r="AG32" i="1" s="1"/>
  <c r="AB22" i="1"/>
  <c r="AG22" i="1" s="1"/>
  <c r="AB27" i="1"/>
  <c r="AG27" i="1" s="1"/>
  <c r="AB25" i="1"/>
  <c r="AG25" i="1" s="1"/>
  <c r="Y53" i="1"/>
  <c r="AD53" i="1" s="1"/>
  <c r="AB23" i="1"/>
  <c r="AG23" i="1" s="1"/>
  <c r="Y41" i="1"/>
  <c r="AD41" i="1" s="1"/>
  <c r="X78" i="1"/>
  <c r="AC78" i="1" s="1"/>
  <c r="Y16" i="1"/>
  <c r="AD16" i="1" s="1"/>
  <c r="Y8" i="1"/>
  <c r="AD8" i="1" s="1"/>
  <c r="Y5" i="1"/>
  <c r="AD5" i="1" s="1"/>
  <c r="Y6" i="1"/>
  <c r="AD6" i="1" s="1"/>
  <c r="Y15" i="1"/>
  <c r="AD15" i="1" s="1"/>
  <c r="Y40" i="1"/>
  <c r="AD40" i="1" s="1"/>
  <c r="Y44" i="1"/>
  <c r="AD44" i="1" s="1"/>
  <c r="Y12" i="1"/>
  <c r="AD12" i="1" s="1"/>
  <c r="Y50" i="1"/>
  <c r="AD50" i="1" s="1"/>
  <c r="Y13" i="1"/>
  <c r="AD13" i="1" s="1"/>
  <c r="Y49" i="1"/>
  <c r="AD49" i="1" s="1"/>
  <c r="Y7" i="1"/>
  <c r="AD7" i="1" s="1"/>
  <c r="Y14" i="1"/>
  <c r="AD14" i="1" s="1"/>
  <c r="Y48" i="1"/>
  <c r="AD48" i="1" s="1"/>
  <c r="Y43" i="1"/>
  <c r="AD43" i="1" s="1"/>
  <c r="Y52" i="1"/>
  <c r="AD52" i="1" s="1"/>
  <c r="Y42" i="1"/>
  <c r="AD42" i="1" s="1"/>
  <c r="Z4" i="1"/>
  <c r="AE4" i="1" s="1"/>
  <c r="Z12" i="1"/>
  <c r="AE12" i="1" s="1"/>
  <c r="Z6" i="1"/>
  <c r="AE6" i="1" s="1"/>
  <c r="Z8" i="1"/>
  <c r="AE8" i="1" s="1"/>
  <c r="Z14" i="1"/>
  <c r="AE14" i="1" s="1"/>
  <c r="Z7" i="1"/>
  <c r="AE7" i="1" s="1"/>
  <c r="Z15" i="1"/>
  <c r="AE15" i="1" s="1"/>
  <c r="Z13" i="1"/>
  <c r="AE13" i="1" s="1"/>
  <c r="Z5" i="1"/>
  <c r="AE5" i="1" s="1"/>
</calcChain>
</file>

<file path=xl/sharedStrings.xml><?xml version="1.0" encoding="utf-8"?>
<sst xmlns="http://schemas.openxmlformats.org/spreadsheetml/2006/main" count="441" uniqueCount="100">
  <si>
    <t>Actin</t>
  </si>
  <si>
    <t>SDHA</t>
  </si>
  <si>
    <t>HPRT1</t>
  </si>
  <si>
    <t>NCRNA</t>
  </si>
  <si>
    <t>HPX</t>
  </si>
  <si>
    <t>Male_Liver1</t>
  </si>
  <si>
    <t>Male_Liver2</t>
  </si>
  <si>
    <t>Male_Liver4</t>
  </si>
  <si>
    <t>Male_Liver5</t>
  </si>
  <si>
    <t>Male_Liver6</t>
  </si>
  <si>
    <t>Male_Liver7</t>
  </si>
  <si>
    <t>Male_Liver8</t>
  </si>
  <si>
    <t>Female_Liver1</t>
  </si>
  <si>
    <t>Female_Liver2</t>
  </si>
  <si>
    <t>Female_Liver3</t>
  </si>
  <si>
    <t>Female_Liver4</t>
  </si>
  <si>
    <t>Female_Liver5</t>
  </si>
  <si>
    <t>Female_Liver6</t>
  </si>
  <si>
    <t>Female_Liver7</t>
  </si>
  <si>
    <t>Female_Liver8</t>
  </si>
  <si>
    <t>Male_Spleen1</t>
  </si>
  <si>
    <t>Male_Spleen2</t>
  </si>
  <si>
    <t>Male_Spleen3</t>
  </si>
  <si>
    <t>Male_Spleen4</t>
  </si>
  <si>
    <t>Male_Spleen5</t>
  </si>
  <si>
    <t>Male_Spleen6</t>
  </si>
  <si>
    <t>Male_Spleen7</t>
  </si>
  <si>
    <t>Male_Spleen8</t>
  </si>
  <si>
    <t>Female_Spleen1</t>
  </si>
  <si>
    <t>Female_Spleen2</t>
  </si>
  <si>
    <t>Female_Spleen3</t>
  </si>
  <si>
    <t>Female_Spleen4</t>
  </si>
  <si>
    <t>Female_Spleen5</t>
  </si>
  <si>
    <t>Female_Spleen6</t>
  </si>
  <si>
    <t>Female_Spleen7</t>
  </si>
  <si>
    <t>Female_Spleen8</t>
  </si>
  <si>
    <t>Male_Muscle1</t>
  </si>
  <si>
    <t>Male_Muscle2</t>
  </si>
  <si>
    <t>Male_Muscle4</t>
  </si>
  <si>
    <t>Male_Muscle5</t>
  </si>
  <si>
    <t>Male_Muscle6</t>
  </si>
  <si>
    <t>Male_Muscle7</t>
  </si>
  <si>
    <t>Male_Muscle8</t>
  </si>
  <si>
    <t>Female_Muscle1</t>
  </si>
  <si>
    <t>Female_Muscle2</t>
  </si>
  <si>
    <t>Female_Muscle3</t>
  </si>
  <si>
    <t>Female_Muscle4</t>
  </si>
  <si>
    <t>Female_Muscle5</t>
  </si>
  <si>
    <t>Female_Muscle6</t>
  </si>
  <si>
    <t>Female_Muscle7</t>
  </si>
  <si>
    <t>Female_Muscle8</t>
  </si>
  <si>
    <t>Sample</t>
  </si>
  <si>
    <t>Set2</t>
  </si>
  <si>
    <t>Liver</t>
  </si>
  <si>
    <t>Male</t>
  </si>
  <si>
    <t>Female</t>
  </si>
  <si>
    <t>Set1</t>
  </si>
  <si>
    <t>Spleen</t>
  </si>
  <si>
    <t>Muscle</t>
  </si>
  <si>
    <t>Set</t>
  </si>
  <si>
    <t>Tissue</t>
  </si>
  <si>
    <t>Sex</t>
  </si>
  <si>
    <t>LINE_R2</t>
  </si>
  <si>
    <t>HK_Geom</t>
  </si>
  <si>
    <t>LINE_Delta_Ct</t>
  </si>
  <si>
    <t>NcRNA_Delta_Ct</t>
  </si>
  <si>
    <t>HPX_Delta_Ct</t>
  </si>
  <si>
    <t>LINE_female_Set</t>
  </si>
  <si>
    <t>ncRNA_female_Set</t>
  </si>
  <si>
    <t>Hpx_male_Set</t>
  </si>
  <si>
    <t>LINE_ddct</t>
  </si>
  <si>
    <t>ncRNA_ddct</t>
  </si>
  <si>
    <t>Hpx_ddct</t>
  </si>
  <si>
    <t>LINE_exp</t>
  </si>
  <si>
    <t>ncRNA_exp</t>
  </si>
  <si>
    <t>Hpx_exp</t>
  </si>
  <si>
    <t>Male_Liver 1</t>
  </si>
  <si>
    <t>Male_Liver 2</t>
  </si>
  <si>
    <t>Male_Liver 3</t>
  </si>
  <si>
    <t>Male_Liver 4</t>
  </si>
  <si>
    <t>Male_Liver 5</t>
  </si>
  <si>
    <t>Male_Liver 6</t>
  </si>
  <si>
    <t>Male_Liver 7</t>
  </si>
  <si>
    <t>Set3</t>
  </si>
  <si>
    <t>Zp3</t>
  </si>
  <si>
    <t>Apoa1a</t>
  </si>
  <si>
    <t>Zp3_delta_ct</t>
  </si>
  <si>
    <t>Apoa1a_delta_ct</t>
  </si>
  <si>
    <t>Zp3_female_set</t>
  </si>
  <si>
    <t>Apoa1a_female_set</t>
  </si>
  <si>
    <t>zp3_ddct</t>
  </si>
  <si>
    <t>apoa1a_ddct</t>
  </si>
  <si>
    <t>zp3_exp</t>
  </si>
  <si>
    <t>apoa1a_exp</t>
  </si>
  <si>
    <t>Female_Spleen_1</t>
  </si>
  <si>
    <t>Female_Spleen_2</t>
  </si>
  <si>
    <t>Female_Spleen_3</t>
  </si>
  <si>
    <t>Female_Spleen_4</t>
  </si>
  <si>
    <t>Female_Spleen_5</t>
  </si>
  <si>
    <t>Male_Muscle3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</si>
</sst>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0000000000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70C0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/>
    <xf numFmtId="0" fontId="0" fillId="2" borderId="4" xfId="0" applyFill="1" applyBorder="1"/>
    <xf numFmtId="0" fontId="1" fillId="2" borderId="4" xfId="0" applyFont="1" applyFill="1" applyBorder="1"/>
    <xf numFmtId="0" fontId="3" fillId="0" borderId="4" xfId="0" applyFont="1" applyBorder="1"/>
    <xf numFmtId="0" fontId="2" fillId="0" borderId="4" xfId="0" applyFont="1" applyBorder="1"/>
    <xf numFmtId="0" fontId="0" fillId="0" borderId="11" xfId="0" applyBorder="1"/>
    <xf numFmtId="0" fontId="0" fillId="2" borderId="11" xfId="0" applyFill="1" applyBorder="1"/>
    <xf numFmtId="0" fontId="1" fillId="3" borderId="4" xfId="0" applyFont="1" applyFill="1" applyBorder="1" applyAlignment="1">
      <alignment horizontal="center" vertical="center" wrapText="1"/>
    </xf>
    <xf numFmtId="2" fontId="0" fillId="3" borderId="4" xfId="0" applyNumberFormat="1" applyFill="1" applyBorder="1"/>
    <xf numFmtId="0" fontId="1" fillId="4" borderId="13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2" fontId="4" fillId="4" borderId="15" xfId="0" applyNumberFormat="1" applyFont="1" applyFill="1" applyBorder="1"/>
    <xf numFmtId="2" fontId="4" fillId="4" borderId="2" xfId="0" applyNumberFormat="1" applyFont="1" applyFill="1" applyBorder="1"/>
    <xf numFmtId="2" fontId="4" fillId="4" borderId="10" xfId="0" applyNumberFormat="1" applyFont="1" applyFill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10" xfId="0" applyNumberFormat="1" applyBorder="1"/>
    <xf numFmtId="2" fontId="0" fillId="0" borderId="14" xfId="0" applyNumberFormat="1" applyBorder="1"/>
    <xf numFmtId="2" fontId="4" fillId="4" borderId="16" xfId="0" applyNumberFormat="1" applyFont="1" applyFill="1" applyBorder="1"/>
    <xf numFmtId="2" fontId="4" fillId="4" borderId="4" xfId="0" applyNumberFormat="1" applyFont="1" applyFill="1" applyBorder="1"/>
    <xf numFmtId="2" fontId="4" fillId="4" borderId="11" xfId="0" applyNumberFormat="1" applyFont="1" applyFill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11" xfId="0" applyNumberFormat="1" applyBorder="1"/>
    <xf numFmtId="2" fontId="0" fillId="0" borderId="17" xfId="0" applyNumberFormat="1" applyBorder="1"/>
    <xf numFmtId="2" fontId="0" fillId="4" borderId="16" xfId="0" applyNumberFormat="1" applyFill="1" applyBorder="1"/>
    <xf numFmtId="2" fontId="0" fillId="4" borderId="4" xfId="0" applyNumberFormat="1" applyFill="1" applyBorder="1"/>
    <xf numFmtId="2" fontId="0" fillId="4" borderId="11" xfId="0" applyNumberFormat="1" applyFill="1" applyBorder="1"/>
    <xf numFmtId="2" fontId="0" fillId="4" borderId="18" xfId="0" applyNumberFormat="1" applyFill="1" applyBorder="1"/>
    <xf numFmtId="2" fontId="0" fillId="4" borderId="6" xfId="0" applyNumberFormat="1" applyFill="1" applyBorder="1"/>
    <xf numFmtId="2" fontId="0" fillId="4" borderId="12" xfId="0" applyNumberFormat="1" applyFill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12" xfId="0" applyNumberFormat="1" applyBorder="1"/>
    <xf numFmtId="2" fontId="0" fillId="0" borderId="19" xfId="0" applyNumberFormat="1" applyBorder="1"/>
    <xf numFmtId="2" fontId="0" fillId="4" borderId="13" xfId="0" applyNumberFormat="1" applyFill="1" applyBorder="1"/>
    <xf numFmtId="2" fontId="0" fillId="4" borderId="8" xfId="0" applyNumberFormat="1" applyFill="1" applyBorder="1"/>
    <xf numFmtId="2" fontId="0" fillId="4" borderId="9" xfId="0" applyNumberFormat="1" applyFill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20" xfId="0" applyNumberFormat="1" applyBorder="1"/>
    <xf numFmtId="0" fontId="0" fillId="0" borderId="21" xfId="0" applyFill="1" applyBorder="1"/>
    <xf numFmtId="0" fontId="0" fillId="0" borderId="22" xfId="0" applyFill="1" applyBorder="1"/>
    <xf numFmtId="0" fontId="6" fillId="0" borderId="22" xfId="0" applyFont="1" applyFill="1" applyBorder="1"/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shrinkToFit="1"/>
    </xf>
    <xf numFmtId="165" fontId="0" fillId="0" borderId="0" xfId="0" applyNumberForma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8005-DC79-E444-BBD5-B506AD9FD45A}">
  <dimension ref="A1:AG103"/>
  <sheetViews>
    <sheetView tabSelected="1" topLeftCell="A51" zoomScale="90" zoomScaleNormal="90" workbookViewId="0">
      <pane xSplit="3" topLeftCell="J1" activePane="topRight" state="frozen"/>
      <selection pane="topRight" activeCell="W90" sqref="W90"/>
    </sheetView>
  </sheetViews>
  <sheetFormatPr baseColWidth="10" defaultRowHeight="16" x14ac:dyDescent="0.2"/>
  <cols>
    <col min="4" max="4" width="16.33203125" customWidth="1"/>
    <col min="13" max="13" width="15.83203125" customWidth="1"/>
    <col min="32" max="32" width="18.6640625" bestFit="1" customWidth="1"/>
    <col min="33" max="33" width="22" bestFit="1" customWidth="1"/>
  </cols>
  <sheetData>
    <row r="1" spans="1:33" s="1" customFormat="1" ht="35" thickBot="1" x14ac:dyDescent="0.25">
      <c r="A1" s="12" t="s">
        <v>59</v>
      </c>
      <c r="B1" s="12" t="s">
        <v>60</v>
      </c>
      <c r="C1" s="12" t="s">
        <v>61</v>
      </c>
      <c r="D1" s="1" t="s">
        <v>51</v>
      </c>
      <c r="E1" s="1" t="s">
        <v>0</v>
      </c>
      <c r="F1" s="1" t="s">
        <v>1</v>
      </c>
      <c r="G1" s="1" t="s">
        <v>2</v>
      </c>
      <c r="H1" s="1" t="s">
        <v>62</v>
      </c>
      <c r="I1" s="1" t="s">
        <v>3</v>
      </c>
      <c r="J1" s="1" t="s">
        <v>4</v>
      </c>
      <c r="K1" s="63" t="s">
        <v>84</v>
      </c>
      <c r="L1" s="63" t="s">
        <v>85</v>
      </c>
      <c r="M1" s="21" t="s">
        <v>63</v>
      </c>
      <c r="N1" s="23" t="s">
        <v>64</v>
      </c>
      <c r="O1" s="24" t="s">
        <v>65</v>
      </c>
      <c r="P1" s="24" t="s">
        <v>66</v>
      </c>
      <c r="Q1" s="1" t="s">
        <v>86</v>
      </c>
      <c r="R1" s="1" t="s">
        <v>87</v>
      </c>
      <c r="S1" s="25" t="s">
        <v>67</v>
      </c>
      <c r="T1" s="25" t="s">
        <v>68</v>
      </c>
      <c r="U1" s="25" t="s">
        <v>69</v>
      </c>
      <c r="V1" s="1" t="s">
        <v>88</v>
      </c>
      <c r="W1" s="1" t="s">
        <v>89</v>
      </c>
      <c r="X1" s="12" t="s">
        <v>70</v>
      </c>
      <c r="Y1" s="12" t="s">
        <v>71</v>
      </c>
      <c r="Z1" s="13" t="s">
        <v>72</v>
      </c>
      <c r="AA1" s="1" t="s">
        <v>90</v>
      </c>
      <c r="AB1" s="1" t="s">
        <v>91</v>
      </c>
      <c r="AC1" s="26" t="s">
        <v>73</v>
      </c>
      <c r="AD1" s="27" t="s">
        <v>74</v>
      </c>
      <c r="AE1" s="28" t="s">
        <v>75</v>
      </c>
      <c r="AF1" s="1" t="s">
        <v>92</v>
      </c>
      <c r="AG1" s="1" t="s">
        <v>93</v>
      </c>
    </row>
    <row r="2" spans="1:33" x14ac:dyDescent="0.2">
      <c r="A2" s="2" t="s">
        <v>52</v>
      </c>
      <c r="B2" s="3" t="s">
        <v>53</v>
      </c>
      <c r="C2" s="3" t="s">
        <v>54</v>
      </c>
      <c r="D2" s="7" t="s">
        <v>5</v>
      </c>
      <c r="E2" s="14">
        <v>13.5329781628253</v>
      </c>
      <c r="F2" s="14">
        <v>19.922834382032701</v>
      </c>
      <c r="G2" s="14">
        <v>19.0326819256994</v>
      </c>
      <c r="H2" s="7">
        <v>17.916850868263701</v>
      </c>
      <c r="I2" s="7"/>
      <c r="J2" s="19"/>
      <c r="M2" s="22">
        <f>GEOMEAN(E2:G2)</f>
        <v>17.248374184569929</v>
      </c>
      <c r="N2" s="29">
        <f>H2-$M2</f>
        <v>0.66847668369377189</v>
      </c>
      <c r="O2" s="30"/>
      <c r="P2" s="31"/>
      <c r="Q2" s="64"/>
      <c r="S2" s="32">
        <f>MEDIAN(N9:N16)</f>
        <v>0.21135953622155412</v>
      </c>
      <c r="T2" s="33">
        <f>MEDIAN(O9:O16)</f>
        <v>0.54042802367560228</v>
      </c>
      <c r="U2" s="34">
        <f>MEDIAN(P9:P16)</f>
        <v>-0.90610504270640391</v>
      </c>
      <c r="X2" s="32">
        <f>N2-S$2</f>
        <v>0.45711714747221777</v>
      </c>
      <c r="Y2" s="33"/>
      <c r="Z2" s="34"/>
      <c r="AC2" s="32">
        <f>2^-(X2)</f>
        <v>0.72844040486600503</v>
      </c>
      <c r="AD2" s="33"/>
      <c r="AE2" s="35"/>
    </row>
    <row r="3" spans="1:33" x14ac:dyDescent="0.2">
      <c r="A3" s="4" t="s">
        <v>52</v>
      </c>
      <c r="B3" s="5" t="s">
        <v>53</v>
      </c>
      <c r="C3" s="5" t="s">
        <v>54</v>
      </c>
      <c r="D3" s="7" t="s">
        <v>6</v>
      </c>
      <c r="E3" s="14">
        <v>13.065598844693399</v>
      </c>
      <c r="F3" s="14">
        <v>19.872397707804101</v>
      </c>
      <c r="G3" s="14">
        <v>17.937547863256899</v>
      </c>
      <c r="H3" s="7">
        <v>17.745508914481501</v>
      </c>
      <c r="I3" s="7"/>
      <c r="J3" s="19"/>
      <c r="M3" s="22">
        <f>GEOMEAN(E3:G3)</f>
        <v>16.699913473793725</v>
      </c>
      <c r="N3" s="36">
        <f>H3-$M3</f>
        <v>1.0455954406877765</v>
      </c>
      <c r="O3" s="37"/>
      <c r="P3" s="38"/>
      <c r="Q3" s="64"/>
      <c r="S3" s="39"/>
      <c r="T3" s="40"/>
      <c r="U3" s="41"/>
      <c r="X3" s="39">
        <f>N3-S$2</f>
        <v>0.83423590446622242</v>
      </c>
      <c r="Y3" s="40"/>
      <c r="Z3" s="41"/>
      <c r="AC3" s="39">
        <f>2^-(X3)</f>
        <v>0.5608800196200241</v>
      </c>
      <c r="AD3" s="40"/>
      <c r="AE3" s="42"/>
    </row>
    <row r="4" spans="1:33" x14ac:dyDescent="0.2">
      <c r="A4" s="4" t="s">
        <v>52</v>
      </c>
      <c r="B4" s="5" t="s">
        <v>53</v>
      </c>
      <c r="C4" s="5" t="s">
        <v>54</v>
      </c>
      <c r="D4" s="7" t="s">
        <v>7</v>
      </c>
      <c r="E4" s="7">
        <v>13.6713860674027</v>
      </c>
      <c r="F4" s="7">
        <v>20.564093564417799</v>
      </c>
      <c r="G4" s="7">
        <v>18.708083469060899</v>
      </c>
      <c r="H4" s="7">
        <v>17.999654613165902</v>
      </c>
      <c r="I4" s="7">
        <v>20.554425567206799</v>
      </c>
      <c r="J4" s="19">
        <v>9.8352750137450293</v>
      </c>
      <c r="M4" s="22">
        <f>GEOMEAN(E4:G4)</f>
        <v>17.390703039509564</v>
      </c>
      <c r="N4" s="36">
        <f>H4-$M4</f>
        <v>0.60895157365633779</v>
      </c>
      <c r="O4" s="37">
        <f>I4-$M4</f>
        <v>3.1637225276972352</v>
      </c>
      <c r="P4" s="38">
        <f>J4-$M4</f>
        <v>-7.5554280257645345</v>
      </c>
      <c r="Q4" s="64"/>
      <c r="S4" s="39"/>
      <c r="T4" s="40"/>
      <c r="U4" s="41"/>
      <c r="X4" s="39">
        <f>N4-S$2</f>
        <v>0.39759203743478366</v>
      </c>
      <c r="Y4" s="40">
        <f>O4-T$2</f>
        <v>2.6232945040216329</v>
      </c>
      <c r="Z4" s="41">
        <f>P4-U$2</f>
        <v>-6.6493229830581306</v>
      </c>
      <c r="AC4" s="39">
        <f>2^-(X4)</f>
        <v>0.75912425985606158</v>
      </c>
      <c r="AD4" s="40">
        <f>2^-(Y4)</f>
        <v>0.1622966915840236</v>
      </c>
      <c r="AE4" s="42">
        <f>2^-(Z4)</f>
        <v>100.37964807961968</v>
      </c>
    </row>
    <row r="5" spans="1:33" x14ac:dyDescent="0.2">
      <c r="A5" s="4" t="s">
        <v>52</v>
      </c>
      <c r="B5" s="5" t="s">
        <v>53</v>
      </c>
      <c r="C5" s="5" t="s">
        <v>54</v>
      </c>
      <c r="D5" s="7" t="s">
        <v>8</v>
      </c>
      <c r="E5" s="7">
        <v>14.0247628078393</v>
      </c>
      <c r="F5" s="7">
        <v>20.627170014237301</v>
      </c>
      <c r="G5" s="7">
        <v>19.025019452576501</v>
      </c>
      <c r="H5" s="7">
        <v>18.191165742580999</v>
      </c>
      <c r="I5" s="7">
        <v>19.654111805441701</v>
      </c>
      <c r="J5" s="19">
        <v>10.017201014304399</v>
      </c>
      <c r="M5" s="22">
        <f>GEOMEAN(E5:G5)</f>
        <v>17.655773993022255</v>
      </c>
      <c r="N5" s="36">
        <f>H5-$M5</f>
        <v>0.53539174955874458</v>
      </c>
      <c r="O5" s="37">
        <f>I5-$M5</f>
        <v>1.9983378124194466</v>
      </c>
      <c r="P5" s="38">
        <f>J5-$M5</f>
        <v>-7.6385729787178551</v>
      </c>
      <c r="Q5" s="64"/>
      <c r="S5" s="39"/>
      <c r="T5" s="40"/>
      <c r="U5" s="41"/>
      <c r="X5" s="39">
        <f>N5-S$2</f>
        <v>0.32403221333719046</v>
      </c>
      <c r="Y5" s="40">
        <f>O5-T$2</f>
        <v>1.4579097887438444</v>
      </c>
      <c r="Z5" s="41">
        <f>P5-U$2</f>
        <v>-6.7324679360114512</v>
      </c>
      <c r="AC5" s="39">
        <f>2^-(X5)</f>
        <v>0.79883407941628637</v>
      </c>
      <c r="AD5" s="40">
        <f>2^-(Y5)</f>
        <v>0.36402014860076048</v>
      </c>
      <c r="AE5" s="42">
        <f>2^-(Z5)</f>
        <v>106.3346469770503</v>
      </c>
    </row>
    <row r="6" spans="1:33" x14ac:dyDescent="0.2">
      <c r="A6" s="4" t="s">
        <v>52</v>
      </c>
      <c r="B6" s="5" t="s">
        <v>53</v>
      </c>
      <c r="C6" s="5" t="s">
        <v>54</v>
      </c>
      <c r="D6" s="7" t="s">
        <v>9</v>
      </c>
      <c r="E6" s="7">
        <v>13.331895958838301</v>
      </c>
      <c r="F6" s="7">
        <v>20.391811182523</v>
      </c>
      <c r="G6" s="7">
        <v>18.353855064830899</v>
      </c>
      <c r="H6" s="7">
        <v>18.1227873306247</v>
      </c>
      <c r="I6" s="7">
        <v>20.069178480283099</v>
      </c>
      <c r="J6" s="19">
        <v>10.001535790922899</v>
      </c>
      <c r="M6" s="22">
        <f>GEOMEAN(E6:G6)</f>
        <v>17.08801716529171</v>
      </c>
      <c r="N6" s="36">
        <f>H6-$M6</f>
        <v>1.0347701653329899</v>
      </c>
      <c r="O6" s="37">
        <f>I6-$M6</f>
        <v>2.9811613149913896</v>
      </c>
      <c r="P6" s="38">
        <f>J6-$M6</f>
        <v>-7.0864813743688106</v>
      </c>
      <c r="Q6" s="64"/>
      <c r="S6" s="39"/>
      <c r="T6" s="40"/>
      <c r="U6" s="41"/>
      <c r="X6" s="39">
        <f>N6-S$2</f>
        <v>0.82341062911143581</v>
      </c>
      <c r="Y6" s="40">
        <f>O6-T$2</f>
        <v>2.4407332913157873</v>
      </c>
      <c r="Z6" s="41">
        <f>P6-U$2</f>
        <v>-6.1803763316624067</v>
      </c>
      <c r="AC6" s="39">
        <f>2^-(X6)</f>
        <v>0.56510441702797709</v>
      </c>
      <c r="AD6" s="40">
        <f>2^-(Y6)</f>
        <v>0.18419000848688449</v>
      </c>
      <c r="AE6" s="42">
        <f>2^-(Z6)</f>
        <v>72.523484176889852</v>
      </c>
    </row>
    <row r="7" spans="1:33" x14ac:dyDescent="0.2">
      <c r="A7" s="4" t="s">
        <v>52</v>
      </c>
      <c r="B7" s="5" t="s">
        <v>53</v>
      </c>
      <c r="C7" s="5" t="s">
        <v>54</v>
      </c>
      <c r="D7" s="7" t="s">
        <v>10</v>
      </c>
      <c r="E7" s="7">
        <v>14.1519559423429</v>
      </c>
      <c r="F7" s="7">
        <v>20.908211582951399</v>
      </c>
      <c r="G7" s="7">
        <v>19.040502879255399</v>
      </c>
      <c r="H7" s="7">
        <v>18.1360338326677</v>
      </c>
      <c r="I7" s="7">
        <v>20.2905391204553</v>
      </c>
      <c r="J7" s="19">
        <v>10.5700802567917</v>
      </c>
      <c r="M7" s="22">
        <f>GEOMEAN(E7:G7)</f>
        <v>17.793877218630868</v>
      </c>
      <c r="N7" s="36">
        <f>H7-$M7</f>
        <v>0.34215661403683129</v>
      </c>
      <c r="O7" s="37">
        <f>I7-$M7</f>
        <v>2.4966619018244316</v>
      </c>
      <c r="P7" s="38">
        <f>J7-$M7</f>
        <v>-7.2237969618391684</v>
      </c>
      <c r="Q7" s="64"/>
      <c r="S7" s="39"/>
      <c r="T7" s="40"/>
      <c r="U7" s="41"/>
      <c r="X7" s="39">
        <f>N7-S$2</f>
        <v>0.13079707781527716</v>
      </c>
      <c r="Y7" s="40">
        <f>O7-T$2</f>
        <v>1.9562338781488293</v>
      </c>
      <c r="Z7" s="41">
        <f>P7-U$2</f>
        <v>-6.3176919191327645</v>
      </c>
      <c r="AC7" s="39">
        <f>2^-(X7)</f>
        <v>0.91332670489094514</v>
      </c>
      <c r="AD7" s="40">
        <f>2^-(Y7)</f>
        <v>0.25770030000655403</v>
      </c>
      <c r="AE7" s="42">
        <f>2^-(Z7)</f>
        <v>79.765441072975179</v>
      </c>
    </row>
    <row r="8" spans="1:33" x14ac:dyDescent="0.2">
      <c r="A8" s="4" t="s">
        <v>52</v>
      </c>
      <c r="B8" s="5" t="s">
        <v>53</v>
      </c>
      <c r="C8" s="5" t="s">
        <v>54</v>
      </c>
      <c r="D8" s="7" t="s">
        <v>11</v>
      </c>
      <c r="E8" s="7">
        <v>14.0729336702447</v>
      </c>
      <c r="F8" s="7">
        <v>20.717095192256899</v>
      </c>
      <c r="G8" s="7">
        <v>18.715867271977999</v>
      </c>
      <c r="H8" s="7">
        <v>17.9479056221608</v>
      </c>
      <c r="I8" s="7">
        <v>19.2857691260743</v>
      </c>
      <c r="J8" s="19">
        <v>10.144808967728901</v>
      </c>
      <c r="M8" s="22">
        <f>GEOMEAN(E8:G8)</f>
        <v>17.605207695330474</v>
      </c>
      <c r="N8" s="36">
        <f>H8-$M8</f>
        <v>0.34269792683032563</v>
      </c>
      <c r="O8" s="37">
        <f>I8-$M8</f>
        <v>1.6805614307438255</v>
      </c>
      <c r="P8" s="38">
        <f>J8-$M8</f>
        <v>-7.4603987276015733</v>
      </c>
      <c r="Q8" s="64"/>
      <c r="S8" s="39"/>
      <c r="T8" s="40"/>
      <c r="U8" s="41"/>
      <c r="X8" s="39">
        <f>N8-S$2</f>
        <v>0.1313383906087715</v>
      </c>
      <c r="Y8" s="40">
        <f>O8-T$2</f>
        <v>1.1401334070682232</v>
      </c>
      <c r="Z8" s="41">
        <f>P8-U$2</f>
        <v>-6.5542936848951694</v>
      </c>
      <c r="AC8" s="39">
        <f>2^-(X8)</f>
        <v>0.91298408037455625</v>
      </c>
      <c r="AD8" s="40">
        <f>2^-(Y8)</f>
        <v>0.4537176201176874</v>
      </c>
      <c r="AE8" s="42">
        <f>2^-(Z8)</f>
        <v>93.98077012905749</v>
      </c>
    </row>
    <row r="9" spans="1:33" x14ac:dyDescent="0.2">
      <c r="A9" s="6" t="s">
        <v>52</v>
      </c>
      <c r="B9" s="7" t="s">
        <v>53</v>
      </c>
      <c r="C9" s="7" t="s">
        <v>55</v>
      </c>
      <c r="D9" s="7" t="s">
        <v>12</v>
      </c>
      <c r="E9" s="14">
        <v>13.774291420885399</v>
      </c>
      <c r="F9" s="14">
        <v>20.401425878842701</v>
      </c>
      <c r="G9" s="14">
        <v>19.419806933778698</v>
      </c>
      <c r="H9" s="7">
        <v>17.941900111350499</v>
      </c>
      <c r="I9" s="7"/>
      <c r="J9" s="19"/>
      <c r="M9" s="22">
        <f>GEOMEAN(E9:G9)</f>
        <v>17.605900061143092</v>
      </c>
      <c r="N9" s="43">
        <f>H9-$M9</f>
        <v>0.33600005020740653</v>
      </c>
      <c r="O9" s="44"/>
      <c r="P9" s="45"/>
      <c r="Q9" s="64"/>
      <c r="S9" s="39"/>
      <c r="T9" s="40"/>
      <c r="U9" s="41"/>
      <c r="X9" s="39">
        <f>N9-S$2</f>
        <v>0.12464051398585241</v>
      </c>
      <c r="Y9" s="40"/>
      <c r="Z9" s="41"/>
      <c r="AC9" s="39">
        <f>2^-(X9)</f>
        <v>0.91723256773209005</v>
      </c>
      <c r="AD9" s="40"/>
      <c r="AE9" s="42"/>
    </row>
    <row r="10" spans="1:33" x14ac:dyDescent="0.2">
      <c r="A10" s="6" t="s">
        <v>52</v>
      </c>
      <c r="B10" s="7" t="s">
        <v>53</v>
      </c>
      <c r="C10" s="7" t="s">
        <v>55</v>
      </c>
      <c r="D10" s="7" t="s">
        <v>13</v>
      </c>
      <c r="E10" s="14">
        <v>13.821496344368301</v>
      </c>
      <c r="F10" s="14">
        <v>20.5375873794546</v>
      </c>
      <c r="G10" s="14">
        <v>18.6667342562329</v>
      </c>
      <c r="H10" s="7">
        <v>18.1574291080249</v>
      </c>
      <c r="I10" s="7"/>
      <c r="J10" s="19"/>
      <c r="M10" s="22">
        <f>GEOMEAN(E10:G10)</f>
        <v>17.433755225202272</v>
      </c>
      <c r="N10" s="43">
        <f>H10-$M10</f>
        <v>0.72367388282262723</v>
      </c>
      <c r="O10" s="44"/>
      <c r="P10" s="45"/>
      <c r="Q10" s="64"/>
      <c r="S10" s="39"/>
      <c r="T10" s="40"/>
      <c r="U10" s="41"/>
      <c r="X10" s="39">
        <f>N10-S$2</f>
        <v>0.51231434660107311</v>
      </c>
      <c r="Y10" s="40"/>
      <c r="Z10" s="41"/>
      <c r="AC10" s="39">
        <f>2^-(X10)</f>
        <v>0.70109684776492442</v>
      </c>
      <c r="AD10" s="40"/>
      <c r="AE10" s="42"/>
    </row>
    <row r="11" spans="1:33" x14ac:dyDescent="0.2">
      <c r="A11" s="6" t="s">
        <v>52</v>
      </c>
      <c r="B11" s="7" t="s">
        <v>53</v>
      </c>
      <c r="C11" s="7" t="s">
        <v>55</v>
      </c>
      <c r="D11" s="7" t="s">
        <v>14</v>
      </c>
      <c r="E11" s="14">
        <v>13.436470458908101</v>
      </c>
      <c r="F11" s="14">
        <v>20.2497893263007</v>
      </c>
      <c r="G11" s="14">
        <v>18.709898490991801</v>
      </c>
      <c r="H11" s="7">
        <v>18.4295710157296</v>
      </c>
      <c r="I11" s="7"/>
      <c r="J11" s="19"/>
      <c r="M11" s="22">
        <f>GEOMEAN(E11:G11)</f>
        <v>17.202532251277074</v>
      </c>
      <c r="N11" s="43">
        <f>H11-$M11</f>
        <v>1.2270387644525265</v>
      </c>
      <c r="O11" s="44"/>
      <c r="P11" s="45"/>
      <c r="Q11" s="64"/>
      <c r="S11" s="39"/>
      <c r="T11" s="40"/>
      <c r="U11" s="41"/>
      <c r="X11" s="39">
        <f>N11-S$2</f>
        <v>1.0156792282309723</v>
      </c>
      <c r="Y11" s="40"/>
      <c r="Z11" s="41"/>
      <c r="AC11" s="39">
        <f>2^-(X11)</f>
        <v>0.49459541532319623</v>
      </c>
      <c r="AD11" s="40"/>
      <c r="AE11" s="42"/>
    </row>
    <row r="12" spans="1:33" x14ac:dyDescent="0.2">
      <c r="A12" s="6" t="s">
        <v>52</v>
      </c>
      <c r="B12" s="7" t="s">
        <v>53</v>
      </c>
      <c r="C12" s="7" t="s">
        <v>55</v>
      </c>
      <c r="D12" s="7" t="s">
        <v>15</v>
      </c>
      <c r="E12" s="7">
        <v>14.9070051518767</v>
      </c>
      <c r="F12" s="7">
        <v>21.557723860861199</v>
      </c>
      <c r="G12" s="7">
        <v>19.892144695513299</v>
      </c>
      <c r="H12" s="7">
        <v>18.645878569286399</v>
      </c>
      <c r="I12" s="7">
        <v>19.0995875707263</v>
      </c>
      <c r="J12" s="19">
        <v>16.141216354290101</v>
      </c>
      <c r="M12" s="22">
        <f>GEOMEAN(E12:G12)</f>
        <v>18.559159547050697</v>
      </c>
      <c r="N12" s="43">
        <f>H12-$M12</f>
        <v>8.6719022235701715E-2</v>
      </c>
      <c r="O12" s="44">
        <f>I12-$M12</f>
        <v>0.54042802367560228</v>
      </c>
      <c r="P12" s="45">
        <f>J12-$M12</f>
        <v>-2.4179431927605961</v>
      </c>
      <c r="Q12" s="64"/>
      <c r="S12" s="39"/>
      <c r="T12" s="40"/>
      <c r="U12" s="41"/>
      <c r="X12" s="39">
        <f>N12-S$2</f>
        <v>-0.12464051398585241</v>
      </c>
      <c r="Y12" s="40">
        <f>O12-T$2</f>
        <v>0</v>
      </c>
      <c r="Z12" s="41">
        <f>P12-U$2</f>
        <v>-1.5118381500541922</v>
      </c>
      <c r="AC12" s="39">
        <f>2^-(X12)</f>
        <v>1.0902360373798732</v>
      </c>
      <c r="AD12" s="40">
        <f>2^-(Y12)</f>
        <v>1</v>
      </c>
      <c r="AE12" s="42">
        <f>2^-(Z12)</f>
        <v>2.851731492907382</v>
      </c>
    </row>
    <row r="13" spans="1:33" x14ac:dyDescent="0.2">
      <c r="A13" s="6" t="s">
        <v>52</v>
      </c>
      <c r="B13" s="7" t="s">
        <v>53</v>
      </c>
      <c r="C13" s="7" t="s">
        <v>55</v>
      </c>
      <c r="D13" s="7" t="s">
        <v>16</v>
      </c>
      <c r="E13" s="7">
        <v>16.009122682465399</v>
      </c>
      <c r="F13" s="7">
        <v>22.148566539819299</v>
      </c>
      <c r="G13" s="7">
        <v>20.259169897471601</v>
      </c>
      <c r="H13" s="7">
        <v>18.898152348170999</v>
      </c>
      <c r="I13" s="7">
        <v>19.177168530084199</v>
      </c>
      <c r="J13" s="19">
        <v>18.3889016867479</v>
      </c>
      <c r="M13" s="22">
        <f>GEOMEAN(E13:G13)</f>
        <v>19.295006729454304</v>
      </c>
      <c r="N13" s="43">
        <f>H13-$M13</f>
        <v>-0.39685438128330475</v>
      </c>
      <c r="O13" s="44">
        <f>I13-$M13</f>
        <v>-0.1178381993701052</v>
      </c>
      <c r="P13" s="45">
        <f>J13-$M13</f>
        <v>-0.90610504270640391</v>
      </c>
      <c r="Q13" s="64"/>
      <c r="S13" s="39"/>
      <c r="T13" s="40"/>
      <c r="U13" s="41"/>
      <c r="X13" s="39">
        <f>N13-S$2</f>
        <v>-0.60821391750485887</v>
      </c>
      <c r="Y13" s="40">
        <f>O13-T$2</f>
        <v>-0.65826622304570748</v>
      </c>
      <c r="Z13" s="41">
        <f>P13-U$2</f>
        <v>0</v>
      </c>
      <c r="AC13" s="39">
        <f>2^-(X13)</f>
        <v>1.5243708416749451</v>
      </c>
      <c r="AD13" s="40">
        <f>2^-(Y13)</f>
        <v>1.578184880059748</v>
      </c>
      <c r="AE13" s="42">
        <f>2^-(Z13)</f>
        <v>1</v>
      </c>
    </row>
    <row r="14" spans="1:33" x14ac:dyDescent="0.2">
      <c r="A14" s="6" t="s">
        <v>52</v>
      </c>
      <c r="B14" s="7" t="s">
        <v>53</v>
      </c>
      <c r="C14" s="7" t="s">
        <v>55</v>
      </c>
      <c r="D14" s="7" t="s">
        <v>17</v>
      </c>
      <c r="E14" s="7">
        <v>16.441037069842999</v>
      </c>
      <c r="F14" s="7">
        <v>22.918886293510599</v>
      </c>
      <c r="G14" s="7">
        <v>20.7960777865495</v>
      </c>
      <c r="H14" s="7">
        <v>19.197270135683699</v>
      </c>
      <c r="I14" s="7">
        <v>20.928643406429501</v>
      </c>
      <c r="J14" s="19">
        <v>19.250443403461102</v>
      </c>
      <c r="M14" s="22">
        <f>GEOMEAN(E14:G14)</f>
        <v>19.862536909599822</v>
      </c>
      <c r="N14" s="43">
        <f>H14-$M14</f>
        <v>-0.6652667739161231</v>
      </c>
      <c r="O14" s="44">
        <f>I14-$M14</f>
        <v>1.0661064968296792</v>
      </c>
      <c r="P14" s="45">
        <f>J14-$M14</f>
        <v>-0.61209350613872004</v>
      </c>
      <c r="Q14" s="64"/>
      <c r="S14" s="39"/>
      <c r="T14" s="40"/>
      <c r="U14" s="41"/>
      <c r="X14" s="39">
        <f>N14-S$2</f>
        <v>-0.87662631013767722</v>
      </c>
      <c r="Y14" s="40">
        <f>O14-T$2</f>
        <v>0.5256784731540769</v>
      </c>
      <c r="Z14" s="41">
        <f>P14-U$2</f>
        <v>0.29401153656768386</v>
      </c>
      <c r="AC14" s="39">
        <f>2^-(X14)</f>
        <v>1.8360766786129159</v>
      </c>
      <c r="AD14" s="40">
        <f>2^-(Y14)</f>
        <v>0.6946323601703569</v>
      </c>
      <c r="AE14" s="42">
        <f>2^-(Z14)</f>
        <v>0.81563097108776561</v>
      </c>
    </row>
    <row r="15" spans="1:33" x14ac:dyDescent="0.2">
      <c r="A15" s="6" t="s">
        <v>52</v>
      </c>
      <c r="B15" s="7" t="s">
        <v>53</v>
      </c>
      <c r="C15" s="7" t="s">
        <v>55</v>
      </c>
      <c r="D15" s="7" t="s">
        <v>18</v>
      </c>
      <c r="E15" s="7">
        <v>16.5676174192259</v>
      </c>
      <c r="F15" s="7">
        <v>23.028057372393398</v>
      </c>
      <c r="G15" s="7">
        <v>20.574243951501401</v>
      </c>
      <c r="H15" s="7">
        <v>19.4161108654597</v>
      </c>
      <c r="I15" s="7">
        <v>20.344598059537802</v>
      </c>
      <c r="J15" s="19">
        <v>19.144029174997002</v>
      </c>
      <c r="M15" s="22">
        <f>GEOMEAN(E15:G15)</f>
        <v>19.87377712089804</v>
      </c>
      <c r="N15" s="43">
        <f>H15-$M15</f>
        <v>-0.45766625543834039</v>
      </c>
      <c r="O15" s="44">
        <f>I15-$M15</f>
        <v>0.47082093863976127</v>
      </c>
      <c r="P15" s="45">
        <f>J15-$M15</f>
        <v>-0.72974794590103897</v>
      </c>
      <c r="Q15" s="64"/>
      <c r="S15" s="39"/>
      <c r="T15" s="40"/>
      <c r="U15" s="41"/>
      <c r="X15" s="39">
        <f>N15-S$2</f>
        <v>-0.66902579165989451</v>
      </c>
      <c r="Y15" s="40">
        <f>O15-T$2</f>
        <v>-6.960708503584101E-2</v>
      </c>
      <c r="Z15" s="41">
        <f>P15-U$2</f>
        <v>0.17635709680536493</v>
      </c>
      <c r="AC15" s="39">
        <f>2^-(X15)</f>
        <v>1.5899989267166559</v>
      </c>
      <c r="AD15" s="40">
        <f>2^-(Y15)</f>
        <v>1.049430834416083</v>
      </c>
      <c r="AE15" s="42">
        <f>2^-(Z15)</f>
        <v>0.88493469786273748</v>
      </c>
    </row>
    <row r="16" spans="1:33" ht="17" thickBot="1" x14ac:dyDescent="0.25">
      <c r="A16" s="8" t="s">
        <v>52</v>
      </c>
      <c r="B16" s="9" t="s">
        <v>53</v>
      </c>
      <c r="C16" s="9" t="s">
        <v>55</v>
      </c>
      <c r="D16" s="7" t="s">
        <v>19</v>
      </c>
      <c r="E16" s="7">
        <v>15.3585175045204</v>
      </c>
      <c r="F16" s="7">
        <v>22.226352896190001</v>
      </c>
      <c r="G16" s="7">
        <v>20.0682009690575</v>
      </c>
      <c r="H16" s="7">
        <v>19.417681776713501</v>
      </c>
      <c r="I16" s="7">
        <v>20.398159180390699</v>
      </c>
      <c r="J16" s="19">
        <v>17.218341114203799</v>
      </c>
      <c r="M16" s="22">
        <f>GEOMEAN(E16:G16)</f>
        <v>18.99220173453411</v>
      </c>
      <c r="N16" s="46">
        <f>H16-$M16</f>
        <v>0.42548004217939095</v>
      </c>
      <c r="O16" s="47">
        <f>I16-$M16</f>
        <v>1.4059574458565898</v>
      </c>
      <c r="P16" s="48">
        <f>J16-$M16</f>
        <v>-1.7738606203303107</v>
      </c>
      <c r="Q16" s="64"/>
      <c r="S16" s="49"/>
      <c r="T16" s="50"/>
      <c r="U16" s="51"/>
      <c r="X16" s="49">
        <f>N16-S$2</f>
        <v>0.21412050595783683</v>
      </c>
      <c r="Y16" s="50">
        <f>O16-T$2</f>
        <v>0.8655294221809875</v>
      </c>
      <c r="Z16" s="51">
        <f>P16-U$2</f>
        <v>-0.86775557762390676</v>
      </c>
      <c r="AC16" s="49">
        <f>2^-(X16)</f>
        <v>0.86207153458445718</v>
      </c>
      <c r="AD16" s="50">
        <f>2^-(Y16)</f>
        <v>0.54884496167473718</v>
      </c>
      <c r="AE16" s="52">
        <f>2^-(Z16)</f>
        <v>1.8248217883463396</v>
      </c>
    </row>
    <row r="17" spans="1:33" x14ac:dyDescent="0.2">
      <c r="A17" s="2" t="s">
        <v>56</v>
      </c>
      <c r="B17" s="3" t="s">
        <v>53</v>
      </c>
      <c r="C17" s="3" t="s">
        <v>54</v>
      </c>
      <c r="D17" s="15" t="s">
        <v>5</v>
      </c>
      <c r="E17" s="16">
        <v>14.277606423106899</v>
      </c>
      <c r="F17" s="16">
        <v>20.992332000000001</v>
      </c>
      <c r="G17" s="16">
        <v>19.8651628790277</v>
      </c>
      <c r="H17" s="15"/>
      <c r="I17" s="15">
        <v>22.235833692315001</v>
      </c>
      <c r="J17" s="20">
        <v>10.0444995776711</v>
      </c>
      <c r="M17" s="22">
        <f>GEOMEAN(E17:G17)</f>
        <v>18.124640765608977</v>
      </c>
      <c r="N17" s="29"/>
      <c r="O17" s="30">
        <f>I17-$M17</f>
        <v>4.1111929267060248</v>
      </c>
      <c r="P17" s="31">
        <f>J17-$M17</f>
        <v>-8.0801411879378762</v>
      </c>
      <c r="Q17" s="64"/>
      <c r="S17" s="32"/>
      <c r="T17" s="33">
        <f>MEDIAN(O19:O21)</f>
        <v>3.390486957523887</v>
      </c>
      <c r="U17" s="34">
        <f>MEDIAN(P19:P21)</f>
        <v>-1.2097233535482133</v>
      </c>
      <c r="X17" s="32"/>
      <c r="Y17" s="33">
        <f>O17-T$17</f>
        <v>0.72070596918213781</v>
      </c>
      <c r="Z17" s="34">
        <f>P17-U$17</f>
        <v>-6.8704178343896629</v>
      </c>
      <c r="AC17" s="32"/>
      <c r="AD17" s="33">
        <f>2^-(Y17)</f>
        <v>0.60680043747652446</v>
      </c>
      <c r="AE17" s="35">
        <f>2^-(Z17)</f>
        <v>117.00430759554442</v>
      </c>
    </row>
    <row r="18" spans="1:33" x14ac:dyDescent="0.2">
      <c r="A18" s="4" t="s">
        <v>56</v>
      </c>
      <c r="B18" s="5" t="s">
        <v>53</v>
      </c>
      <c r="C18" s="5" t="s">
        <v>54</v>
      </c>
      <c r="D18" s="15" t="s">
        <v>6</v>
      </c>
      <c r="E18" s="16">
        <v>12.7513922056549</v>
      </c>
      <c r="F18" s="16">
        <v>20.044863100000001</v>
      </c>
      <c r="G18" s="16">
        <v>18.258474742134599</v>
      </c>
      <c r="H18" s="15"/>
      <c r="I18" s="15">
        <v>22.692871173985399</v>
      </c>
      <c r="J18" s="20">
        <v>9.5487572500392499</v>
      </c>
      <c r="M18" s="22">
        <f>GEOMEAN(E18:G18)</f>
        <v>16.711229280348913</v>
      </c>
      <c r="N18" s="36"/>
      <c r="O18" s="37">
        <f>I18-$M18</f>
        <v>5.9816418936364855</v>
      </c>
      <c r="P18" s="38">
        <f>J18-$M18</f>
        <v>-7.1624720303096634</v>
      </c>
      <c r="Q18" s="64"/>
      <c r="S18" s="39"/>
      <c r="T18" s="40"/>
      <c r="U18" s="41"/>
      <c r="X18" s="39"/>
      <c r="Y18" s="40">
        <f>O18-T$17</f>
        <v>2.5911549361125985</v>
      </c>
      <c r="Z18" s="41">
        <f>P18-U$17</f>
        <v>-5.9527486767614501</v>
      </c>
      <c r="AC18" s="39"/>
      <c r="AD18" s="40">
        <f>2^-(Y18)</f>
        <v>0.16595282158151364</v>
      </c>
      <c r="AE18" s="42">
        <f>2^-(Z18)</f>
        <v>61.937818965873618</v>
      </c>
    </row>
    <row r="19" spans="1:33" x14ac:dyDescent="0.2">
      <c r="A19" s="6" t="s">
        <v>56</v>
      </c>
      <c r="B19" s="7" t="s">
        <v>53</v>
      </c>
      <c r="C19" s="7" t="s">
        <v>55</v>
      </c>
      <c r="D19" s="15" t="s">
        <v>12</v>
      </c>
      <c r="E19" s="16">
        <v>14.3167059139678</v>
      </c>
      <c r="F19" s="16">
        <v>21.268466</v>
      </c>
      <c r="G19" s="16">
        <v>20.054037781604201</v>
      </c>
      <c r="H19" s="15"/>
      <c r="I19" s="15">
        <v>20.333350259453901</v>
      </c>
      <c r="J19" s="20">
        <v>16.259120205557501</v>
      </c>
      <c r="M19" s="22">
        <f>GEOMEAN(E19:G19)</f>
        <v>18.277930994144246</v>
      </c>
      <c r="N19" s="43"/>
      <c r="O19" s="44">
        <f>I19-$M19</f>
        <v>2.0554192653096557</v>
      </c>
      <c r="P19" s="45">
        <f>J19-$M19</f>
        <v>-2.0188107885867446</v>
      </c>
      <c r="Q19" s="64"/>
      <c r="S19" s="39"/>
      <c r="T19" s="40"/>
      <c r="U19" s="41"/>
      <c r="X19" s="39"/>
      <c r="Y19" s="40">
        <f>O19-T$17</f>
        <v>-1.3350676922142313</v>
      </c>
      <c r="Z19" s="41">
        <f>P19-U$17</f>
        <v>-0.80908743503853131</v>
      </c>
      <c r="AC19" s="39"/>
      <c r="AD19" s="40">
        <f>2^-(Y19)</f>
        <v>2.5228731897793595</v>
      </c>
      <c r="AE19" s="42">
        <f>2^-(Z19)</f>
        <v>1.752102813721605</v>
      </c>
    </row>
    <row r="20" spans="1:33" x14ac:dyDescent="0.2">
      <c r="A20" s="6" t="s">
        <v>56</v>
      </c>
      <c r="B20" s="7" t="s">
        <v>53</v>
      </c>
      <c r="C20" s="7" t="s">
        <v>55</v>
      </c>
      <c r="D20" s="15" t="s">
        <v>13</v>
      </c>
      <c r="E20" s="16">
        <v>14.3609069099507</v>
      </c>
      <c r="F20" s="16">
        <v>21.333249299999999</v>
      </c>
      <c r="G20" s="16">
        <v>19.709316016305301</v>
      </c>
      <c r="H20" s="15"/>
      <c r="I20" s="15">
        <v>21.600215688276599</v>
      </c>
      <c r="J20" s="20">
        <v>17.000005377204499</v>
      </c>
      <c r="M20" s="22">
        <f>GEOMEAN(E20:G20)</f>
        <v>18.209728730752712</v>
      </c>
      <c r="N20" s="43"/>
      <c r="O20" s="44">
        <f>I20-$M20</f>
        <v>3.390486957523887</v>
      </c>
      <c r="P20" s="45">
        <f>J20-$M20</f>
        <v>-1.2097233535482133</v>
      </c>
      <c r="Q20" s="64"/>
      <c r="S20" s="39"/>
      <c r="T20" s="40"/>
      <c r="U20" s="41"/>
      <c r="X20" s="39"/>
      <c r="Y20" s="40">
        <f>O20-T$17</f>
        <v>0</v>
      </c>
      <c r="Z20" s="41">
        <f>P20-U$17</f>
        <v>0</v>
      </c>
      <c r="AC20" s="39"/>
      <c r="AD20" s="40">
        <f>2^-(Y20)</f>
        <v>1</v>
      </c>
      <c r="AE20" s="42">
        <f>2^-(Z20)</f>
        <v>1</v>
      </c>
    </row>
    <row r="21" spans="1:33" ht="17" thickBot="1" x14ac:dyDescent="0.25">
      <c r="A21" s="8" t="s">
        <v>56</v>
      </c>
      <c r="B21" s="9" t="s">
        <v>53</v>
      </c>
      <c r="C21" s="9" t="s">
        <v>55</v>
      </c>
      <c r="D21" s="15" t="s">
        <v>14</v>
      </c>
      <c r="E21" s="16">
        <v>13.5256800766327</v>
      </c>
      <c r="F21" s="16">
        <v>20.718056399999998</v>
      </c>
      <c r="G21" s="16">
        <v>19.458114542837698</v>
      </c>
      <c r="H21" s="15"/>
      <c r="I21" s="15">
        <v>22.378467898803098</v>
      </c>
      <c r="J21" s="20">
        <v>16.452686109903802</v>
      </c>
      <c r="M21" s="22">
        <f>GEOMEAN(E21:G21)</f>
        <v>17.60095742717802</v>
      </c>
      <c r="N21" s="46"/>
      <c r="O21" s="47">
        <f>I21-$M21</f>
        <v>4.777510471625078</v>
      </c>
      <c r="P21" s="48">
        <f>J21-$M21</f>
        <v>-1.1482713172742187</v>
      </c>
      <c r="Q21" s="64"/>
      <c r="S21" s="49"/>
      <c r="T21" s="50"/>
      <c r="U21" s="51"/>
      <c r="X21" s="49"/>
      <c r="Y21" s="50">
        <f>O21-T$17</f>
        <v>1.3870235141011911</v>
      </c>
      <c r="Z21" s="51">
        <f>P21-U$17</f>
        <v>6.1452036273994537E-2</v>
      </c>
      <c r="AC21" s="49"/>
      <c r="AD21" s="50">
        <f>2^-(Y21)</f>
        <v>0.38235283755311628</v>
      </c>
      <c r="AE21" s="52">
        <f>2^-(Z21)</f>
        <v>0.95829912981553755</v>
      </c>
    </row>
    <row r="22" spans="1:33" x14ac:dyDescent="0.2">
      <c r="A22" s="60" t="s">
        <v>83</v>
      </c>
      <c r="B22" s="61" t="s">
        <v>53</v>
      </c>
      <c r="C22" s="62" t="s">
        <v>54</v>
      </c>
      <c r="D22" t="s">
        <v>76</v>
      </c>
      <c r="E22">
        <v>13.86</v>
      </c>
      <c r="F22">
        <v>20.56</v>
      </c>
      <c r="G22">
        <v>19.510000000000002</v>
      </c>
      <c r="K22">
        <v>10.199999999999999</v>
      </c>
      <c r="L22">
        <v>20.149999999999999</v>
      </c>
      <c r="M22" s="22">
        <f t="shared" ref="M22:M36" si="0">GEOMEAN(E22:G22)</f>
        <v>17.715273840772138</v>
      </c>
      <c r="Q22" s="64">
        <f t="shared" ref="Q22:Q85" si="1">K22-M22</f>
        <v>-7.5152738407721387</v>
      </c>
      <c r="R22" s="64">
        <f>L22-M22</f>
        <v>2.4347261592278606</v>
      </c>
      <c r="V22" s="64">
        <f>MEDIAN(Q29:Q36)</f>
        <v>-6.5518289953219728</v>
      </c>
      <c r="W22" s="64">
        <f>MEDIAN(R29:R36)</f>
        <v>-7.9622148962623704</v>
      </c>
      <c r="AA22" s="64">
        <f>Q22-V$22</f>
        <v>-0.96344484545016584</v>
      </c>
      <c r="AB22" s="64">
        <f>R22-W$22</f>
        <v>10.396941055490231</v>
      </c>
      <c r="AF22" s="65">
        <f>2^-(AA22)</f>
        <v>1.9499604264641819</v>
      </c>
      <c r="AG22" s="66">
        <f>2^-(AB22)</f>
        <v>7.4166686912022141E-4</v>
      </c>
    </row>
    <row r="23" spans="1:33" x14ac:dyDescent="0.2">
      <c r="A23" t="s">
        <v>83</v>
      </c>
      <c r="B23" s="61" t="s">
        <v>53</v>
      </c>
      <c r="C23" s="62" t="s">
        <v>54</v>
      </c>
      <c r="D23" t="s">
        <v>77</v>
      </c>
      <c r="E23">
        <v>12.68</v>
      </c>
      <c r="F23">
        <v>19.489999999999998</v>
      </c>
      <c r="G23">
        <v>18.27</v>
      </c>
      <c r="K23">
        <v>9.2899999999999991</v>
      </c>
      <c r="L23">
        <v>17.38</v>
      </c>
      <c r="M23" s="22">
        <f t="shared" si="0"/>
        <v>16.528110714757883</v>
      </c>
      <c r="Q23" s="64">
        <f t="shared" si="1"/>
        <v>-7.2381107147578838</v>
      </c>
      <c r="R23" s="64">
        <f t="shared" ref="R23:R86" si="2">L23-M23</f>
        <v>0.85188928524211605</v>
      </c>
      <c r="V23" s="64"/>
      <c r="W23" s="64"/>
      <c r="AA23" s="64">
        <f t="shared" ref="AA23:AA68" si="3">Q23-V$22</f>
        <v>-0.68628171943591099</v>
      </c>
      <c r="AB23" s="64">
        <f t="shared" ref="AB23:AB68" si="4">R23-W$22</f>
        <v>8.8141041815044865</v>
      </c>
      <c r="AF23" s="65">
        <f t="shared" ref="AF23:AF86" si="5">2^-(AA23)</f>
        <v>1.6091309310834354</v>
      </c>
      <c r="AG23" s="66">
        <f t="shared" ref="AG23:AG86" si="6">2^-(AB23)</f>
        <v>2.221724767226933E-3</v>
      </c>
    </row>
    <row r="24" spans="1:33" x14ac:dyDescent="0.2">
      <c r="A24" s="60" t="s">
        <v>83</v>
      </c>
      <c r="B24" s="61" t="s">
        <v>53</v>
      </c>
      <c r="C24" s="62" t="s">
        <v>54</v>
      </c>
      <c r="D24" t="s">
        <v>78</v>
      </c>
      <c r="E24">
        <v>14.13</v>
      </c>
      <c r="F24">
        <v>21.12</v>
      </c>
      <c r="G24">
        <v>19.78</v>
      </c>
      <c r="K24">
        <v>10.49</v>
      </c>
      <c r="L24">
        <v>19.21</v>
      </c>
      <c r="M24" s="22">
        <f t="shared" si="0"/>
        <v>18.072606291023199</v>
      </c>
      <c r="Q24" s="64">
        <f t="shared" si="1"/>
        <v>-7.5826062910231986</v>
      </c>
      <c r="R24" s="64">
        <f t="shared" si="2"/>
        <v>1.137393708976802</v>
      </c>
      <c r="V24" s="64"/>
      <c r="W24" s="64"/>
      <c r="AA24" s="64">
        <f t="shared" si="3"/>
        <v>-1.0307772957012258</v>
      </c>
      <c r="AB24" s="64">
        <f t="shared" si="4"/>
        <v>9.0996086052391725</v>
      </c>
      <c r="AF24" s="65">
        <f t="shared" si="5"/>
        <v>2.0431247503386634</v>
      </c>
      <c r="AG24" s="66">
        <f t="shared" si="6"/>
        <v>1.8228245161941742E-3</v>
      </c>
    </row>
    <row r="25" spans="1:33" x14ac:dyDescent="0.2">
      <c r="A25" t="s">
        <v>83</v>
      </c>
      <c r="B25" s="61" t="s">
        <v>53</v>
      </c>
      <c r="C25" s="62" t="s">
        <v>54</v>
      </c>
      <c r="D25" t="s">
        <v>79</v>
      </c>
      <c r="E25">
        <v>13.33</v>
      </c>
      <c r="F25">
        <v>20.54</v>
      </c>
      <c r="G25">
        <v>19.440000000000001</v>
      </c>
      <c r="K25">
        <v>10.16</v>
      </c>
      <c r="L25">
        <v>18.52</v>
      </c>
      <c r="M25" s="22">
        <f t="shared" si="0"/>
        <v>17.45992135154285</v>
      </c>
      <c r="Q25" s="64">
        <f t="shared" si="1"/>
        <v>-7.2999213515428494</v>
      </c>
      <c r="R25" s="64">
        <f t="shared" si="2"/>
        <v>1.0600786484571501</v>
      </c>
      <c r="V25" s="64"/>
      <c r="W25" s="64"/>
      <c r="AA25" s="64">
        <f t="shared" si="3"/>
        <v>-0.74809235622087655</v>
      </c>
      <c r="AB25" s="64">
        <f t="shared" si="4"/>
        <v>9.0222935447195205</v>
      </c>
      <c r="AF25" s="65">
        <f t="shared" si="5"/>
        <v>1.6795705025948249</v>
      </c>
      <c r="AG25" s="66">
        <f t="shared" si="6"/>
        <v>1.9231759234500047E-3</v>
      </c>
    </row>
    <row r="26" spans="1:33" x14ac:dyDescent="0.2">
      <c r="A26" s="60" t="s">
        <v>83</v>
      </c>
      <c r="B26" s="61" t="s">
        <v>53</v>
      </c>
      <c r="C26" s="62" t="s">
        <v>54</v>
      </c>
      <c r="D26" t="s">
        <v>80</v>
      </c>
      <c r="E26">
        <v>13.7</v>
      </c>
      <c r="F26">
        <v>20.68</v>
      </c>
      <c r="G26">
        <v>18.86</v>
      </c>
      <c r="K26">
        <v>10.130000000000001</v>
      </c>
      <c r="L26">
        <v>18.53</v>
      </c>
      <c r="M26" s="22">
        <f t="shared" si="0"/>
        <v>17.482529241789877</v>
      </c>
      <c r="Q26" s="64">
        <f t="shared" si="1"/>
        <v>-7.3525292417898758</v>
      </c>
      <c r="R26" s="64">
        <f t="shared" si="2"/>
        <v>1.0474707582101246</v>
      </c>
      <c r="V26" s="64"/>
      <c r="W26" s="64"/>
      <c r="AA26" s="64">
        <f t="shared" si="3"/>
        <v>-0.80070024646790294</v>
      </c>
      <c r="AB26" s="64">
        <f t="shared" si="4"/>
        <v>9.009685654472495</v>
      </c>
      <c r="AF26" s="65">
        <f t="shared" si="5"/>
        <v>1.741946416699554</v>
      </c>
      <c r="AG26" s="66">
        <f t="shared" si="6"/>
        <v>1.9400564485703678E-3</v>
      </c>
    </row>
    <row r="27" spans="1:33" x14ac:dyDescent="0.2">
      <c r="A27" t="s">
        <v>83</v>
      </c>
      <c r="B27" s="61" t="s">
        <v>53</v>
      </c>
      <c r="C27" s="62" t="s">
        <v>54</v>
      </c>
      <c r="D27" t="s">
        <v>81</v>
      </c>
      <c r="E27">
        <v>13.77</v>
      </c>
      <c r="F27">
        <v>20.7</v>
      </c>
      <c r="G27">
        <v>19.16</v>
      </c>
      <c r="K27">
        <v>10.119999999999999</v>
      </c>
      <c r="L27">
        <v>18.48</v>
      </c>
      <c r="M27" s="22">
        <f t="shared" si="0"/>
        <v>17.610293608285222</v>
      </c>
      <c r="Q27" s="64">
        <f t="shared" si="1"/>
        <v>-7.4902936082852225</v>
      </c>
      <c r="R27" s="64">
        <f t="shared" si="2"/>
        <v>0.8697063917147787</v>
      </c>
      <c r="V27" s="64"/>
      <c r="W27" s="64"/>
      <c r="AA27" s="64">
        <f t="shared" si="3"/>
        <v>-0.93846461296324968</v>
      </c>
      <c r="AB27" s="64">
        <f t="shared" si="4"/>
        <v>8.8319212879771491</v>
      </c>
      <c r="AF27" s="65">
        <f t="shared" si="5"/>
        <v>1.9164875326183146</v>
      </c>
      <c r="AG27" s="66">
        <f t="shared" si="6"/>
        <v>2.194455472175426E-3</v>
      </c>
    </row>
    <row r="28" spans="1:33" x14ac:dyDescent="0.2">
      <c r="A28" s="60" t="s">
        <v>83</v>
      </c>
      <c r="B28" s="61" t="s">
        <v>53</v>
      </c>
      <c r="C28" s="62" t="s">
        <v>54</v>
      </c>
      <c r="D28" t="s">
        <v>82</v>
      </c>
      <c r="E28">
        <v>14.62</v>
      </c>
      <c r="F28">
        <v>21.09</v>
      </c>
      <c r="G28">
        <v>19.37</v>
      </c>
      <c r="K28">
        <v>11.12</v>
      </c>
      <c r="L28">
        <v>17.79</v>
      </c>
      <c r="M28" s="22">
        <f t="shared" si="0"/>
        <v>18.143365839546437</v>
      </c>
      <c r="Q28" s="64">
        <f t="shared" si="1"/>
        <v>-7.0233658395464378</v>
      </c>
      <c r="R28" s="64">
        <f t="shared" si="2"/>
        <v>-0.35336583954643785</v>
      </c>
      <c r="V28" s="64"/>
      <c r="W28" s="64"/>
      <c r="AA28" s="64">
        <f t="shared" si="3"/>
        <v>-0.47153684422446496</v>
      </c>
      <c r="AB28" s="64">
        <f t="shared" si="4"/>
        <v>7.6088490567159326</v>
      </c>
      <c r="AF28" s="65">
        <f t="shared" si="5"/>
        <v>1.3865857549463234</v>
      </c>
      <c r="AG28" s="66">
        <f t="shared" si="6"/>
        <v>5.1228094436011166E-3</v>
      </c>
    </row>
    <row r="29" spans="1:33" x14ac:dyDescent="0.2">
      <c r="A29" t="s">
        <v>83</v>
      </c>
      <c r="B29" s="61" t="s">
        <v>53</v>
      </c>
      <c r="C29" s="62" t="s">
        <v>55</v>
      </c>
      <c r="D29" t="s">
        <v>12</v>
      </c>
      <c r="E29">
        <v>13.97</v>
      </c>
      <c r="F29">
        <v>20.95</v>
      </c>
      <c r="G29">
        <v>19.760000000000002</v>
      </c>
      <c r="K29">
        <v>11.29</v>
      </c>
      <c r="L29">
        <v>10.71</v>
      </c>
      <c r="M29" s="22">
        <f t="shared" si="0"/>
        <v>17.949642003707353</v>
      </c>
      <c r="Q29" s="64">
        <f t="shared" si="1"/>
        <v>-6.6596420037073543</v>
      </c>
      <c r="R29" s="64">
        <f t="shared" si="2"/>
        <v>-7.2396420037073526</v>
      </c>
      <c r="V29" s="64"/>
      <c r="W29" s="64"/>
      <c r="AA29" s="64">
        <f t="shared" si="3"/>
        <v>-0.10781300838538144</v>
      </c>
      <c r="AB29" s="64">
        <f t="shared" si="4"/>
        <v>0.72257289255501789</v>
      </c>
      <c r="AF29" s="65">
        <f t="shared" si="5"/>
        <v>1.0775934661818614</v>
      </c>
      <c r="AG29" s="66">
        <f t="shared" si="6"/>
        <v>0.60601571359541972</v>
      </c>
    </row>
    <row r="30" spans="1:33" x14ac:dyDescent="0.2">
      <c r="A30" s="60" t="s">
        <v>83</v>
      </c>
      <c r="B30" s="61" t="s">
        <v>53</v>
      </c>
      <c r="C30" s="62" t="s">
        <v>55</v>
      </c>
      <c r="D30" t="s">
        <v>13</v>
      </c>
      <c r="E30">
        <v>14.18</v>
      </c>
      <c r="F30">
        <v>21.18</v>
      </c>
      <c r="G30">
        <v>19.64</v>
      </c>
      <c r="K30">
        <v>12.04</v>
      </c>
      <c r="L30">
        <v>9.8699999999999992</v>
      </c>
      <c r="M30" s="22">
        <f t="shared" si="0"/>
        <v>18.068186166563425</v>
      </c>
      <c r="Q30" s="64">
        <f t="shared" si="1"/>
        <v>-6.028186166563426</v>
      </c>
      <c r="R30" s="64">
        <f t="shared" si="2"/>
        <v>-8.1981861665634259</v>
      </c>
      <c r="V30" s="64"/>
      <c r="W30" s="64"/>
      <c r="AA30" s="64">
        <f t="shared" si="3"/>
        <v>0.52364282875854684</v>
      </c>
      <c r="AB30" s="64">
        <f t="shared" si="4"/>
        <v>-0.23597127030105547</v>
      </c>
      <c r="AF30" s="65">
        <f t="shared" si="5"/>
        <v>0.69561317905119591</v>
      </c>
      <c r="AG30" s="66">
        <f t="shared" si="6"/>
        <v>1.1776993367630741</v>
      </c>
    </row>
    <row r="31" spans="1:33" x14ac:dyDescent="0.2">
      <c r="A31" t="s">
        <v>83</v>
      </c>
      <c r="B31" s="61" t="s">
        <v>53</v>
      </c>
      <c r="C31" s="62" t="s">
        <v>55</v>
      </c>
      <c r="D31" t="s">
        <v>14</v>
      </c>
      <c r="E31">
        <v>13.34</v>
      </c>
      <c r="F31">
        <v>20.49</v>
      </c>
      <c r="G31">
        <v>18.86</v>
      </c>
      <c r="K31">
        <v>11.05</v>
      </c>
      <c r="L31">
        <v>9.6</v>
      </c>
      <c r="M31" s="22">
        <f t="shared" si="0"/>
        <v>17.274805202338605</v>
      </c>
      <c r="Q31" s="64">
        <f t="shared" si="1"/>
        <v>-6.2248052023386045</v>
      </c>
      <c r="R31" s="64">
        <f t="shared" si="2"/>
        <v>-7.6748052023386055</v>
      </c>
      <c r="V31" s="64"/>
      <c r="W31" s="64"/>
      <c r="AA31" s="64">
        <f t="shared" si="3"/>
        <v>0.32702379298336837</v>
      </c>
      <c r="AB31" s="64">
        <f t="shared" si="4"/>
        <v>0.28740969392376492</v>
      </c>
      <c r="AF31" s="65">
        <f t="shared" si="5"/>
        <v>0.79717932931926483</v>
      </c>
      <c r="AG31" s="66">
        <f t="shared" si="6"/>
        <v>0.81937189085085038</v>
      </c>
    </row>
    <row r="32" spans="1:33" x14ac:dyDescent="0.2">
      <c r="A32" s="60" t="s">
        <v>83</v>
      </c>
      <c r="B32" s="61" t="s">
        <v>53</v>
      </c>
      <c r="C32" s="62" t="s">
        <v>55</v>
      </c>
      <c r="D32" t="s">
        <v>15</v>
      </c>
      <c r="E32">
        <v>14.78</v>
      </c>
      <c r="F32">
        <v>21.65</v>
      </c>
      <c r="G32">
        <v>20.13</v>
      </c>
      <c r="K32">
        <v>11.35</v>
      </c>
      <c r="L32">
        <v>10.88</v>
      </c>
      <c r="M32" s="22">
        <f t="shared" si="0"/>
        <v>18.606243625961316</v>
      </c>
      <c r="Q32" s="64">
        <f t="shared" si="1"/>
        <v>-7.2562436259613161</v>
      </c>
      <c r="R32" s="64">
        <f t="shared" si="2"/>
        <v>-7.726243625961315</v>
      </c>
      <c r="V32" s="64"/>
      <c r="W32" s="64"/>
      <c r="AA32" s="64">
        <f t="shared" si="3"/>
        <v>-0.70441463063934329</v>
      </c>
      <c r="AB32" s="64">
        <f t="shared" si="4"/>
        <v>0.23597127030105547</v>
      </c>
      <c r="AF32" s="65">
        <f t="shared" si="5"/>
        <v>1.6294833724669879</v>
      </c>
      <c r="AG32" s="66">
        <f t="shared" si="6"/>
        <v>0.84911315544128296</v>
      </c>
    </row>
    <row r="33" spans="1:33" x14ac:dyDescent="0.2">
      <c r="A33" t="s">
        <v>83</v>
      </c>
      <c r="B33" s="61" t="s">
        <v>53</v>
      </c>
      <c r="C33" s="62" t="s">
        <v>55</v>
      </c>
      <c r="D33" t="s">
        <v>16</v>
      </c>
      <c r="E33">
        <v>15.8</v>
      </c>
      <c r="F33">
        <v>22.18</v>
      </c>
      <c r="G33">
        <v>20.74</v>
      </c>
      <c r="K33">
        <v>12.45</v>
      </c>
      <c r="L33">
        <v>10.53</v>
      </c>
      <c r="M33" s="22">
        <f t="shared" si="0"/>
        <v>19.370572666372265</v>
      </c>
      <c r="Q33" s="64">
        <f t="shared" si="1"/>
        <v>-6.9205726663722658</v>
      </c>
      <c r="R33" s="64">
        <f t="shared" si="2"/>
        <v>-8.8405726663722657</v>
      </c>
      <c r="V33" s="64"/>
      <c r="W33" s="64"/>
      <c r="AA33" s="64">
        <f t="shared" si="3"/>
        <v>-0.36874367105029293</v>
      </c>
      <c r="AB33" s="64">
        <f t="shared" si="4"/>
        <v>-0.87835777010989524</v>
      </c>
      <c r="AF33" s="65">
        <f t="shared" si="5"/>
        <v>1.2912279126941144</v>
      </c>
      <c r="AG33" s="66">
        <f t="shared" si="6"/>
        <v>1.8382815810025965</v>
      </c>
    </row>
    <row r="34" spans="1:33" x14ac:dyDescent="0.2">
      <c r="A34" s="60" t="s">
        <v>83</v>
      </c>
      <c r="B34" s="61" t="s">
        <v>53</v>
      </c>
      <c r="C34" s="62" t="s">
        <v>55</v>
      </c>
      <c r="D34" t="s">
        <v>17</v>
      </c>
      <c r="E34">
        <v>16.239999999999998</v>
      </c>
      <c r="F34">
        <v>22.54</v>
      </c>
      <c r="G34">
        <v>20.54</v>
      </c>
      <c r="K34">
        <v>13.42</v>
      </c>
      <c r="L34">
        <v>11.38</v>
      </c>
      <c r="M34" s="22">
        <f t="shared" si="0"/>
        <v>19.590557356333296</v>
      </c>
      <c r="Q34" s="64">
        <f t="shared" si="1"/>
        <v>-6.1705573563332958</v>
      </c>
      <c r="R34" s="64">
        <f t="shared" si="2"/>
        <v>-8.210557356333295</v>
      </c>
      <c r="V34" s="64"/>
      <c r="W34" s="64"/>
      <c r="AA34" s="64">
        <f t="shared" si="3"/>
        <v>0.381271638988677</v>
      </c>
      <c r="AB34" s="64">
        <f t="shared" si="4"/>
        <v>-0.24834246007092453</v>
      </c>
      <c r="AF34" s="65">
        <f t="shared" si="5"/>
        <v>0.76776056282993277</v>
      </c>
      <c r="AG34" s="66">
        <f t="shared" si="6"/>
        <v>1.1878415967857499</v>
      </c>
    </row>
    <row r="35" spans="1:33" x14ac:dyDescent="0.2">
      <c r="A35" s="60" t="s">
        <v>83</v>
      </c>
      <c r="B35" s="61" t="s">
        <v>53</v>
      </c>
      <c r="C35" s="62" t="s">
        <v>55</v>
      </c>
      <c r="D35" t="s">
        <v>18</v>
      </c>
      <c r="E35">
        <v>17.27</v>
      </c>
      <c r="F35">
        <v>23.52</v>
      </c>
      <c r="G35">
        <v>21.16</v>
      </c>
      <c r="K35">
        <v>14.04</v>
      </c>
      <c r="L35">
        <v>12.04</v>
      </c>
      <c r="M35" s="22">
        <f t="shared" si="0"/>
        <v>20.484015986936591</v>
      </c>
      <c r="Q35" s="64">
        <f t="shared" si="1"/>
        <v>-6.4440159869365914</v>
      </c>
      <c r="R35" s="64">
        <f t="shared" si="2"/>
        <v>-8.4440159869365914</v>
      </c>
      <c r="V35" s="64"/>
      <c r="W35" s="64"/>
      <c r="AA35" s="64">
        <f t="shared" si="3"/>
        <v>0.10781300838538144</v>
      </c>
      <c r="AB35" s="64">
        <f t="shared" si="4"/>
        <v>-0.48180109067422094</v>
      </c>
      <c r="AF35" s="65">
        <f t="shared" si="5"/>
        <v>0.92799374846175409</v>
      </c>
      <c r="AG35" s="66">
        <f t="shared" si="6"/>
        <v>1.3964859808700361</v>
      </c>
    </row>
    <row r="36" spans="1:33" ht="17" thickBot="1" x14ac:dyDescent="0.25">
      <c r="A36" t="s">
        <v>83</v>
      </c>
      <c r="B36" s="61" t="s">
        <v>53</v>
      </c>
      <c r="C36" s="62" t="s">
        <v>55</v>
      </c>
      <c r="D36" t="s">
        <v>19</v>
      </c>
      <c r="E36">
        <v>14.63</v>
      </c>
      <c r="F36">
        <v>21.35</v>
      </c>
      <c r="G36">
        <v>19.97</v>
      </c>
      <c r="K36">
        <v>11.74</v>
      </c>
      <c r="L36">
        <v>11.16</v>
      </c>
      <c r="M36" s="22">
        <f t="shared" si="0"/>
        <v>18.408006405587479</v>
      </c>
      <c r="Q36" s="64">
        <f t="shared" si="1"/>
        <v>-6.6680064055874784</v>
      </c>
      <c r="R36" s="64">
        <f t="shared" si="2"/>
        <v>-7.2480064055874784</v>
      </c>
      <c r="V36" s="64"/>
      <c r="W36" s="64"/>
      <c r="AA36" s="64">
        <f t="shared" si="3"/>
        <v>-0.11617741026550554</v>
      </c>
      <c r="AB36" s="64">
        <f t="shared" si="4"/>
        <v>0.714208490674892</v>
      </c>
      <c r="AF36" s="65">
        <f t="shared" si="5"/>
        <v>1.0838592423659708</v>
      </c>
      <c r="AG36" s="66">
        <f t="shared" si="6"/>
        <v>0.60953945324734726</v>
      </c>
    </row>
    <row r="37" spans="1:33" x14ac:dyDescent="0.2">
      <c r="A37" s="2" t="s">
        <v>52</v>
      </c>
      <c r="B37" s="3" t="s">
        <v>57</v>
      </c>
      <c r="C37" s="3" t="s">
        <v>54</v>
      </c>
      <c r="D37" s="7" t="s">
        <v>20</v>
      </c>
      <c r="E37" s="14">
        <v>12.328802515846601</v>
      </c>
      <c r="F37" s="14">
        <v>20.408673761405598</v>
      </c>
      <c r="G37" s="14">
        <v>20.709494161244699</v>
      </c>
      <c r="H37" s="7">
        <v>18.2030312257254</v>
      </c>
      <c r="I37" s="7"/>
      <c r="J37" s="19"/>
      <c r="M37" s="22">
        <f>GEOMEAN(E37:G37)</f>
        <v>17.336778087887634</v>
      </c>
      <c r="N37" s="29">
        <f>H37-$M37</f>
        <v>0.86625313783776647</v>
      </c>
      <c r="O37" s="30"/>
      <c r="P37" s="31"/>
      <c r="Q37" s="64"/>
      <c r="R37" s="64"/>
      <c r="S37" s="32">
        <f>MEDIAN(N45:N52)</f>
        <v>8.3190491034670799E-2</v>
      </c>
      <c r="T37" s="33">
        <f>MEDIAN(O45:O52)</f>
        <v>0.90747539053528925</v>
      </c>
      <c r="U37" s="34">
        <f>MEDIAN(P45:P52)</f>
        <v>9.3030323645583586</v>
      </c>
      <c r="V37" s="64"/>
      <c r="W37" s="64"/>
      <c r="X37" s="32">
        <f>N37-S$37</f>
        <v>0.78306264680309567</v>
      </c>
      <c r="Y37" s="33"/>
      <c r="Z37" s="34"/>
      <c r="AA37" s="64"/>
      <c r="AB37" s="64"/>
      <c r="AC37" s="32">
        <f>2^-(X37)</f>
        <v>0.58113181845982942</v>
      </c>
      <c r="AD37" s="33"/>
      <c r="AE37" s="35"/>
      <c r="AF37" s="65"/>
      <c r="AG37" s="66"/>
    </row>
    <row r="38" spans="1:33" x14ac:dyDescent="0.2">
      <c r="A38" s="4" t="s">
        <v>52</v>
      </c>
      <c r="B38" s="5" t="s">
        <v>57</v>
      </c>
      <c r="C38" s="5" t="s">
        <v>54</v>
      </c>
      <c r="D38" s="7" t="s">
        <v>21</v>
      </c>
      <c r="E38" s="14">
        <v>11.7936938459204</v>
      </c>
      <c r="F38" s="14">
        <v>20.742281648565399</v>
      </c>
      <c r="G38" s="14">
        <v>20.054513352318601</v>
      </c>
      <c r="H38" s="7">
        <v>17.412461046173998</v>
      </c>
      <c r="I38" s="7"/>
      <c r="J38" s="19"/>
      <c r="M38" s="22">
        <f>GEOMEAN(E38:G38)</f>
        <v>16.991804454991641</v>
      </c>
      <c r="N38" s="36">
        <f>H38-$M38</f>
        <v>0.42065659118235743</v>
      </c>
      <c r="O38" s="37"/>
      <c r="P38" s="38"/>
      <c r="Q38" s="64"/>
      <c r="R38" s="64"/>
      <c r="S38" s="39"/>
      <c r="T38" s="40"/>
      <c r="U38" s="41"/>
      <c r="V38" s="64"/>
      <c r="W38" s="64"/>
      <c r="X38" s="39">
        <f>N38-S$37</f>
        <v>0.33746610014768663</v>
      </c>
      <c r="Y38" s="40"/>
      <c r="Z38" s="41"/>
      <c r="AA38" s="64"/>
      <c r="AB38" s="64"/>
      <c r="AC38" s="39">
        <f>2^-(X38)</f>
        <v>0.7914301324787999</v>
      </c>
      <c r="AD38" s="40"/>
      <c r="AE38" s="42"/>
      <c r="AF38" s="65"/>
      <c r="AG38" s="66"/>
    </row>
    <row r="39" spans="1:33" x14ac:dyDescent="0.2">
      <c r="A39" s="4" t="s">
        <v>52</v>
      </c>
      <c r="B39" s="5" t="s">
        <v>57</v>
      </c>
      <c r="C39" s="5" t="s">
        <v>54</v>
      </c>
      <c r="D39" s="7" t="s">
        <v>22</v>
      </c>
      <c r="E39" s="14">
        <v>12.9184264620134</v>
      </c>
      <c r="F39" s="14">
        <v>21.459091798811599</v>
      </c>
      <c r="G39" s="14">
        <v>21.5655046789899</v>
      </c>
      <c r="H39" s="7">
        <v>18.5988602510057</v>
      </c>
      <c r="I39" s="7"/>
      <c r="J39" s="19"/>
      <c r="M39" s="22">
        <f>GEOMEAN(E39:G39)</f>
        <v>18.149313132957531</v>
      </c>
      <c r="N39" s="36">
        <f>H39-$M39</f>
        <v>0.44954711804816938</v>
      </c>
      <c r="O39" s="37"/>
      <c r="P39" s="38"/>
      <c r="Q39" s="64"/>
      <c r="R39" s="64"/>
      <c r="S39" s="39"/>
      <c r="T39" s="40"/>
      <c r="U39" s="41"/>
      <c r="V39" s="64"/>
      <c r="W39" s="64"/>
      <c r="X39" s="39">
        <f>N39-S$37</f>
        <v>0.36635662701349858</v>
      </c>
      <c r="Y39" s="40"/>
      <c r="Z39" s="41"/>
      <c r="AA39" s="64"/>
      <c r="AB39" s="64"/>
      <c r="AC39" s="39">
        <f>2^-(X39)</f>
        <v>0.77573907174523238</v>
      </c>
      <c r="AD39" s="40"/>
      <c r="AE39" s="42"/>
      <c r="AF39" s="65"/>
      <c r="AG39" s="66"/>
    </row>
    <row r="40" spans="1:33" x14ac:dyDescent="0.2">
      <c r="A40" s="4" t="s">
        <v>52</v>
      </c>
      <c r="B40" s="5" t="s">
        <v>57</v>
      </c>
      <c r="C40" s="5" t="s">
        <v>54</v>
      </c>
      <c r="D40" s="7" t="s">
        <v>23</v>
      </c>
      <c r="E40" s="7">
        <v>17.079032415962899</v>
      </c>
      <c r="F40" s="7">
        <v>24.453690184969499</v>
      </c>
      <c r="G40" s="7">
        <v>23.409980251249401</v>
      </c>
      <c r="H40" s="7">
        <v>20.1669142867845</v>
      </c>
      <c r="I40" s="7">
        <v>20.075395</v>
      </c>
      <c r="J40" s="19">
        <v>21.599895059530301</v>
      </c>
      <c r="M40" s="22">
        <f>GEOMEAN(E40:G40)</f>
        <v>21.383046083666997</v>
      </c>
      <c r="N40" s="36">
        <f>H40-$M40</f>
        <v>-1.2161317968824967</v>
      </c>
      <c r="O40" s="37">
        <f>I40-$M40</f>
        <v>-1.3076510836669968</v>
      </c>
      <c r="P40" s="38">
        <f>J40-$M40</f>
        <v>0.21684897586330365</v>
      </c>
      <c r="Q40" s="64"/>
      <c r="R40" s="64"/>
      <c r="S40" s="39"/>
      <c r="T40" s="40"/>
      <c r="U40" s="41"/>
      <c r="V40" s="64"/>
      <c r="W40" s="64"/>
      <c r="X40" s="39">
        <f>N40-S$37</f>
        <v>-1.2993222879171675</v>
      </c>
      <c r="Y40" s="40">
        <f>O40-T$37</f>
        <v>-2.215126474202286</v>
      </c>
      <c r="Z40" s="41">
        <f>P40-U$37</f>
        <v>-9.0861833886950549</v>
      </c>
      <c r="AA40" s="64"/>
      <c r="AB40" s="64"/>
      <c r="AC40" s="39">
        <f>2^-(X40)</f>
        <v>2.4611324277569029</v>
      </c>
      <c r="AD40" s="40">
        <f>2^-(Y40)</f>
        <v>4.6432226889095727</v>
      </c>
      <c r="AE40" s="42">
        <f>2^-(Z40)</f>
        <v>543.51776804639496</v>
      </c>
      <c r="AF40" s="65"/>
      <c r="AG40" s="66"/>
    </row>
    <row r="41" spans="1:33" x14ac:dyDescent="0.2">
      <c r="A41" s="4" t="s">
        <v>52</v>
      </c>
      <c r="B41" s="5" t="s">
        <v>57</v>
      </c>
      <c r="C41" s="5" t="s">
        <v>54</v>
      </c>
      <c r="D41" s="7" t="s">
        <v>24</v>
      </c>
      <c r="E41" s="7">
        <v>12.3727974971746</v>
      </c>
      <c r="F41" s="7">
        <v>20.748207769834998</v>
      </c>
      <c r="G41" s="7">
        <v>20.693269541329599</v>
      </c>
      <c r="H41" s="7">
        <v>18.147264024048599</v>
      </c>
      <c r="I41" s="7">
        <v>20.266612200000001</v>
      </c>
      <c r="J41" s="19">
        <v>23.392832490817501</v>
      </c>
      <c r="M41" s="22">
        <f>GEOMEAN(E41:G41)</f>
        <v>17.448544390561686</v>
      </c>
      <c r="N41" s="36">
        <f>H41-$M41</f>
        <v>0.69871963348691324</v>
      </c>
      <c r="O41" s="37">
        <f>I41-$M41</f>
        <v>2.8180678094383147</v>
      </c>
      <c r="P41" s="38">
        <f>J41-$M41</f>
        <v>5.9442881002558146</v>
      </c>
      <c r="Q41" s="64"/>
      <c r="R41" s="64"/>
      <c r="S41" s="39"/>
      <c r="T41" s="40"/>
      <c r="U41" s="41"/>
      <c r="V41" s="64"/>
      <c r="W41" s="64"/>
      <c r="X41" s="39">
        <f>N41-S$37</f>
        <v>0.61552914245224244</v>
      </c>
      <c r="Y41" s="40">
        <f>O41-T$37</f>
        <v>1.9105924189030254</v>
      </c>
      <c r="Z41" s="41">
        <f>P41-U$37</f>
        <v>-3.358744264302544</v>
      </c>
      <c r="AA41" s="64"/>
      <c r="AB41" s="64"/>
      <c r="AC41" s="39">
        <f>2^-(X41)</f>
        <v>0.65269046000921682</v>
      </c>
      <c r="AD41" s="40">
        <f>2^-(Y41)</f>
        <v>0.26598330153322264</v>
      </c>
      <c r="AE41" s="42">
        <f>2^-(Z41)</f>
        <v>10.258474218360686</v>
      </c>
      <c r="AF41" s="65"/>
      <c r="AG41" s="66"/>
    </row>
    <row r="42" spans="1:33" x14ac:dyDescent="0.2">
      <c r="A42" s="4" t="s">
        <v>52</v>
      </c>
      <c r="B42" s="5" t="s">
        <v>57</v>
      </c>
      <c r="C42" s="5" t="s">
        <v>54</v>
      </c>
      <c r="D42" s="7" t="s">
        <v>25</v>
      </c>
      <c r="E42" s="7">
        <v>12.5154362198833</v>
      </c>
      <c r="F42" s="7">
        <v>21.112306769520899</v>
      </c>
      <c r="G42" s="7">
        <v>20.978506964032299</v>
      </c>
      <c r="H42" s="7">
        <v>17.6408644900458</v>
      </c>
      <c r="I42" s="7">
        <v>19.667994100000001</v>
      </c>
      <c r="J42" s="19">
        <v>25.655590491221499</v>
      </c>
      <c r="M42" s="22">
        <f>GEOMEAN(E42:G42)</f>
        <v>17.697778356857302</v>
      </c>
      <c r="N42" s="36">
        <f>H42-$M42</f>
        <v>-5.6913866811502345E-2</v>
      </c>
      <c r="O42" s="37">
        <f>I42-$M42</f>
        <v>1.970215743142699</v>
      </c>
      <c r="P42" s="38">
        <f>J42-$M42</f>
        <v>7.9578121343641968</v>
      </c>
      <c r="Q42" s="64"/>
      <c r="R42" s="64"/>
      <c r="S42" s="39"/>
      <c r="T42" s="40"/>
      <c r="U42" s="41"/>
      <c r="V42" s="64"/>
      <c r="W42" s="64"/>
      <c r="X42" s="39">
        <f>N42-S$37</f>
        <v>-0.14010435784617314</v>
      </c>
      <c r="Y42" s="40">
        <f>O42-T$37</f>
        <v>1.0627403526074097</v>
      </c>
      <c r="Z42" s="41">
        <f>P42-U$37</f>
        <v>-1.3452202301941618</v>
      </c>
      <c r="AA42" s="64"/>
      <c r="AB42" s="64"/>
      <c r="AC42" s="39">
        <f>2^-(X42)</f>
        <v>1.1019848254482321</v>
      </c>
      <c r="AD42" s="40">
        <f>2^-(Y42)</f>
        <v>0.47872187876855737</v>
      </c>
      <c r="AE42" s="42">
        <f>2^-(Z42)</f>
        <v>2.5406897766953978</v>
      </c>
      <c r="AF42" s="65"/>
      <c r="AG42" s="66"/>
    </row>
    <row r="43" spans="1:33" x14ac:dyDescent="0.2">
      <c r="A43" s="4" t="s">
        <v>52</v>
      </c>
      <c r="B43" s="5" t="s">
        <v>57</v>
      </c>
      <c r="C43" s="5" t="s">
        <v>54</v>
      </c>
      <c r="D43" s="7" t="s">
        <v>26</v>
      </c>
      <c r="E43" s="7">
        <v>13.104668401757699</v>
      </c>
      <c r="F43" s="7">
        <v>21.5000601600495</v>
      </c>
      <c r="G43" s="7">
        <v>21.195685090165</v>
      </c>
      <c r="H43" s="7">
        <v>18.552107679685001</v>
      </c>
      <c r="I43" s="7">
        <v>21.077202700000001</v>
      </c>
      <c r="J43" s="19">
        <v>17.0602786271829</v>
      </c>
      <c r="M43" s="22">
        <f>GEOMEAN(E43:G43)</f>
        <v>18.142803209128601</v>
      </c>
      <c r="N43" s="36">
        <f>H43-$M43</f>
        <v>0.40930447055639974</v>
      </c>
      <c r="O43" s="37">
        <f>I43-$M43</f>
        <v>2.9343994908713995</v>
      </c>
      <c r="P43" s="38">
        <f>J43-$M43</f>
        <v>-1.0825245819457017</v>
      </c>
      <c r="Q43" s="64"/>
      <c r="R43" s="64"/>
      <c r="S43" s="39"/>
      <c r="T43" s="40"/>
      <c r="U43" s="41"/>
      <c r="V43" s="64"/>
      <c r="W43" s="64"/>
      <c r="X43" s="39">
        <f>N43-S$37</f>
        <v>0.32611397952172894</v>
      </c>
      <c r="Y43" s="40">
        <f>O43-T$37</f>
        <v>2.0269241003361103</v>
      </c>
      <c r="Z43" s="41">
        <f>P43-U$37</f>
        <v>-10.38555694650406</v>
      </c>
      <c r="AA43" s="64"/>
      <c r="AB43" s="64"/>
      <c r="AC43" s="39">
        <f>2^-(X43)</f>
        <v>0.79768221676770912</v>
      </c>
      <c r="AD43" s="40">
        <f>2^-(Y43)</f>
        <v>0.24537767485445569</v>
      </c>
      <c r="AE43" s="42">
        <f>2^-(Z43)</f>
        <v>1337.7167423733863</v>
      </c>
      <c r="AF43" s="65"/>
      <c r="AG43" s="66"/>
    </row>
    <row r="44" spans="1:33" x14ac:dyDescent="0.2">
      <c r="A44" s="4" t="s">
        <v>52</v>
      </c>
      <c r="B44" s="5" t="s">
        <v>57</v>
      </c>
      <c r="C44" s="5" t="s">
        <v>54</v>
      </c>
      <c r="D44" s="7" t="s">
        <v>27</v>
      </c>
      <c r="E44" s="7">
        <v>12.556069862195301</v>
      </c>
      <c r="F44" s="7">
        <v>21.327082131395699</v>
      </c>
      <c r="G44" s="7">
        <v>21.098663813295399</v>
      </c>
      <c r="H44" s="7">
        <v>17.8763210105265</v>
      </c>
      <c r="I44" s="7">
        <v>18.578799799999999</v>
      </c>
      <c r="J44" s="19">
        <v>22.600788296179001</v>
      </c>
      <c r="M44" s="22">
        <f>GEOMEAN(E44:G44)</f>
        <v>17.810661059278665</v>
      </c>
      <c r="N44" s="36">
        <f>H44-$M44</f>
        <v>6.5659951247834414E-2</v>
      </c>
      <c r="O44" s="37">
        <f>I44-$M44</f>
        <v>0.76813874072133359</v>
      </c>
      <c r="P44" s="38">
        <f>J44-$M44</f>
        <v>4.7901272369003358</v>
      </c>
      <c r="Q44" s="64"/>
      <c r="R44" s="64"/>
      <c r="S44" s="39"/>
      <c r="T44" s="40"/>
      <c r="U44" s="41"/>
      <c r="V44" s="64"/>
      <c r="W44" s="64"/>
      <c r="X44" s="39">
        <f>N44-S$37</f>
        <v>-1.7530539786836385E-2</v>
      </c>
      <c r="Y44" s="40">
        <f>O44-T$37</f>
        <v>-0.13933664981395566</v>
      </c>
      <c r="Z44" s="41">
        <f>P44-U$37</f>
        <v>-4.5129051276580228</v>
      </c>
      <c r="AA44" s="64"/>
      <c r="AB44" s="64"/>
      <c r="AC44" s="39">
        <f>2^-(X44)</f>
        <v>1.0122253705330817</v>
      </c>
      <c r="AD44" s="40">
        <f>2^-(Y44)</f>
        <v>1.1013985771253529</v>
      </c>
      <c r="AE44" s="42">
        <f>2^-(Z44)</f>
        <v>22.830730681938096</v>
      </c>
      <c r="AF44" s="65"/>
      <c r="AG44" s="66"/>
    </row>
    <row r="45" spans="1:33" x14ac:dyDescent="0.2">
      <c r="A45" s="6" t="s">
        <v>52</v>
      </c>
      <c r="B45" s="7" t="s">
        <v>57</v>
      </c>
      <c r="C45" s="7" t="s">
        <v>55</v>
      </c>
      <c r="D45" s="7" t="s">
        <v>28</v>
      </c>
      <c r="E45" s="14">
        <v>13.133272904358201</v>
      </c>
      <c r="F45" s="14">
        <v>21.433315622999199</v>
      </c>
      <c r="G45" s="14">
        <v>21.6729459687513</v>
      </c>
      <c r="H45" s="7">
        <v>18.148076267558402</v>
      </c>
      <c r="I45" s="7"/>
      <c r="J45" s="19"/>
      <c r="M45" s="22">
        <f>GEOMEAN(E45:G45)</f>
        <v>18.27230877182928</v>
      </c>
      <c r="N45" s="43">
        <f>H45-$M45</f>
        <v>-0.12423250427087851</v>
      </c>
      <c r="O45" s="44"/>
      <c r="P45" s="45"/>
      <c r="Q45" s="64"/>
      <c r="R45" s="64"/>
      <c r="S45" s="39"/>
      <c r="T45" s="40"/>
      <c r="U45" s="41"/>
      <c r="V45" s="64"/>
      <c r="W45" s="64"/>
      <c r="X45" s="39">
        <f>N45-S$37</f>
        <v>-0.20742299530554931</v>
      </c>
      <c r="Y45" s="40"/>
      <c r="Z45" s="41"/>
      <c r="AA45" s="64"/>
      <c r="AB45" s="64"/>
      <c r="AC45" s="39">
        <f>2^-(X45)</f>
        <v>1.1546239013156065</v>
      </c>
      <c r="AD45" s="40"/>
      <c r="AE45" s="42"/>
      <c r="AF45" s="65"/>
      <c r="AG45" s="66"/>
    </row>
    <row r="46" spans="1:33" x14ac:dyDescent="0.2">
      <c r="A46" s="6" t="s">
        <v>52</v>
      </c>
      <c r="B46" s="7" t="s">
        <v>57</v>
      </c>
      <c r="C46" s="7" t="s">
        <v>55</v>
      </c>
      <c r="D46" s="7" t="s">
        <v>29</v>
      </c>
      <c r="E46" s="14">
        <v>12.652155555680499</v>
      </c>
      <c r="F46" s="14">
        <v>20.838431273307499</v>
      </c>
      <c r="G46" s="14">
        <v>20.996108276330599</v>
      </c>
      <c r="H46" s="7">
        <v>17.899694242707799</v>
      </c>
      <c r="I46" s="7"/>
      <c r="J46" s="19"/>
      <c r="M46" s="22">
        <f>GEOMEAN(E46:G46)</f>
        <v>17.689794298538263</v>
      </c>
      <c r="N46" s="43">
        <f>H46-$M46</f>
        <v>0.2098999441695355</v>
      </c>
      <c r="O46" s="44"/>
      <c r="P46" s="45"/>
      <c r="Q46" s="64"/>
      <c r="R46" s="64"/>
      <c r="S46" s="39"/>
      <c r="T46" s="40"/>
      <c r="U46" s="41"/>
      <c r="V46" s="64"/>
      <c r="W46" s="64"/>
      <c r="X46" s="39">
        <f>N46-S$37</f>
        <v>0.1267094531348647</v>
      </c>
      <c r="Y46" s="40"/>
      <c r="Z46" s="41"/>
      <c r="AA46" s="64"/>
      <c r="AB46" s="64"/>
      <c r="AC46" s="39">
        <f>2^-(X46)</f>
        <v>0.91591812619066693</v>
      </c>
      <c r="AD46" s="40"/>
      <c r="AE46" s="42"/>
      <c r="AF46" s="65"/>
      <c r="AG46" s="66"/>
    </row>
    <row r="47" spans="1:33" x14ac:dyDescent="0.2">
      <c r="A47" s="6" t="s">
        <v>52</v>
      </c>
      <c r="B47" s="7" t="s">
        <v>57</v>
      </c>
      <c r="C47" s="7" t="s">
        <v>55</v>
      </c>
      <c r="D47" s="7" t="s">
        <v>30</v>
      </c>
      <c r="E47" s="14">
        <v>12.501732918071699</v>
      </c>
      <c r="F47" s="14">
        <v>20.749823061953801</v>
      </c>
      <c r="G47" s="14">
        <v>20.926379221459101</v>
      </c>
      <c r="H47" s="7">
        <v>17.6461476824899</v>
      </c>
      <c r="I47" s="7"/>
      <c r="J47" s="19"/>
      <c r="M47" s="22">
        <f>GEOMEAN(E47:G47)</f>
        <v>17.574901588351846</v>
      </c>
      <c r="N47" s="43">
        <f>H47-$M47</f>
        <v>7.1246094138054161E-2</v>
      </c>
      <c r="O47" s="44"/>
      <c r="P47" s="45"/>
      <c r="Q47" s="64"/>
      <c r="R47" s="64"/>
      <c r="S47" s="39"/>
      <c r="T47" s="40"/>
      <c r="U47" s="41"/>
      <c r="V47" s="64"/>
      <c r="W47" s="64"/>
      <c r="X47" s="39">
        <f>N47-S$37</f>
        <v>-1.1944396896616638E-2</v>
      </c>
      <c r="Y47" s="40"/>
      <c r="Z47" s="41"/>
      <c r="AA47" s="64"/>
      <c r="AB47" s="64"/>
      <c r="AC47" s="39">
        <f>2^-(X47)</f>
        <v>1.0083135925960716</v>
      </c>
      <c r="AD47" s="40"/>
      <c r="AE47" s="42"/>
      <c r="AF47" s="65"/>
      <c r="AG47" s="66"/>
    </row>
    <row r="48" spans="1:33" x14ac:dyDescent="0.2">
      <c r="A48" s="6" t="s">
        <v>52</v>
      </c>
      <c r="B48" s="7" t="s">
        <v>57</v>
      </c>
      <c r="C48" s="7" t="s">
        <v>55</v>
      </c>
      <c r="D48" s="7" t="s">
        <v>31</v>
      </c>
      <c r="E48" s="7">
        <v>13.7323886109564</v>
      </c>
      <c r="F48" s="7">
        <v>21.4495837895569</v>
      </c>
      <c r="G48" s="7">
        <v>21.315104761049302</v>
      </c>
      <c r="H48" s="7">
        <v>18.4231988850823</v>
      </c>
      <c r="I48" s="7">
        <v>19.275747899999999</v>
      </c>
      <c r="J48" s="19">
        <v>28.060556093252298</v>
      </c>
      <c r="M48" s="22">
        <f>GEOMEAN(E48:G48)</f>
        <v>18.448064511632897</v>
      </c>
      <c r="N48" s="43">
        <f>H48-$M48</f>
        <v>-2.4865626550596431E-2</v>
      </c>
      <c r="O48" s="44">
        <f>I48-$M48</f>
        <v>0.82768338836710242</v>
      </c>
      <c r="P48" s="45">
        <f>J48-$M48</f>
        <v>9.6124915816194019</v>
      </c>
      <c r="Q48" s="64"/>
      <c r="R48" s="64"/>
      <c r="S48" s="39"/>
      <c r="T48" s="40"/>
      <c r="U48" s="41"/>
      <c r="V48" s="64"/>
      <c r="W48" s="64"/>
      <c r="X48" s="39">
        <f>N48-S$37</f>
        <v>-0.10805611758526723</v>
      </c>
      <c r="Y48" s="40">
        <f>O48-T$37</f>
        <v>-7.9792002168186826E-2</v>
      </c>
      <c r="Z48" s="41">
        <f>P48-U$37</f>
        <v>0.30945921706104329</v>
      </c>
      <c r="AA48" s="64"/>
      <c r="AB48" s="64"/>
      <c r="AC48" s="39">
        <f>2^-(X48)</f>
        <v>1.0777750672491453</v>
      </c>
      <c r="AD48" s="40">
        <f>2^-(Y48)</f>
        <v>1.0568656579674238</v>
      </c>
      <c r="AE48" s="42">
        <f>2^-(Z48)</f>
        <v>0.80694417924545603</v>
      </c>
      <c r="AF48" s="65"/>
      <c r="AG48" s="66"/>
    </row>
    <row r="49" spans="1:33" x14ac:dyDescent="0.2">
      <c r="A49" s="6" t="s">
        <v>52</v>
      </c>
      <c r="B49" s="7" t="s">
        <v>57</v>
      </c>
      <c r="C49" s="7" t="s">
        <v>55</v>
      </c>
      <c r="D49" s="7" t="s">
        <v>32</v>
      </c>
      <c r="E49" s="7">
        <v>12.733719673408199</v>
      </c>
      <c r="F49" s="7">
        <v>21.298475039031199</v>
      </c>
      <c r="G49" s="7">
        <v>21.158779084697301</v>
      </c>
      <c r="H49" s="7">
        <v>18.095099070503199</v>
      </c>
      <c r="I49" s="7">
        <v>19.006907399999999</v>
      </c>
      <c r="J49" s="19">
        <v>27.206265460006001</v>
      </c>
      <c r="M49" s="22">
        <f>GEOMEAN(E49:G49)</f>
        <v>17.903233095447643</v>
      </c>
      <c r="N49" s="43">
        <f>H49-$M49</f>
        <v>0.19186597505555625</v>
      </c>
      <c r="O49" s="44">
        <f>I49-$M49</f>
        <v>1.1036743045523565</v>
      </c>
      <c r="P49" s="45">
        <f>J49-$M49</f>
        <v>9.3030323645583586</v>
      </c>
      <c r="Q49" s="64"/>
      <c r="R49" s="64"/>
      <c r="S49" s="39"/>
      <c r="T49" s="40"/>
      <c r="U49" s="41"/>
      <c r="V49" s="64"/>
      <c r="W49" s="64"/>
      <c r="X49" s="39">
        <f>N49-S$37</f>
        <v>0.10867548402088545</v>
      </c>
      <c r="Y49" s="40">
        <f>O49-T$37</f>
        <v>0.19619891401706724</v>
      </c>
      <c r="Z49" s="41">
        <f>P49-U$37</f>
        <v>0</v>
      </c>
      <c r="AA49" s="64"/>
      <c r="AB49" s="64"/>
      <c r="AC49" s="39">
        <f>2^-(X49)</f>
        <v>0.92743913866361816</v>
      </c>
      <c r="AD49" s="40">
        <f>2^-(Y49)</f>
        <v>0.87284723754889693</v>
      </c>
      <c r="AE49" s="42">
        <f>2^-(Z49)</f>
        <v>1</v>
      </c>
      <c r="AF49" s="65"/>
      <c r="AG49" s="66"/>
    </row>
    <row r="50" spans="1:33" x14ac:dyDescent="0.2">
      <c r="A50" s="6" t="s">
        <v>52</v>
      </c>
      <c r="B50" s="7" t="s">
        <v>57</v>
      </c>
      <c r="C50" s="7" t="s">
        <v>55</v>
      </c>
      <c r="D50" s="7" t="s">
        <v>33</v>
      </c>
      <c r="E50" s="7">
        <v>13.0677444694805</v>
      </c>
      <c r="F50" s="7">
        <v>21.844765258017201</v>
      </c>
      <c r="G50" s="7">
        <v>21.663057988761398</v>
      </c>
      <c r="H50" s="7">
        <v>18.204777750909699</v>
      </c>
      <c r="I50" s="7">
        <v>18.548839000000001</v>
      </c>
      <c r="J50" s="19">
        <v>27.938959993407099</v>
      </c>
      <c r="M50" s="22">
        <f>GEOMEAN(E50:G50)</f>
        <v>18.355064966578325</v>
      </c>
      <c r="N50" s="43">
        <f>H50-$M50</f>
        <v>-0.15028721566862657</v>
      </c>
      <c r="O50" s="44">
        <f>I50-$M50</f>
        <v>0.19377403342167554</v>
      </c>
      <c r="P50" s="45">
        <f>J50-$M50</f>
        <v>9.5838950268287739</v>
      </c>
      <c r="Q50" s="64"/>
      <c r="R50" s="64"/>
      <c r="S50" s="39"/>
      <c r="T50" s="40"/>
      <c r="U50" s="41"/>
      <c r="V50" s="64"/>
      <c r="W50" s="64"/>
      <c r="X50" s="39">
        <f>N50-S$37</f>
        <v>-0.23347770670329737</v>
      </c>
      <c r="Y50" s="40">
        <f>O50-T$37</f>
        <v>-0.71370135711361371</v>
      </c>
      <c r="Z50" s="41">
        <f>P50-U$37</f>
        <v>0.28086266227041534</v>
      </c>
      <c r="AA50" s="64"/>
      <c r="AB50" s="64"/>
      <c r="AC50" s="39">
        <f>2^-(X50)</f>
        <v>1.1756655515934331</v>
      </c>
      <c r="AD50" s="40">
        <f>2^-(Y50)</f>
        <v>1.6400063002508631</v>
      </c>
      <c r="AE50" s="42">
        <f>2^-(Z50)</f>
        <v>0.82309869664378021</v>
      </c>
      <c r="AF50" s="65"/>
      <c r="AG50" s="66"/>
    </row>
    <row r="51" spans="1:33" x14ac:dyDescent="0.2">
      <c r="A51" s="6" t="s">
        <v>52</v>
      </c>
      <c r="B51" s="7" t="s">
        <v>57</v>
      </c>
      <c r="C51" s="7" t="s">
        <v>55</v>
      </c>
      <c r="D51" s="7" t="s">
        <v>34</v>
      </c>
      <c r="E51" s="7">
        <v>12.822397164748001</v>
      </c>
      <c r="F51" s="7">
        <v>21.352011296203599</v>
      </c>
      <c r="G51" s="7">
        <v>21.445414161225099</v>
      </c>
      <c r="H51" s="7">
        <v>18.382023029904701</v>
      </c>
      <c r="I51" s="7">
        <v>19.1583939</v>
      </c>
      <c r="J51" s="19">
        <v>25.5306128322954</v>
      </c>
      <c r="M51" s="22">
        <f>GEOMEAN(E51:G51)</f>
        <v>18.040454902902237</v>
      </c>
      <c r="N51" s="43">
        <f>H51-$M51</f>
        <v>0.34156812700246419</v>
      </c>
      <c r="O51" s="44">
        <f>I51-$M51</f>
        <v>1.1179389970977631</v>
      </c>
      <c r="P51" s="45">
        <f>J51-$M51</f>
        <v>7.4901579293931633</v>
      </c>
      <c r="Q51" s="64"/>
      <c r="R51" s="64"/>
      <c r="S51" s="39"/>
      <c r="T51" s="40"/>
      <c r="U51" s="41"/>
      <c r="V51" s="64"/>
      <c r="W51" s="64"/>
      <c r="X51" s="39">
        <f>N51-S$37</f>
        <v>0.2583776359677934</v>
      </c>
      <c r="Y51" s="40">
        <f>O51-T$37</f>
        <v>0.21046360656247387</v>
      </c>
      <c r="Z51" s="41">
        <f>P51-U$37</f>
        <v>-1.8128744351651953</v>
      </c>
      <c r="AA51" s="64"/>
      <c r="AB51" s="64"/>
      <c r="AC51" s="39">
        <f>2^-(X51)</f>
        <v>0.83602753495497384</v>
      </c>
      <c r="AD51" s="40">
        <f>2^-(Y51)</f>
        <v>0.86425945899244372</v>
      </c>
      <c r="AE51" s="42">
        <f>2^-(Z51)</f>
        <v>3.5134160697901429</v>
      </c>
      <c r="AF51" s="65"/>
      <c r="AG51" s="66"/>
    </row>
    <row r="52" spans="1:33" ht="17" thickBot="1" x14ac:dyDescent="0.25">
      <c r="A52" s="10" t="s">
        <v>52</v>
      </c>
      <c r="B52" s="11" t="s">
        <v>57</v>
      </c>
      <c r="C52" s="11" t="s">
        <v>55</v>
      </c>
      <c r="D52" s="7" t="s">
        <v>35</v>
      </c>
      <c r="E52" s="7">
        <v>13.045268149329299</v>
      </c>
      <c r="F52" s="7">
        <v>21.335278656624901</v>
      </c>
      <c r="G52" s="7">
        <v>21.078599302155101</v>
      </c>
      <c r="H52" s="7">
        <v>18.130752797395999</v>
      </c>
      <c r="I52" s="7">
        <v>18.943093300000001</v>
      </c>
      <c r="J52" s="19">
        <v>23.6445339475382</v>
      </c>
      <c r="M52" s="22">
        <f>GEOMEAN(E52:G52)</f>
        <v>18.035617909464712</v>
      </c>
      <c r="N52" s="53">
        <f>H52-$M52</f>
        <v>9.5134887931287437E-2</v>
      </c>
      <c r="O52" s="54">
        <f>I52-$M52</f>
        <v>0.90747539053528925</v>
      </c>
      <c r="P52" s="55">
        <f>J52-$M52</f>
        <v>5.6089160380734882</v>
      </c>
      <c r="Q52" s="64"/>
      <c r="R52" s="64"/>
      <c r="S52" s="56"/>
      <c r="T52" s="57"/>
      <c r="U52" s="58"/>
      <c r="V52" s="64"/>
      <c r="W52" s="64"/>
      <c r="X52" s="49">
        <f>N52-S$37</f>
        <v>1.1944396896616638E-2</v>
      </c>
      <c r="Y52" s="50">
        <f>O52-T$37</f>
        <v>0</v>
      </c>
      <c r="Z52" s="51">
        <f>P52-U$37</f>
        <v>-3.6941163264848704</v>
      </c>
      <c r="AA52" s="64"/>
      <c r="AB52" s="64"/>
      <c r="AC52" s="56">
        <f>2^-(X52)</f>
        <v>0.99175495336260733</v>
      </c>
      <c r="AD52" s="57">
        <f>2^-(Y52)</f>
        <v>1</v>
      </c>
      <c r="AE52" s="59">
        <f>2^-(Z52)</f>
        <v>12.943145155305409</v>
      </c>
      <c r="AF52" s="65"/>
      <c r="AG52" s="66"/>
    </row>
    <row r="53" spans="1:33" x14ac:dyDescent="0.2">
      <c r="A53" s="2" t="s">
        <v>56</v>
      </c>
      <c r="B53" s="3" t="s">
        <v>57</v>
      </c>
      <c r="C53" s="3" t="s">
        <v>54</v>
      </c>
      <c r="D53" s="15" t="s">
        <v>20</v>
      </c>
      <c r="E53" s="16">
        <v>13.4405634065094</v>
      </c>
      <c r="F53" s="16">
        <v>21.702356066160601</v>
      </c>
      <c r="G53" s="16">
        <v>22.061670500000002</v>
      </c>
      <c r="H53" s="15"/>
      <c r="I53" s="15">
        <v>20.9657389690164</v>
      </c>
      <c r="J53" s="20">
        <v>22.951164922369799</v>
      </c>
      <c r="M53" s="22">
        <f>GEOMEAN(E53:G53)</f>
        <v>18.600341484063538</v>
      </c>
      <c r="N53" s="29"/>
      <c r="O53" s="30">
        <f>I53-$M53</f>
        <v>2.3653974849528616</v>
      </c>
      <c r="P53" s="31">
        <f>J53-$M53</f>
        <v>4.3508234383062607</v>
      </c>
      <c r="Q53" s="64"/>
      <c r="R53" s="64"/>
      <c r="S53" s="32"/>
      <c r="T53" s="33">
        <f>MEDIAN(O56:O58)</f>
        <v>0.97739889934740987</v>
      </c>
      <c r="U53" s="34">
        <f>MEDIAN(P56:P58)</f>
        <v>9.7028302676509988</v>
      </c>
      <c r="V53" s="64"/>
      <c r="W53" s="64"/>
      <c r="X53" s="32"/>
      <c r="Y53" s="33">
        <f>O53-T$53</f>
        <v>1.3879985856054518</v>
      </c>
      <c r="Z53" s="34">
        <f>P53-U$53</f>
        <v>-5.352006829344738</v>
      </c>
      <c r="AA53" s="64"/>
      <c r="AB53" s="64"/>
      <c r="AC53" s="32"/>
      <c r="AD53" s="33">
        <f>2^-(Y53)</f>
        <v>0.38209450479029167</v>
      </c>
      <c r="AE53" s="35">
        <f>2^-(Z53)</f>
        <v>40.84271394090046</v>
      </c>
      <c r="AF53" s="65"/>
      <c r="AG53" s="66"/>
    </row>
    <row r="54" spans="1:33" x14ac:dyDescent="0.2">
      <c r="A54" s="4" t="s">
        <v>56</v>
      </c>
      <c r="B54" s="5" t="s">
        <v>57</v>
      </c>
      <c r="C54" s="5" t="s">
        <v>54</v>
      </c>
      <c r="D54" s="15" t="s">
        <v>21</v>
      </c>
      <c r="E54" s="16">
        <v>13.1467485000913</v>
      </c>
      <c r="F54" s="16">
        <v>22.014657548892899</v>
      </c>
      <c r="G54" s="16">
        <v>21.8914218</v>
      </c>
      <c r="H54" s="15"/>
      <c r="I54" s="15">
        <v>21.268417615912899</v>
      </c>
      <c r="J54" s="20">
        <v>27.538197951473201</v>
      </c>
      <c r="M54" s="22">
        <f>GEOMEAN(E54:G54)</f>
        <v>18.50410507898243</v>
      </c>
      <c r="N54" s="36"/>
      <c r="O54" s="37">
        <f>I54-$M54</f>
        <v>2.7643125369304684</v>
      </c>
      <c r="P54" s="38">
        <f>J54-$M54</f>
        <v>9.0340928724907705</v>
      </c>
      <c r="Q54" s="64"/>
      <c r="R54" s="64"/>
      <c r="S54" s="39"/>
      <c r="T54" s="40"/>
      <c r="U54" s="41"/>
      <c r="V54" s="64"/>
      <c r="W54" s="64"/>
      <c r="X54" s="39"/>
      <c r="Y54" s="40">
        <f>O54-T$53</f>
        <v>1.7869136375830585</v>
      </c>
      <c r="Z54" s="41">
        <f>P54-U$53</f>
        <v>-0.66873739516022823</v>
      </c>
      <c r="AA54" s="64"/>
      <c r="AB54" s="64"/>
      <c r="AC54" s="39"/>
      <c r="AD54" s="40">
        <f>2^-(Y54)</f>
        <v>0.2897913349069019</v>
      </c>
      <c r="AE54" s="42">
        <f>2^-(Z54)</f>
        <v>1.5896811157568673</v>
      </c>
      <c r="AF54" s="65"/>
      <c r="AG54" s="66"/>
    </row>
    <row r="55" spans="1:33" x14ac:dyDescent="0.2">
      <c r="A55" s="4" t="s">
        <v>56</v>
      </c>
      <c r="B55" s="5" t="s">
        <v>57</v>
      </c>
      <c r="C55" s="5" t="s">
        <v>54</v>
      </c>
      <c r="D55" s="15" t="s">
        <v>22</v>
      </c>
      <c r="E55" s="16">
        <v>14.276490665491201</v>
      </c>
      <c r="F55" s="16">
        <v>22.980385298405501</v>
      </c>
      <c r="G55" s="16">
        <v>22.9571431</v>
      </c>
      <c r="H55" s="15"/>
      <c r="I55" s="15">
        <v>22.2853578336967</v>
      </c>
      <c r="J55" s="20">
        <v>27.494932337964499</v>
      </c>
      <c r="M55" s="22">
        <f>GEOMEAN(E55:G55)</f>
        <v>19.601931672013109</v>
      </c>
      <c r="N55" s="36"/>
      <c r="O55" s="37">
        <f>I55-$M55</f>
        <v>2.6834261616835917</v>
      </c>
      <c r="P55" s="38">
        <f>J55-$M55</f>
        <v>7.8930006659513907</v>
      </c>
      <c r="Q55" s="64"/>
      <c r="R55" s="64"/>
      <c r="S55" s="39"/>
      <c r="T55" s="40"/>
      <c r="U55" s="41"/>
      <c r="V55" s="64"/>
      <c r="W55" s="64"/>
      <c r="X55" s="39"/>
      <c r="Y55" s="40">
        <f>O55-T$53</f>
        <v>1.7060272623361818</v>
      </c>
      <c r="Z55" s="41">
        <f>P55-U$53</f>
        <v>-1.809829601699608</v>
      </c>
      <c r="AA55" s="64"/>
      <c r="AB55" s="64"/>
      <c r="AC55" s="39"/>
      <c r="AD55" s="40">
        <f>2^-(Y55)</f>
        <v>0.30650292303061583</v>
      </c>
      <c r="AE55" s="42">
        <f>2^-(Z55)</f>
        <v>3.5060087622516196</v>
      </c>
      <c r="AF55" s="65"/>
      <c r="AG55" s="66"/>
    </row>
    <row r="56" spans="1:33" x14ac:dyDescent="0.2">
      <c r="A56" s="6" t="s">
        <v>56</v>
      </c>
      <c r="B56" s="7" t="s">
        <v>57</v>
      </c>
      <c r="C56" s="7" t="s">
        <v>55</v>
      </c>
      <c r="D56" s="15" t="s">
        <v>28</v>
      </c>
      <c r="E56" s="16">
        <v>13.159585541440901</v>
      </c>
      <c r="F56" s="16">
        <v>22.428878120032</v>
      </c>
      <c r="G56" s="16">
        <v>22.644978099999999</v>
      </c>
      <c r="H56" s="15"/>
      <c r="I56" s="15">
        <v>19.962060453706801</v>
      </c>
      <c r="J56" s="20">
        <v>28.539634423126301</v>
      </c>
      <c r="M56" s="22">
        <f>GEOMEAN(E56:G56)</f>
        <v>18.836804155475303</v>
      </c>
      <c r="N56" s="43"/>
      <c r="O56" s="44">
        <f>I56-$M56</f>
        <v>1.1252562982314984</v>
      </c>
      <c r="P56" s="45">
        <f>J56-$M56</f>
        <v>9.7028302676509988</v>
      </c>
      <c r="Q56" s="64"/>
      <c r="R56" s="64"/>
      <c r="S56" s="39"/>
      <c r="T56" s="40"/>
      <c r="U56" s="41"/>
      <c r="V56" s="64"/>
      <c r="W56" s="64"/>
      <c r="X56" s="39"/>
      <c r="Y56" s="40">
        <f>O56-T$53</f>
        <v>0.14785739888408855</v>
      </c>
      <c r="Z56" s="41">
        <f>P56-U$53</f>
        <v>0</v>
      </c>
      <c r="AA56" s="64"/>
      <c r="AB56" s="64"/>
      <c r="AC56" s="39"/>
      <c r="AD56" s="40">
        <f>2^-(Y56)</f>
        <v>0.90258993825741718</v>
      </c>
      <c r="AE56" s="42">
        <f>2^-(Z56)</f>
        <v>1</v>
      </c>
      <c r="AF56" s="65"/>
      <c r="AG56" s="66"/>
    </row>
    <row r="57" spans="1:33" x14ac:dyDescent="0.2">
      <c r="A57" s="6" t="s">
        <v>56</v>
      </c>
      <c r="B57" s="7" t="s">
        <v>57</v>
      </c>
      <c r="C57" s="7" t="s">
        <v>55</v>
      </c>
      <c r="D57" s="15" t="s">
        <v>29</v>
      </c>
      <c r="E57" s="16">
        <v>14.1276161982936</v>
      </c>
      <c r="F57" s="16">
        <v>21.9448848827424</v>
      </c>
      <c r="G57" s="16">
        <v>22.074938400000001</v>
      </c>
      <c r="H57" s="15"/>
      <c r="I57" s="15">
        <v>19.522876285655599</v>
      </c>
      <c r="J57" s="20">
        <v>28.530710683739201</v>
      </c>
      <c r="M57" s="22">
        <f>GEOMEAN(E57:G57)</f>
        <v>18.986018444844778</v>
      </c>
      <c r="N57" s="43"/>
      <c r="O57" s="44">
        <f>I57-$M57</f>
        <v>0.53685784081082133</v>
      </c>
      <c r="P57" s="45">
        <f>J57-$M57</f>
        <v>9.5446922388944238</v>
      </c>
      <c r="Q57" s="64"/>
      <c r="R57" s="64"/>
      <c r="S57" s="39"/>
      <c r="T57" s="40"/>
      <c r="U57" s="41"/>
      <c r="V57" s="64"/>
      <c r="W57" s="64"/>
      <c r="X57" s="39"/>
      <c r="Y57" s="40">
        <f>O57-T$53</f>
        <v>-0.44054105853658854</v>
      </c>
      <c r="Z57" s="41">
        <f>P57-U$53</f>
        <v>-0.15813802875657501</v>
      </c>
      <c r="AA57" s="64"/>
      <c r="AB57" s="64"/>
      <c r="AC57" s="39"/>
      <c r="AD57" s="40">
        <f>2^-(Y57)</f>
        <v>1.3571131945236403</v>
      </c>
      <c r="AE57" s="42">
        <f>2^-(Z57)</f>
        <v>1.1158460749471786</v>
      </c>
      <c r="AF57" s="65"/>
      <c r="AG57" s="66"/>
    </row>
    <row r="58" spans="1:33" ht="17" thickBot="1" x14ac:dyDescent="0.25">
      <c r="A58" s="8" t="s">
        <v>56</v>
      </c>
      <c r="B58" s="9" t="s">
        <v>57</v>
      </c>
      <c r="C58" s="9" t="s">
        <v>55</v>
      </c>
      <c r="D58" s="15" t="s">
        <v>30</v>
      </c>
      <c r="E58" s="16">
        <v>13.350787177127399</v>
      </c>
      <c r="F58" s="16">
        <v>21.705322937428502</v>
      </c>
      <c r="G58" s="16">
        <v>22.108457399999999</v>
      </c>
      <c r="H58" s="15"/>
      <c r="I58" s="15">
        <v>19.550190624708101</v>
      </c>
      <c r="J58" s="20">
        <v>28.5615804389709</v>
      </c>
      <c r="M58" s="22">
        <f>GEOMEAN(E58:G58)</f>
        <v>18.572791725360691</v>
      </c>
      <c r="N58" s="46"/>
      <c r="O58" s="47">
        <f>I58-$M58</f>
        <v>0.97739889934740987</v>
      </c>
      <c r="P58" s="48">
        <f>J58-$M58</f>
        <v>9.9887887136102087</v>
      </c>
      <c r="Q58" s="64"/>
      <c r="R58" s="64"/>
      <c r="S58" s="49"/>
      <c r="T58" s="50"/>
      <c r="U58" s="51"/>
      <c r="V58" s="64"/>
      <c r="W58" s="64"/>
      <c r="X58" s="49"/>
      <c r="Y58" s="50">
        <f>O58-T$53</f>
        <v>0</v>
      </c>
      <c r="Z58" s="51">
        <f>P58-U$53</f>
        <v>0.28595844595920994</v>
      </c>
      <c r="AA58" s="64"/>
      <c r="AB58" s="64"/>
      <c r="AC58" s="49"/>
      <c r="AD58" s="50">
        <f>2^-(Y58)</f>
        <v>1</v>
      </c>
      <c r="AE58" s="52">
        <f>2^-(Z58)</f>
        <v>0.82019653503161261</v>
      </c>
      <c r="AF58" s="65"/>
      <c r="AG58" s="66"/>
    </row>
    <row r="59" spans="1:33" ht="17" thickBot="1" x14ac:dyDescent="0.25">
      <c r="A59" s="60" t="s">
        <v>83</v>
      </c>
      <c r="B59" s="9" t="s">
        <v>57</v>
      </c>
      <c r="C59" s="61" t="s">
        <v>54</v>
      </c>
      <c r="D59" t="s">
        <v>20</v>
      </c>
      <c r="E59">
        <v>17.14</v>
      </c>
      <c r="F59">
        <v>24.92</v>
      </c>
      <c r="G59">
        <v>24.31</v>
      </c>
      <c r="K59">
        <v>28.75</v>
      </c>
      <c r="L59">
        <v>20.28</v>
      </c>
      <c r="M59" s="22">
        <f t="shared" ref="M59:M68" si="7">GEOMEAN(E59:G59)</f>
        <v>21.816308762484415</v>
      </c>
      <c r="Q59" s="64">
        <f t="shared" si="1"/>
        <v>6.9336912375155855</v>
      </c>
      <c r="R59" s="64">
        <f t="shared" si="2"/>
        <v>-1.5363087624844134</v>
      </c>
      <c r="V59" s="64">
        <f>MEDIAN(Q64:Q68)</f>
        <v>2.3806709803508106</v>
      </c>
      <c r="W59" s="64">
        <f>MEDIAN(R64:R68)</f>
        <v>3.4306709803508078</v>
      </c>
      <c r="AA59" s="64">
        <f>Q59-V$59</f>
        <v>4.5530202571647749</v>
      </c>
      <c r="AB59" s="64">
        <f>R59-W$59</f>
        <v>-4.9669797428352211</v>
      </c>
      <c r="AF59" s="67">
        <f t="shared" si="5"/>
        <v>4.2599483325656433E-2</v>
      </c>
      <c r="AG59" s="68">
        <f t="shared" si="6"/>
        <v>31.275905370924843</v>
      </c>
    </row>
    <row r="60" spans="1:33" ht="17" thickBot="1" x14ac:dyDescent="0.25">
      <c r="A60" t="s">
        <v>83</v>
      </c>
      <c r="B60" s="9" t="s">
        <v>57</v>
      </c>
      <c r="C60" s="61" t="s">
        <v>54</v>
      </c>
      <c r="D60" t="s">
        <v>21</v>
      </c>
      <c r="E60">
        <v>12.67</v>
      </c>
      <c r="F60">
        <v>21.24</v>
      </c>
      <c r="G60">
        <v>21.63</v>
      </c>
      <c r="K60">
        <v>29.36</v>
      </c>
      <c r="L60">
        <v>22.29</v>
      </c>
      <c r="M60" s="22">
        <f t="shared" si="7"/>
        <v>17.988538592445479</v>
      </c>
      <c r="Q60" s="64">
        <f t="shared" si="1"/>
        <v>11.37146140755452</v>
      </c>
      <c r="R60" s="64">
        <f t="shared" si="2"/>
        <v>4.3014614075545197</v>
      </c>
      <c r="AA60" s="64">
        <f t="shared" ref="AA60:AA103" si="8">Q60-V$59</f>
        <v>8.9907904272037094</v>
      </c>
      <c r="AB60" s="64">
        <f t="shared" ref="AB60:AB103" si="9">R60-W$59</f>
        <v>0.87079042720371191</v>
      </c>
      <c r="AF60" s="67">
        <f t="shared" si="5"/>
        <v>1.9656328280264787E-3</v>
      </c>
      <c r="AG60" s="68">
        <f t="shared" si="6"/>
        <v>0.54684716061236682</v>
      </c>
    </row>
    <row r="61" spans="1:33" ht="17" thickBot="1" x14ac:dyDescent="0.25">
      <c r="A61" s="60" t="s">
        <v>83</v>
      </c>
      <c r="B61" s="9" t="s">
        <v>57</v>
      </c>
      <c r="C61" s="61" t="s">
        <v>54</v>
      </c>
      <c r="D61" t="s">
        <v>22</v>
      </c>
      <c r="E61">
        <v>12.7</v>
      </c>
      <c r="F61">
        <v>21.27</v>
      </c>
      <c r="G61">
        <v>21.44</v>
      </c>
      <c r="K61">
        <v>28.56</v>
      </c>
      <c r="L61">
        <v>24.25</v>
      </c>
      <c r="M61" s="22">
        <f t="shared" si="7"/>
        <v>17.958304477977666</v>
      </c>
      <c r="Q61" s="64">
        <f t="shared" si="1"/>
        <v>10.601695522022332</v>
      </c>
      <c r="R61" s="64">
        <f t="shared" si="2"/>
        <v>6.2916955220223336</v>
      </c>
      <c r="AA61" s="64">
        <f t="shared" si="8"/>
        <v>8.2210245416715217</v>
      </c>
      <c r="AB61" s="64">
        <f t="shared" si="9"/>
        <v>2.8610245416715259</v>
      </c>
      <c r="AF61" s="67">
        <f t="shared" si="5"/>
        <v>3.3513903735326259E-3</v>
      </c>
      <c r="AG61" s="68">
        <f t="shared" si="6"/>
        <v>0.13764035834351279</v>
      </c>
    </row>
    <row r="62" spans="1:33" ht="17" thickBot="1" x14ac:dyDescent="0.25">
      <c r="A62" t="s">
        <v>83</v>
      </c>
      <c r="B62" s="9" t="s">
        <v>57</v>
      </c>
      <c r="C62" s="61" t="s">
        <v>54</v>
      </c>
      <c r="D62" t="s">
        <v>23</v>
      </c>
      <c r="E62">
        <v>13.23</v>
      </c>
      <c r="F62">
        <v>21.73</v>
      </c>
      <c r="G62">
        <v>21.95</v>
      </c>
      <c r="K62">
        <v>24.52</v>
      </c>
      <c r="L62">
        <v>16.920000000000002</v>
      </c>
      <c r="M62" s="22">
        <f t="shared" si="7"/>
        <v>18.479265208387314</v>
      </c>
      <c r="Q62" s="64">
        <f t="shared" si="1"/>
        <v>6.0407347916126852</v>
      </c>
      <c r="R62" s="64">
        <f t="shared" si="2"/>
        <v>-1.5592652083873126</v>
      </c>
      <c r="AA62" s="64">
        <f t="shared" si="8"/>
        <v>3.6600638112618746</v>
      </c>
      <c r="AB62" s="64">
        <f t="shared" si="9"/>
        <v>-4.9899361887381204</v>
      </c>
      <c r="AF62" s="67">
        <f t="shared" si="5"/>
        <v>7.9106288127470226E-2</v>
      </c>
      <c r="AG62" s="68">
        <f t="shared" si="6"/>
        <v>31.777554282727138</v>
      </c>
    </row>
    <row r="63" spans="1:33" ht="17" thickBot="1" x14ac:dyDescent="0.25">
      <c r="A63" s="60" t="s">
        <v>83</v>
      </c>
      <c r="B63" s="9" t="s">
        <v>57</v>
      </c>
      <c r="C63" s="61" t="s">
        <v>54</v>
      </c>
      <c r="D63" t="s">
        <v>24</v>
      </c>
      <c r="E63">
        <v>12.7</v>
      </c>
      <c r="F63">
        <v>21.57</v>
      </c>
      <c r="G63">
        <v>21.74</v>
      </c>
      <c r="K63">
        <v>28.54</v>
      </c>
      <c r="L63">
        <v>21.75</v>
      </c>
      <c r="M63" s="22">
        <f t="shared" si="7"/>
        <v>18.126104047531811</v>
      </c>
      <c r="Q63" s="64">
        <f t="shared" si="1"/>
        <v>10.413895952468188</v>
      </c>
      <c r="R63" s="64">
        <f t="shared" si="2"/>
        <v>3.6238959524681889</v>
      </c>
      <c r="AA63" s="64">
        <f t="shared" si="8"/>
        <v>8.0332249721173774</v>
      </c>
      <c r="AB63" s="64">
        <f t="shared" si="9"/>
        <v>0.1932249721173811</v>
      </c>
      <c r="AF63" s="67">
        <f t="shared" si="5"/>
        <v>3.8173178357071057E-3</v>
      </c>
      <c r="AG63" s="68">
        <f t="shared" si="6"/>
        <v>0.87464836266453938</v>
      </c>
    </row>
    <row r="64" spans="1:33" ht="17" thickBot="1" x14ac:dyDescent="0.25">
      <c r="A64" t="s">
        <v>83</v>
      </c>
      <c r="B64" s="9" t="s">
        <v>57</v>
      </c>
      <c r="C64" s="61" t="s">
        <v>55</v>
      </c>
      <c r="D64" t="s">
        <v>94</v>
      </c>
      <c r="E64">
        <v>13.2</v>
      </c>
      <c r="F64">
        <v>21.89</v>
      </c>
      <c r="G64">
        <v>22.18</v>
      </c>
      <c r="K64">
        <v>26.18</v>
      </c>
      <c r="L64">
        <v>26.13</v>
      </c>
      <c r="M64" s="22">
        <f t="shared" si="7"/>
        <v>18.574925398230825</v>
      </c>
      <c r="Q64" s="64">
        <f t="shared" si="1"/>
        <v>7.605074601769175</v>
      </c>
      <c r="R64" s="64">
        <f t="shared" si="2"/>
        <v>7.5550746017691743</v>
      </c>
      <c r="AA64" s="64">
        <f t="shared" si="8"/>
        <v>5.2244036214183645</v>
      </c>
      <c r="AB64" s="64">
        <f t="shared" si="9"/>
        <v>4.1244036214183666</v>
      </c>
      <c r="AF64" s="67">
        <f t="shared" si="5"/>
        <v>2.6748399470911309E-2</v>
      </c>
      <c r="AG64" s="68">
        <f t="shared" si="6"/>
        <v>5.7336449436485054E-2</v>
      </c>
    </row>
    <row r="65" spans="1:33" ht="17" thickBot="1" x14ac:dyDescent="0.25">
      <c r="A65" s="60" t="s">
        <v>83</v>
      </c>
      <c r="B65" s="9" t="s">
        <v>57</v>
      </c>
      <c r="C65" s="61" t="s">
        <v>55</v>
      </c>
      <c r="D65" t="s">
        <v>95</v>
      </c>
      <c r="E65">
        <v>12.73</v>
      </c>
      <c r="F65">
        <v>21.57</v>
      </c>
      <c r="G65">
        <v>22.01</v>
      </c>
      <c r="K65">
        <v>22.21</v>
      </c>
      <c r="L65">
        <v>22.32</v>
      </c>
      <c r="M65" s="22">
        <f t="shared" si="7"/>
        <v>18.215154689280634</v>
      </c>
      <c r="Q65" s="64">
        <f t="shared" si="1"/>
        <v>3.9948453107193664</v>
      </c>
      <c r="R65" s="64">
        <f t="shared" si="2"/>
        <v>4.1048453107193659</v>
      </c>
      <c r="AA65" s="64">
        <f t="shared" si="8"/>
        <v>1.6141743303685558</v>
      </c>
      <c r="AB65" s="64">
        <f t="shared" si="9"/>
        <v>0.67417433036855812</v>
      </c>
      <c r="AF65" s="67">
        <f t="shared" si="5"/>
        <v>0.32665183958958949</v>
      </c>
      <c r="AG65" s="68">
        <f t="shared" si="6"/>
        <v>0.62669077845976917</v>
      </c>
    </row>
    <row r="66" spans="1:33" ht="17" thickBot="1" x14ac:dyDescent="0.25">
      <c r="A66" t="s">
        <v>83</v>
      </c>
      <c r="B66" s="9" t="s">
        <v>57</v>
      </c>
      <c r="C66" s="61" t="s">
        <v>55</v>
      </c>
      <c r="D66" t="s">
        <v>96</v>
      </c>
      <c r="E66">
        <v>13.12</v>
      </c>
      <c r="F66">
        <v>22.09</v>
      </c>
      <c r="G66">
        <v>22.38</v>
      </c>
      <c r="K66">
        <v>21.03</v>
      </c>
      <c r="L66">
        <v>22.08</v>
      </c>
      <c r="M66" s="22">
        <f t="shared" si="7"/>
        <v>18.649329019649191</v>
      </c>
      <c r="Q66" s="64">
        <f t="shared" si="1"/>
        <v>2.3806709803508106</v>
      </c>
      <c r="R66" s="64">
        <f t="shared" si="2"/>
        <v>3.4306709803508078</v>
      </c>
      <c r="AA66" s="64">
        <f t="shared" si="8"/>
        <v>0</v>
      </c>
      <c r="AB66" s="64">
        <f t="shared" si="9"/>
        <v>0</v>
      </c>
      <c r="AF66" s="67">
        <f>2^-(AA66)</f>
        <v>1</v>
      </c>
      <c r="AG66" s="68">
        <f t="shared" si="6"/>
        <v>1</v>
      </c>
    </row>
    <row r="67" spans="1:33" ht="17" thickBot="1" x14ac:dyDescent="0.25">
      <c r="A67" s="60" t="s">
        <v>83</v>
      </c>
      <c r="B67" s="9" t="s">
        <v>57</v>
      </c>
      <c r="C67" s="61" t="s">
        <v>55</v>
      </c>
      <c r="D67" t="s">
        <v>97</v>
      </c>
      <c r="E67">
        <v>13.25</v>
      </c>
      <c r="F67">
        <v>21.87</v>
      </c>
      <c r="G67">
        <v>22.39</v>
      </c>
      <c r="K67">
        <v>20.86</v>
      </c>
      <c r="L67">
        <v>21.18</v>
      </c>
      <c r="M67" s="22">
        <f t="shared" si="7"/>
        <v>18.651177346149847</v>
      </c>
      <c r="Q67" s="64">
        <f t="shared" si="1"/>
        <v>2.2088226538501523</v>
      </c>
      <c r="R67" s="64">
        <f t="shared" si="2"/>
        <v>2.5288226538501526</v>
      </c>
      <c r="AA67" s="64">
        <f t="shared" si="8"/>
        <v>-0.17184832650065829</v>
      </c>
      <c r="AB67" s="64">
        <f t="shared" si="9"/>
        <v>-0.90184832650065516</v>
      </c>
      <c r="AF67" s="67">
        <f t="shared" si="5"/>
        <v>1.1265007909246176</v>
      </c>
      <c r="AG67" s="68">
        <f t="shared" si="6"/>
        <v>1.8684582485784225</v>
      </c>
    </row>
    <row r="68" spans="1:33" ht="17" thickBot="1" x14ac:dyDescent="0.25">
      <c r="A68" t="s">
        <v>83</v>
      </c>
      <c r="B68" s="9" t="s">
        <v>57</v>
      </c>
      <c r="C68" s="61" t="s">
        <v>55</v>
      </c>
      <c r="D68" t="s">
        <v>98</v>
      </c>
      <c r="E68">
        <v>12.89</v>
      </c>
      <c r="F68">
        <v>21.6</v>
      </c>
      <c r="G68">
        <v>21.68</v>
      </c>
      <c r="K68">
        <v>16.55</v>
      </c>
      <c r="L68">
        <v>18.04</v>
      </c>
      <c r="M68" s="22">
        <f t="shared" si="7"/>
        <v>18.207709489920052</v>
      </c>
      <c r="Q68" s="64">
        <f t="shared" si="1"/>
        <v>-1.6577094899200517</v>
      </c>
      <c r="R68" s="64">
        <f t="shared" si="2"/>
        <v>-0.1677094899200533</v>
      </c>
      <c r="AA68" s="64">
        <f t="shared" si="8"/>
        <v>-4.0383804702708623</v>
      </c>
      <c r="AB68" s="64">
        <f t="shared" si="9"/>
        <v>-3.5983804702708611</v>
      </c>
      <c r="AF68" s="67">
        <f t="shared" si="5"/>
        <v>16.431365471023984</v>
      </c>
      <c r="AG68" s="68">
        <f t="shared" si="6"/>
        <v>12.112128155995265</v>
      </c>
    </row>
    <row r="69" spans="1:33" x14ac:dyDescent="0.2">
      <c r="A69" s="2" t="s">
        <v>52</v>
      </c>
      <c r="B69" s="3" t="s">
        <v>58</v>
      </c>
      <c r="C69" s="3" t="s">
        <v>54</v>
      </c>
      <c r="D69" s="7" t="s">
        <v>36</v>
      </c>
      <c r="E69" s="14">
        <v>13.602692415762</v>
      </c>
      <c r="F69" s="17">
        <v>19.2307345882245</v>
      </c>
      <c r="G69" s="17">
        <v>19.797981217047401</v>
      </c>
      <c r="H69" s="18">
        <v>17.9641298686441</v>
      </c>
      <c r="I69" s="7"/>
      <c r="J69" s="19"/>
      <c r="M69" s="22">
        <f>GEOMEAN(E69:G69)</f>
        <v>17.301372366194627</v>
      </c>
      <c r="N69" s="29">
        <f>H69-$M69</f>
        <v>0.66275750244947318</v>
      </c>
      <c r="O69" s="30"/>
      <c r="P69" s="31"/>
      <c r="Q69" s="64"/>
      <c r="R69" s="64"/>
      <c r="S69" s="32">
        <f>MEDIAN(N76:N83)</f>
        <v>0.95735955366860281</v>
      </c>
      <c r="T69" s="33">
        <f>MEDIAN(O76:O83)</f>
        <v>0.41362299849024708</v>
      </c>
      <c r="U69" s="34">
        <f>MEDIAN(P76:P83)</f>
        <v>7.6455678909037488</v>
      </c>
      <c r="X69" s="32">
        <f>N69-S$69</f>
        <v>-0.29460205121912963</v>
      </c>
      <c r="Y69" s="33"/>
      <c r="Z69" s="34"/>
      <c r="AA69" s="64"/>
      <c r="AB69" s="64"/>
      <c r="AC69" s="32">
        <f>2^-(X69)</f>
        <v>1.2265466035598938</v>
      </c>
      <c r="AD69" s="33"/>
      <c r="AE69" s="35"/>
      <c r="AF69" s="67"/>
      <c r="AG69" s="68"/>
    </row>
    <row r="70" spans="1:33" x14ac:dyDescent="0.2">
      <c r="A70" s="4" t="s">
        <v>52</v>
      </c>
      <c r="B70" s="5" t="s">
        <v>58</v>
      </c>
      <c r="C70" s="5" t="s">
        <v>54</v>
      </c>
      <c r="D70" s="7" t="s">
        <v>37</v>
      </c>
      <c r="E70" s="14">
        <v>13.675517369529</v>
      </c>
      <c r="F70" s="17">
        <v>19.394359752920799</v>
      </c>
      <c r="G70" s="17">
        <v>19.4266437432887</v>
      </c>
      <c r="H70" s="18">
        <v>18.0550417388821</v>
      </c>
      <c r="I70" s="7"/>
      <c r="J70" s="19"/>
      <c r="M70" s="22">
        <f>GEOMEAN(E70:G70)</f>
        <v>17.271855510352125</v>
      </c>
      <c r="N70" s="36">
        <f>H70-$M70</f>
        <v>0.78318622852997422</v>
      </c>
      <c r="O70" s="37"/>
      <c r="P70" s="38"/>
      <c r="Q70" s="64"/>
      <c r="R70" s="64"/>
      <c r="S70" s="39"/>
      <c r="T70" s="40"/>
      <c r="U70" s="41"/>
      <c r="X70" s="39">
        <f>N70-S$69</f>
        <v>-0.1741733251386286</v>
      </c>
      <c r="Y70" s="40"/>
      <c r="Z70" s="41"/>
      <c r="AA70" s="64"/>
      <c r="AB70" s="64"/>
      <c r="AC70" s="39">
        <f>2^-(X70)</f>
        <v>1.128317685210203</v>
      </c>
      <c r="AD70" s="40"/>
      <c r="AE70" s="42"/>
      <c r="AF70" s="67"/>
      <c r="AG70" s="68"/>
    </row>
    <row r="71" spans="1:33" x14ac:dyDescent="0.2">
      <c r="A71" s="4" t="s">
        <v>52</v>
      </c>
      <c r="B71" s="5" t="s">
        <v>58</v>
      </c>
      <c r="C71" s="5" t="s">
        <v>54</v>
      </c>
      <c r="D71" s="7" t="s">
        <v>38</v>
      </c>
      <c r="E71" s="7">
        <v>13.394049878666801</v>
      </c>
      <c r="F71" s="18">
        <v>18.7459345317063</v>
      </c>
      <c r="G71" s="18">
        <v>20.058601637061798</v>
      </c>
      <c r="H71" s="18">
        <v>18.3099368572794</v>
      </c>
      <c r="I71" s="7">
        <v>19.047916023516802</v>
      </c>
      <c r="J71" s="19">
        <v>21.468077771396999</v>
      </c>
      <c r="M71" s="22">
        <f>GEOMEAN(E71:G71)</f>
        <v>17.141147303971344</v>
      </c>
      <c r="N71" s="36">
        <f>H71-$M71</f>
        <v>1.1687895533080557</v>
      </c>
      <c r="O71" s="37">
        <f>I71-$M71</f>
        <v>1.9067687195454575</v>
      </c>
      <c r="P71" s="38">
        <f>J71-$M71</f>
        <v>4.3269304674256546</v>
      </c>
      <c r="Q71" s="64"/>
      <c r="R71" s="64"/>
      <c r="S71" s="39"/>
      <c r="T71" s="40"/>
      <c r="U71" s="41"/>
      <c r="X71" s="39">
        <f>N71-S$69</f>
        <v>0.21142999963945286</v>
      </c>
      <c r="Y71" s="40">
        <f>O71-T$69</f>
        <v>1.4931457210552104</v>
      </c>
      <c r="Z71" s="41">
        <f>P71-U$69</f>
        <v>-3.3186374234780942</v>
      </c>
      <c r="AA71" s="64"/>
      <c r="AB71" s="64"/>
      <c r="AC71" s="39">
        <f>2^-(X71)</f>
        <v>0.86368072636954007</v>
      </c>
      <c r="AD71" s="40">
        <f>2^-(Y71)</f>
        <v>0.35523712785261158</v>
      </c>
      <c r="AE71" s="42">
        <f>2^-(Z71)</f>
        <v>9.9772167971099321</v>
      </c>
      <c r="AF71" s="67"/>
      <c r="AG71" s="68"/>
    </row>
    <row r="72" spans="1:33" x14ac:dyDescent="0.2">
      <c r="A72" s="4" t="s">
        <v>52</v>
      </c>
      <c r="B72" s="5" t="s">
        <v>58</v>
      </c>
      <c r="C72" s="5" t="s">
        <v>54</v>
      </c>
      <c r="D72" s="7" t="s">
        <v>39</v>
      </c>
      <c r="E72" s="7">
        <v>14.2330979728314</v>
      </c>
      <c r="F72" s="18">
        <v>19.5381642807581</v>
      </c>
      <c r="G72" s="18">
        <v>20.279820046370201</v>
      </c>
      <c r="H72" s="18">
        <v>18.614399416999898</v>
      </c>
      <c r="I72" s="7">
        <v>18.823212525351298</v>
      </c>
      <c r="J72" s="19">
        <v>22.071673134600999</v>
      </c>
      <c r="M72" s="22">
        <f>GEOMEAN(E72:G72)</f>
        <v>17.799826298739244</v>
      </c>
      <c r="N72" s="36">
        <f>H72-$M72</f>
        <v>0.81457311826065393</v>
      </c>
      <c r="O72" s="37">
        <f>I72-$M72</f>
        <v>1.0233862266120539</v>
      </c>
      <c r="P72" s="38">
        <f>J72-$M72</f>
        <v>4.271846835861755</v>
      </c>
      <c r="Q72" s="64"/>
      <c r="R72" s="64"/>
      <c r="S72" s="39"/>
      <c r="T72" s="40"/>
      <c r="U72" s="41"/>
      <c r="X72" s="39">
        <f>N72-S$69</f>
        <v>-0.14278643540794889</v>
      </c>
      <c r="Y72" s="40">
        <f>O72-T$69</f>
        <v>0.60976322812180683</v>
      </c>
      <c r="Z72" s="41">
        <f>P72-U$69</f>
        <v>-3.3737210550419938</v>
      </c>
      <c r="AA72" s="64"/>
      <c r="AB72" s="64"/>
      <c r="AC72" s="39">
        <f>2^-(X72)</f>
        <v>1.1040354028340673</v>
      </c>
      <c r="AD72" s="40">
        <f>2^-(Y72)</f>
        <v>0.6553042401683602</v>
      </c>
      <c r="AE72" s="42">
        <f>2^-(Z72)</f>
        <v>10.365523356680562</v>
      </c>
      <c r="AF72" s="67"/>
      <c r="AG72" s="68"/>
    </row>
    <row r="73" spans="1:33" x14ac:dyDescent="0.2">
      <c r="A73" s="4" t="s">
        <v>52</v>
      </c>
      <c r="B73" s="5" t="s">
        <v>58</v>
      </c>
      <c r="C73" s="5" t="s">
        <v>54</v>
      </c>
      <c r="D73" s="7" t="s">
        <v>40</v>
      </c>
      <c r="E73" s="7">
        <v>15.0168102525435</v>
      </c>
      <c r="F73" s="18">
        <v>20.018685706295301</v>
      </c>
      <c r="G73" s="18">
        <v>20.671730981495301</v>
      </c>
      <c r="H73" s="18">
        <v>18.419634474493598</v>
      </c>
      <c r="I73" s="7">
        <v>18.394239577979</v>
      </c>
      <c r="J73" s="19">
        <v>24.4121349152405</v>
      </c>
      <c r="M73" s="22">
        <f>GEOMEAN(E73:G73)</f>
        <v>18.384988658871599</v>
      </c>
      <c r="N73" s="36">
        <f>H73-$M73</f>
        <v>3.4645815621999532E-2</v>
      </c>
      <c r="O73" s="37">
        <f>I73-$M73</f>
        <v>9.2509191074015007E-3</v>
      </c>
      <c r="P73" s="38">
        <f>J73-$M73</f>
        <v>6.0271462563689013</v>
      </c>
      <c r="Q73" s="64"/>
      <c r="R73" s="64"/>
      <c r="S73" s="39"/>
      <c r="T73" s="40"/>
      <c r="U73" s="41"/>
      <c r="X73" s="39">
        <f>N73-S$69</f>
        <v>-0.92271373804660328</v>
      </c>
      <c r="Y73" s="40">
        <f>O73-T$69</f>
        <v>-0.40437207938284558</v>
      </c>
      <c r="Z73" s="41">
        <f>P73-U$69</f>
        <v>-1.6184216345348474</v>
      </c>
      <c r="AA73" s="64"/>
      <c r="AB73" s="64"/>
      <c r="AC73" s="39">
        <f>2^-(X73)</f>
        <v>1.8956777494002661</v>
      </c>
      <c r="AD73" s="40">
        <f>2^-(Y73)</f>
        <v>1.323512737473419</v>
      </c>
      <c r="AE73" s="42">
        <f>2^-(Z73)</f>
        <v>3.0703893968946838</v>
      </c>
      <c r="AF73" s="67"/>
      <c r="AG73" s="68"/>
    </row>
    <row r="74" spans="1:33" x14ac:dyDescent="0.2">
      <c r="A74" s="4" t="s">
        <v>52</v>
      </c>
      <c r="B74" s="5" t="s">
        <v>58</v>
      </c>
      <c r="C74" s="5" t="s">
        <v>54</v>
      </c>
      <c r="D74" s="7" t="s">
        <v>41</v>
      </c>
      <c r="E74" s="7">
        <v>14.0160568734645</v>
      </c>
      <c r="F74" s="18">
        <v>18.783454142396099</v>
      </c>
      <c r="G74" s="18">
        <v>20.8564837877496</v>
      </c>
      <c r="H74" s="18">
        <v>18.318490513110099</v>
      </c>
      <c r="I74" s="7">
        <v>18.766238030151101</v>
      </c>
      <c r="J74" s="19">
        <v>17.282935078190899</v>
      </c>
      <c r="M74" s="22">
        <f>GEOMEAN(E74:G74)</f>
        <v>17.641985768075461</v>
      </c>
      <c r="N74" s="36">
        <f>H74-$M74</f>
        <v>0.67650474503463798</v>
      </c>
      <c r="O74" s="37">
        <f>I74-$M74</f>
        <v>1.1242522620756397</v>
      </c>
      <c r="P74" s="38">
        <f>J74-$M74</f>
        <v>-0.35905068988456179</v>
      </c>
      <c r="Q74" s="64"/>
      <c r="R74" s="64"/>
      <c r="S74" s="39"/>
      <c r="T74" s="40"/>
      <c r="U74" s="41"/>
      <c r="X74" s="39">
        <f>N74-S$69</f>
        <v>-0.28085480863396484</v>
      </c>
      <c r="Y74" s="40">
        <f>O74-T$69</f>
        <v>0.71062926358539258</v>
      </c>
      <c r="Z74" s="41">
        <f>P74-U$69</f>
        <v>-8.0046185807883106</v>
      </c>
      <c r="AA74" s="64"/>
      <c r="AB74" s="64"/>
      <c r="AC74" s="39">
        <f>2^-(X74)</f>
        <v>1.2149145179871799</v>
      </c>
      <c r="AD74" s="40">
        <f>2^-(Y74)</f>
        <v>0.61105355608946776</v>
      </c>
      <c r="AE74" s="42">
        <f>2^-(Z74)</f>
        <v>256.82086043268862</v>
      </c>
      <c r="AF74" s="67"/>
      <c r="AG74" s="68"/>
    </row>
    <row r="75" spans="1:33" x14ac:dyDescent="0.2">
      <c r="A75" s="4" t="s">
        <v>52</v>
      </c>
      <c r="B75" s="5" t="s">
        <v>58</v>
      </c>
      <c r="C75" s="5" t="s">
        <v>54</v>
      </c>
      <c r="D75" s="7" t="s">
        <v>42</v>
      </c>
      <c r="E75" s="7">
        <v>14.0468833162653</v>
      </c>
      <c r="F75" s="18">
        <v>18.758722825765702</v>
      </c>
      <c r="G75" s="18">
        <v>19.4014754162177</v>
      </c>
      <c r="H75" s="18">
        <v>18.2990269600181</v>
      </c>
      <c r="I75" s="7">
        <v>19.313142314630198</v>
      </c>
      <c r="J75" s="19">
        <v>19.6826192836538</v>
      </c>
      <c r="M75" s="22">
        <f>GEOMEAN(E75:G75)</f>
        <v>17.226855057949734</v>
      </c>
      <c r="N75" s="36">
        <f>H75-$M75</f>
        <v>1.0721719020683658</v>
      </c>
      <c r="O75" s="37">
        <f>I75-$M75</f>
        <v>2.086287256680464</v>
      </c>
      <c r="P75" s="38">
        <f>J75-$M75</f>
        <v>2.4557642257040655</v>
      </c>
      <c r="Q75" s="64"/>
      <c r="R75" s="64"/>
      <c r="S75" s="39"/>
      <c r="T75" s="40"/>
      <c r="U75" s="41"/>
      <c r="X75" s="39">
        <f>N75-S$69</f>
        <v>0.11481234839976295</v>
      </c>
      <c r="Y75" s="40">
        <f>O75-T$69</f>
        <v>1.6726642581902169</v>
      </c>
      <c r="Z75" s="41">
        <f>P75-U$69</f>
        <v>-5.1898036651996833</v>
      </c>
      <c r="AA75" s="64"/>
      <c r="AB75" s="64"/>
      <c r="AC75" s="39">
        <f>2^-(X75)</f>
        <v>0.9235024230419191</v>
      </c>
      <c r="AD75" s="40">
        <f>2^-(Y75)</f>
        <v>0.3136735402692411</v>
      </c>
      <c r="AE75" s="42">
        <f>2^-(Z75)</f>
        <v>36.499471396387783</v>
      </c>
      <c r="AF75" s="67"/>
      <c r="AG75" s="68"/>
    </row>
    <row r="76" spans="1:33" x14ac:dyDescent="0.2">
      <c r="A76" s="6" t="s">
        <v>52</v>
      </c>
      <c r="B76" s="7" t="s">
        <v>58</v>
      </c>
      <c r="C76" s="7" t="s">
        <v>55</v>
      </c>
      <c r="D76" s="7" t="s">
        <v>43</v>
      </c>
      <c r="E76" s="14">
        <v>13.507604494687</v>
      </c>
      <c r="F76" s="17">
        <v>19.040090357292101</v>
      </c>
      <c r="G76" s="17">
        <v>20.2714780092955</v>
      </c>
      <c r="H76" s="18">
        <v>18.2686061636761</v>
      </c>
      <c r="I76" s="7"/>
      <c r="J76" s="19"/>
      <c r="M76" s="22">
        <f>GEOMEAN(E76:G76)</f>
        <v>17.339806704060454</v>
      </c>
      <c r="N76" s="43">
        <f>H76-$M76</f>
        <v>0.92879945961564658</v>
      </c>
      <c r="O76" s="44"/>
      <c r="P76" s="45"/>
      <c r="Q76" s="64"/>
      <c r="R76" s="64"/>
      <c r="S76" s="39"/>
      <c r="T76" s="40"/>
      <c r="U76" s="41"/>
      <c r="X76" s="39">
        <f>N76-S$69</f>
        <v>-2.8560094052956231E-2</v>
      </c>
      <c r="Y76" s="40"/>
      <c r="Z76" s="41"/>
      <c r="AA76" s="64"/>
      <c r="AB76" s="64"/>
      <c r="AC76" s="39">
        <f>2^-(X76)</f>
        <v>1.0199935958207216</v>
      </c>
      <c r="AD76" s="40"/>
      <c r="AE76" s="42"/>
      <c r="AF76" s="67"/>
      <c r="AG76" s="68"/>
    </row>
    <row r="77" spans="1:33" x14ac:dyDescent="0.2">
      <c r="A77" s="6" t="s">
        <v>52</v>
      </c>
      <c r="B77" s="7" t="s">
        <v>58</v>
      </c>
      <c r="C77" s="7" t="s">
        <v>55</v>
      </c>
      <c r="D77" s="7" t="s">
        <v>44</v>
      </c>
      <c r="E77" s="14">
        <v>13.550517408938999</v>
      </c>
      <c r="F77" s="17">
        <v>18.926621150062498</v>
      </c>
      <c r="G77" s="17">
        <v>20.246912398574501</v>
      </c>
      <c r="H77" s="18">
        <v>18.401766236538101</v>
      </c>
      <c r="I77" s="7"/>
      <c r="J77" s="19"/>
      <c r="M77" s="22">
        <f>GEOMEAN(E77:G77)</f>
        <v>17.316598614554987</v>
      </c>
      <c r="N77" s="43">
        <f>H77-$M77</f>
        <v>1.0851676219831141</v>
      </c>
      <c r="O77" s="44"/>
      <c r="P77" s="45"/>
      <c r="Q77" s="64"/>
      <c r="R77" s="64"/>
      <c r="S77" s="39"/>
      <c r="T77" s="40"/>
      <c r="U77" s="41"/>
      <c r="X77" s="39">
        <f>N77-S$69</f>
        <v>0.1278080683145113</v>
      </c>
      <c r="Y77" s="40"/>
      <c r="Z77" s="41"/>
      <c r="AA77" s="64"/>
      <c r="AB77" s="64"/>
      <c r="AC77" s="39">
        <f>2^-(X77)</f>
        <v>0.91522091818898643</v>
      </c>
      <c r="AD77" s="40"/>
      <c r="AE77" s="42"/>
      <c r="AF77" s="67"/>
      <c r="AG77" s="68"/>
    </row>
    <row r="78" spans="1:33" x14ac:dyDescent="0.2">
      <c r="A78" s="6" t="s">
        <v>52</v>
      </c>
      <c r="B78" s="7" t="s">
        <v>58</v>
      </c>
      <c r="C78" s="7" t="s">
        <v>55</v>
      </c>
      <c r="D78" s="7" t="s">
        <v>45</v>
      </c>
      <c r="E78" s="14">
        <v>13.3774431122094</v>
      </c>
      <c r="F78" s="17">
        <v>18.599281298117301</v>
      </c>
      <c r="G78" s="17">
        <v>20.280063231226801</v>
      </c>
      <c r="H78" s="18">
        <v>18.116182998743501</v>
      </c>
      <c r="I78" s="7"/>
      <c r="J78" s="19"/>
      <c r="M78" s="22">
        <f>GEOMEAN(E78:G78)</f>
        <v>17.151924649979442</v>
      </c>
      <c r="N78" s="43">
        <f>H78-$M78</f>
        <v>0.96425834876405858</v>
      </c>
      <c r="O78" s="44"/>
      <c r="P78" s="45"/>
      <c r="Q78" s="64"/>
      <c r="R78" s="64"/>
      <c r="S78" s="39"/>
      <c r="T78" s="40"/>
      <c r="U78" s="41"/>
      <c r="X78" s="39">
        <f>N78-S$69</f>
        <v>6.8987950954557675E-3</v>
      </c>
      <c r="Y78" s="40"/>
      <c r="Z78" s="41"/>
      <c r="AA78" s="64"/>
      <c r="AB78" s="64"/>
      <c r="AC78" s="39">
        <f>2^-(X78)</f>
        <v>0.99522953461797559</v>
      </c>
      <c r="AD78" s="40"/>
      <c r="AE78" s="42"/>
      <c r="AF78" s="67"/>
      <c r="AG78" s="68"/>
    </row>
    <row r="79" spans="1:33" x14ac:dyDescent="0.2">
      <c r="A79" s="6" t="s">
        <v>52</v>
      </c>
      <c r="B79" s="7" t="s">
        <v>58</v>
      </c>
      <c r="C79" s="7" t="s">
        <v>55</v>
      </c>
      <c r="D79" s="7" t="s">
        <v>46</v>
      </c>
      <c r="E79" s="7">
        <v>14.2811178113624</v>
      </c>
      <c r="F79" s="18">
        <v>18.976446622189499</v>
      </c>
      <c r="G79" s="18">
        <v>20.3117854109509</v>
      </c>
      <c r="H79" s="18">
        <v>18.552811986023499</v>
      </c>
      <c r="I79" s="7">
        <v>17.583552389127899</v>
      </c>
      <c r="J79" s="19">
        <v>25.034822639862998</v>
      </c>
      <c r="M79" s="22">
        <f>GEOMEAN(E79:G79)</f>
        <v>17.656653657776936</v>
      </c>
      <c r="N79" s="43">
        <f>H79-$M79</f>
        <v>0.89615832824656394</v>
      </c>
      <c r="O79" s="44">
        <f>I79-$M79</f>
        <v>-7.3101268649036655E-2</v>
      </c>
      <c r="P79" s="45">
        <f>J79-$M79</f>
        <v>7.3781689820860628</v>
      </c>
      <c r="Q79" s="64"/>
      <c r="R79" s="64"/>
      <c r="S79" s="39"/>
      <c r="T79" s="40"/>
      <c r="U79" s="41"/>
      <c r="X79" s="39">
        <f>N79-S$69</f>
        <v>-6.1201225422038874E-2</v>
      </c>
      <c r="Y79" s="40">
        <f>O79-T$69</f>
        <v>-0.48672426713928374</v>
      </c>
      <c r="Z79" s="41">
        <f>P79-U$69</f>
        <v>-0.26739890881768602</v>
      </c>
      <c r="AA79" s="64"/>
      <c r="AB79" s="64"/>
      <c r="AC79" s="39">
        <f>2^-(X79)</f>
        <v>1.0433341064062138</v>
      </c>
      <c r="AD79" s="40">
        <f>2^-(Y79)</f>
        <v>1.4012596099083992</v>
      </c>
      <c r="AE79" s="42">
        <f>2^-(Z79)</f>
        <v>1.2036357883239488</v>
      </c>
      <c r="AF79" s="67"/>
      <c r="AG79" s="68"/>
    </row>
    <row r="80" spans="1:33" x14ac:dyDescent="0.2">
      <c r="A80" s="6" t="s">
        <v>52</v>
      </c>
      <c r="B80" s="7" t="s">
        <v>58</v>
      </c>
      <c r="C80" s="7" t="s">
        <v>55</v>
      </c>
      <c r="D80" s="7" t="s">
        <v>47</v>
      </c>
      <c r="E80" s="7">
        <v>14.320478988503</v>
      </c>
      <c r="F80" s="18">
        <v>18.859309186567302</v>
      </c>
      <c r="G80" s="18">
        <v>20.185719260856501</v>
      </c>
      <c r="H80" s="18">
        <v>18.7005132372601</v>
      </c>
      <c r="I80" s="7">
        <v>17.871515345902999</v>
      </c>
      <c r="J80" s="19">
        <v>25.760228395473099</v>
      </c>
      <c r="M80" s="22">
        <f>GEOMEAN(E80:G80)</f>
        <v>17.59985884211725</v>
      </c>
      <c r="N80" s="43">
        <f>H80-$M80</f>
        <v>1.1006543951428505</v>
      </c>
      <c r="O80" s="44">
        <f>I80-$M80</f>
        <v>0.27165650378574924</v>
      </c>
      <c r="P80" s="45">
        <f>J80-$M80</f>
        <v>8.1603695533558493</v>
      </c>
      <c r="Q80" s="64"/>
      <c r="R80" s="64"/>
      <c r="S80" s="39"/>
      <c r="T80" s="40"/>
      <c r="U80" s="41"/>
      <c r="X80" s="39">
        <f>N80-S$69</f>
        <v>0.14329484147424765</v>
      </c>
      <c r="Y80" s="40">
        <f>O80-T$69</f>
        <v>-0.14196649470449785</v>
      </c>
      <c r="Z80" s="41">
        <f>P80-U$69</f>
        <v>0.51480166245210057</v>
      </c>
      <c r="AA80" s="64"/>
      <c r="AB80" s="64"/>
      <c r="AC80" s="39">
        <f>2^-(X80)</f>
        <v>0.90544891883732215</v>
      </c>
      <c r="AD80" s="40">
        <f>2^-(Y80)</f>
        <v>1.1034081140827821</v>
      </c>
      <c r="AE80" s="42">
        <f>2^-(Z80)</f>
        <v>0.69988914492241583</v>
      </c>
      <c r="AF80" s="67"/>
      <c r="AG80" s="68"/>
    </row>
    <row r="81" spans="1:33" x14ac:dyDescent="0.2">
      <c r="A81" s="6" t="s">
        <v>52</v>
      </c>
      <c r="B81" s="7" t="s">
        <v>58</v>
      </c>
      <c r="C81" s="7" t="s">
        <v>55</v>
      </c>
      <c r="D81" s="7" t="s">
        <v>48</v>
      </c>
      <c r="E81" s="7">
        <v>14.2656229842451</v>
      </c>
      <c r="F81" s="18">
        <v>19.1738786817163</v>
      </c>
      <c r="G81" s="18">
        <v>20.0658498774281</v>
      </c>
      <c r="H81" s="18">
        <v>18.589953502026599</v>
      </c>
      <c r="I81" s="7">
        <v>18.053115741943699</v>
      </c>
      <c r="J81" s="19">
        <v>25.285060634357201</v>
      </c>
      <c r="M81" s="22">
        <f>GEOMEAN(E81:G81)</f>
        <v>17.639492743453452</v>
      </c>
      <c r="N81" s="43">
        <f>H81-$M81</f>
        <v>0.95046075857314705</v>
      </c>
      <c r="O81" s="44">
        <f>I81-$M81</f>
        <v>0.41362299849024708</v>
      </c>
      <c r="P81" s="45">
        <f>J81-$M81</f>
        <v>7.6455678909037488</v>
      </c>
      <c r="Q81" s="64"/>
      <c r="R81" s="64"/>
      <c r="S81" s="39"/>
      <c r="T81" s="40"/>
      <c r="U81" s="41"/>
      <c r="X81" s="39">
        <f>N81-S$69</f>
        <v>-6.8987950954557675E-3</v>
      </c>
      <c r="Y81" s="40">
        <f>O81-T$69</f>
        <v>0</v>
      </c>
      <c r="Z81" s="41">
        <f>P81-U$69</f>
        <v>0</v>
      </c>
      <c r="AA81" s="64"/>
      <c r="AB81" s="64"/>
      <c r="AC81" s="39">
        <f>2^-(X81)</f>
        <v>1.0047933318054669</v>
      </c>
      <c r="AD81" s="40">
        <f>2^-(Y81)</f>
        <v>1</v>
      </c>
      <c r="AE81" s="42">
        <f>2^-(Z81)</f>
        <v>1</v>
      </c>
      <c r="AF81" s="67"/>
      <c r="AG81" s="68"/>
    </row>
    <row r="82" spans="1:33" x14ac:dyDescent="0.2">
      <c r="A82" s="6" t="s">
        <v>52</v>
      </c>
      <c r="B82" s="7" t="s">
        <v>58</v>
      </c>
      <c r="C82" s="7" t="s">
        <v>55</v>
      </c>
      <c r="D82" s="7" t="s">
        <v>49</v>
      </c>
      <c r="E82" s="7">
        <v>14.3452619904405</v>
      </c>
      <c r="F82" s="18">
        <v>19.131922477632699</v>
      </c>
      <c r="G82" s="18">
        <v>20.400527867210801</v>
      </c>
      <c r="H82" s="18">
        <v>18.965729609964701</v>
      </c>
      <c r="I82" s="7">
        <v>18.691745473249401</v>
      </c>
      <c r="J82" s="19">
        <v>21.086261588837399</v>
      </c>
      <c r="M82" s="22">
        <f>GEOMEAN(E82:G82)</f>
        <v>17.756996151871956</v>
      </c>
      <c r="N82" s="43">
        <f>H82-$M82</f>
        <v>1.2087334580927447</v>
      </c>
      <c r="O82" s="44">
        <f>I82-$M82</f>
        <v>0.9347493213774456</v>
      </c>
      <c r="P82" s="45">
        <f>J82-$M82</f>
        <v>3.3292654369654429</v>
      </c>
      <c r="Q82" s="64"/>
      <c r="R82" s="64"/>
      <c r="S82" s="39"/>
      <c r="T82" s="40"/>
      <c r="U82" s="41"/>
      <c r="X82" s="39">
        <f>N82-S$69</f>
        <v>0.25137390442414187</v>
      </c>
      <c r="Y82" s="40">
        <f>O82-T$69</f>
        <v>0.52112632288719851</v>
      </c>
      <c r="Z82" s="41">
        <f>P82-U$69</f>
        <v>-4.3163024539383059</v>
      </c>
      <c r="AA82" s="64"/>
      <c r="AB82" s="64"/>
      <c r="AC82" s="39">
        <f>2^-(X82)</f>
        <v>0.84009599566734572</v>
      </c>
      <c r="AD82" s="40">
        <f>2^-(Y82)</f>
        <v>0.6968276022015325</v>
      </c>
      <c r="AE82" s="42">
        <f>2^-(Z82)</f>
        <v>19.922163912282894</v>
      </c>
      <c r="AF82" s="67"/>
      <c r="AG82" s="68"/>
    </row>
    <row r="83" spans="1:33" ht="17" thickBot="1" x14ac:dyDescent="0.25">
      <c r="A83" s="10" t="s">
        <v>52</v>
      </c>
      <c r="B83" s="11" t="s">
        <v>58</v>
      </c>
      <c r="C83" s="11" t="s">
        <v>55</v>
      </c>
      <c r="D83" s="7" t="s">
        <v>50</v>
      </c>
      <c r="E83" s="7">
        <v>14.3394074757932</v>
      </c>
      <c r="F83" s="18">
        <v>19.106276042068401</v>
      </c>
      <c r="G83" s="18">
        <v>19.799701481996198</v>
      </c>
      <c r="H83" s="18">
        <v>18.247352649706301</v>
      </c>
      <c r="I83" s="7">
        <v>18.204410032210099</v>
      </c>
      <c r="J83" s="19">
        <v>26.608125512664799</v>
      </c>
      <c r="M83" s="22">
        <f>GEOMEAN(E83:G83)</f>
        <v>17.570682541167876</v>
      </c>
      <c r="N83" s="53">
        <f>H83-$M83</f>
        <v>0.67667010853842413</v>
      </c>
      <c r="O83" s="54">
        <f>I83-$M83</f>
        <v>0.63372749104222237</v>
      </c>
      <c r="P83" s="55">
        <f>J83-$M83</f>
        <v>9.0374429714969224</v>
      </c>
      <c r="Q83" s="64"/>
      <c r="R83" s="64"/>
      <c r="S83" s="56"/>
      <c r="T83" s="57"/>
      <c r="U83" s="58"/>
      <c r="X83" s="49">
        <f>N83-S$69</f>
        <v>-0.28068944513017868</v>
      </c>
      <c r="Y83" s="50">
        <f>O83-T$69</f>
        <v>0.22010449255197528</v>
      </c>
      <c r="Z83" s="51">
        <f>P83-U$69</f>
        <v>1.3918750805931737</v>
      </c>
      <c r="AA83" s="64"/>
      <c r="AB83" s="64"/>
      <c r="AC83" s="56">
        <f>2^-(X83)</f>
        <v>1.2147752709513251</v>
      </c>
      <c r="AD83" s="57">
        <f>2^-(Y83)</f>
        <v>0.85850325389598081</v>
      </c>
      <c r="AE83" s="59">
        <f>2^-(Z83)</f>
        <v>0.38106920199919719</v>
      </c>
      <c r="AF83" s="67"/>
      <c r="AG83" s="68"/>
    </row>
    <row r="84" spans="1:33" x14ac:dyDescent="0.2">
      <c r="A84" s="2" t="s">
        <v>56</v>
      </c>
      <c r="B84" s="3" t="s">
        <v>58</v>
      </c>
      <c r="C84" s="3" t="s">
        <v>54</v>
      </c>
      <c r="D84" s="15" t="s">
        <v>36</v>
      </c>
      <c r="E84" s="16">
        <v>14.405579183954799</v>
      </c>
      <c r="F84" s="16">
        <v>20.243029400000001</v>
      </c>
      <c r="G84" s="16">
        <v>20.978803500086599</v>
      </c>
      <c r="H84" s="15"/>
      <c r="I84" s="15">
        <v>20.330650800000001</v>
      </c>
      <c r="J84" s="20">
        <v>21.683340399999999</v>
      </c>
      <c r="M84" s="22">
        <f>GEOMEAN(E84:G84)</f>
        <v>18.28923955199468</v>
      </c>
      <c r="N84" s="29"/>
      <c r="O84" s="30">
        <f>I84-$M84</f>
        <v>2.0414112480053213</v>
      </c>
      <c r="P84" s="31">
        <f>J84-$M84</f>
        <v>3.3941008480053192</v>
      </c>
      <c r="Q84" s="64"/>
      <c r="R84" s="64"/>
      <c r="S84" s="32"/>
      <c r="T84" s="33">
        <f>MEDIAN(O86:O88)</f>
        <v>0.38435620316464991</v>
      </c>
      <c r="U84" s="34">
        <f>MEDIAN(P86:P88)</f>
        <v>6.6307532031646517</v>
      </c>
      <c r="X84" s="32"/>
      <c r="Y84" s="33">
        <f>O84-T$84</f>
        <v>1.6570550448406713</v>
      </c>
      <c r="Z84" s="34">
        <f>P84-U$84</f>
        <v>-3.2366523551593325</v>
      </c>
      <c r="AA84" s="64"/>
      <c r="AB84" s="64"/>
      <c r="AC84" s="32"/>
      <c r="AD84" s="33">
        <f>2^-(Y84)</f>
        <v>0.31708575145506174</v>
      </c>
      <c r="AE84" s="35">
        <f>2^-(Z84)</f>
        <v>9.426043604115705</v>
      </c>
      <c r="AF84" s="67"/>
      <c r="AG84" s="68"/>
    </row>
    <row r="85" spans="1:33" x14ac:dyDescent="0.2">
      <c r="A85" s="4" t="s">
        <v>56</v>
      </c>
      <c r="B85" s="5" t="s">
        <v>58</v>
      </c>
      <c r="C85" s="5" t="s">
        <v>54</v>
      </c>
      <c r="D85" s="15" t="s">
        <v>37</v>
      </c>
      <c r="E85" s="16">
        <v>14.083535707992</v>
      </c>
      <c r="F85" s="16">
        <v>20.256838399999999</v>
      </c>
      <c r="G85" s="16">
        <v>20.4795363343604</v>
      </c>
      <c r="H85" s="15"/>
      <c r="I85" s="15">
        <v>20.127563899999998</v>
      </c>
      <c r="J85" s="20">
        <v>27.9925113</v>
      </c>
      <c r="M85" s="22">
        <f>GEOMEAN(E85:G85)</f>
        <v>18.01086181453736</v>
      </c>
      <c r="N85" s="36"/>
      <c r="O85" s="37">
        <f>I85-$M85</f>
        <v>2.1167020854626379</v>
      </c>
      <c r="P85" s="38">
        <f>J85-$M85</f>
        <v>9.9816494854626399</v>
      </c>
      <c r="Q85" s="64"/>
      <c r="R85" s="64"/>
      <c r="S85" s="39"/>
      <c r="T85" s="40"/>
      <c r="U85" s="41"/>
      <c r="X85" s="39"/>
      <c r="Y85" s="40">
        <f>O85-T$84</f>
        <v>1.732345882297988</v>
      </c>
      <c r="Z85" s="41">
        <f>P85-U$84</f>
        <v>3.3508962822979882</v>
      </c>
      <c r="AA85" s="64"/>
      <c r="AB85" s="64"/>
      <c r="AC85" s="39"/>
      <c r="AD85" s="40">
        <f>2^-(Y85)</f>
        <v>0.30096218177527445</v>
      </c>
      <c r="AE85" s="42">
        <f>2^-(Z85)</f>
        <v>9.8012102756284011E-2</v>
      </c>
      <c r="AF85" s="67"/>
      <c r="AG85" s="68"/>
    </row>
    <row r="86" spans="1:33" x14ac:dyDescent="0.2">
      <c r="A86" s="6" t="s">
        <v>56</v>
      </c>
      <c r="B86" s="7" t="s">
        <v>58</v>
      </c>
      <c r="C86" s="7" t="s">
        <v>55</v>
      </c>
      <c r="D86" s="15" t="s">
        <v>43</v>
      </c>
      <c r="E86" s="16">
        <v>14.725771869670099</v>
      </c>
      <c r="F86" s="16">
        <v>20.1278878</v>
      </c>
      <c r="G86" s="16">
        <v>21.245670064791501</v>
      </c>
      <c r="H86" s="15"/>
      <c r="I86" s="15">
        <v>18.447646899999999</v>
      </c>
      <c r="J86" s="20">
        <v>26.140689699999999</v>
      </c>
      <c r="M86" s="22">
        <f>GEOMEAN(E86:G86)</f>
        <v>18.466399831606392</v>
      </c>
      <c r="N86" s="43"/>
      <c r="O86" s="44">
        <f>I86-$M86</f>
        <v>-1.875293160639302E-2</v>
      </c>
      <c r="P86" s="45">
        <f>J86-$M86</f>
        <v>7.6742898683936076</v>
      </c>
      <c r="Q86" s="64"/>
      <c r="R86" s="64"/>
      <c r="S86" s="39"/>
      <c r="T86" s="40"/>
      <c r="U86" s="41"/>
      <c r="X86" s="39"/>
      <c r="Y86" s="40">
        <f>O86-T$84</f>
        <v>-0.40310913477104293</v>
      </c>
      <c r="Z86" s="41">
        <f>P86-U$84</f>
        <v>1.0435366652289559</v>
      </c>
      <c r="AA86" s="64"/>
      <c r="AB86" s="64"/>
      <c r="AC86" s="39"/>
      <c r="AD86" s="40">
        <f>2^-(Y86)</f>
        <v>1.3223546328044726</v>
      </c>
      <c r="AE86" s="42">
        <f>2^-(Z86)</f>
        <v>0.48513673627562248</v>
      </c>
      <c r="AF86" s="67"/>
      <c r="AG86" s="68"/>
    </row>
    <row r="87" spans="1:33" x14ac:dyDescent="0.2">
      <c r="A87" s="6" t="s">
        <v>56</v>
      </c>
      <c r="B87" s="7" t="s">
        <v>58</v>
      </c>
      <c r="C87" s="7" t="s">
        <v>55</v>
      </c>
      <c r="D87" s="15" t="s">
        <v>44</v>
      </c>
      <c r="E87" s="16">
        <v>13.5078800817671</v>
      </c>
      <c r="F87" s="16">
        <v>19.865265999999998</v>
      </c>
      <c r="G87" s="16">
        <v>21.043313720494801</v>
      </c>
      <c r="H87" s="15"/>
      <c r="I87" s="15">
        <v>18.1916765</v>
      </c>
      <c r="J87" s="20">
        <v>24.438073500000002</v>
      </c>
      <c r="M87" s="22">
        <f>GEOMEAN(E87:G87)</f>
        <v>17.80732029683535</v>
      </c>
      <c r="N87" s="43"/>
      <c r="O87" s="44">
        <f>I87-$M87</f>
        <v>0.38435620316464991</v>
      </c>
      <c r="P87" s="45">
        <f>J87-$M87</f>
        <v>6.6307532031646517</v>
      </c>
      <c r="Q87" s="64"/>
      <c r="R87" s="64"/>
      <c r="S87" s="39"/>
      <c r="T87" s="40"/>
      <c r="U87" s="41"/>
      <c r="X87" s="39"/>
      <c r="Y87" s="40">
        <f>O87-T$84</f>
        <v>0</v>
      </c>
      <c r="Z87" s="41">
        <f>P87-U$84</f>
        <v>0</v>
      </c>
      <c r="AA87" s="64"/>
      <c r="AB87" s="64"/>
      <c r="AC87" s="39"/>
      <c r="AD87" s="40">
        <f>2^-(Y87)</f>
        <v>1</v>
      </c>
      <c r="AE87" s="42">
        <f>2^-(Z87)</f>
        <v>1</v>
      </c>
      <c r="AF87" s="67"/>
      <c r="AG87" s="68"/>
    </row>
    <row r="88" spans="1:33" ht="17" thickBot="1" x14ac:dyDescent="0.25">
      <c r="A88" s="8" t="s">
        <v>56</v>
      </c>
      <c r="B88" s="9" t="s">
        <v>58</v>
      </c>
      <c r="C88" s="9" t="s">
        <v>55</v>
      </c>
      <c r="D88" s="15" t="s">
        <v>45</v>
      </c>
      <c r="E88" s="16">
        <v>13.6214681050254</v>
      </c>
      <c r="F88" s="16">
        <v>19.852527800000001</v>
      </c>
      <c r="G88" s="16">
        <v>20.569133618835199</v>
      </c>
      <c r="H88" s="15"/>
      <c r="I88" s="15">
        <v>18.104226199999999</v>
      </c>
      <c r="J88" s="20">
        <v>23.078443799999999</v>
      </c>
      <c r="M88" s="22">
        <f>GEOMEAN(E88:G88)</f>
        <v>17.718158266990343</v>
      </c>
      <c r="N88" s="46"/>
      <c r="O88" s="47">
        <f>I88-$M88</f>
        <v>0.38606793300965592</v>
      </c>
      <c r="P88" s="48">
        <f>J88-$M88</f>
        <v>5.3602855330096553</v>
      </c>
      <c r="Q88" s="64"/>
      <c r="R88" s="64"/>
      <c r="S88" s="49"/>
      <c r="T88" s="50"/>
      <c r="U88" s="51"/>
      <c r="X88" s="49"/>
      <c r="Y88" s="50">
        <f>O88-T$84</f>
        <v>1.7117298450060048E-3</v>
      </c>
      <c r="Z88" s="51">
        <f>P88-U$84</f>
        <v>-1.2704676701549964</v>
      </c>
      <c r="AA88" s="64"/>
      <c r="AB88" s="64"/>
      <c r="AC88" s="49"/>
      <c r="AD88" s="50">
        <f>2^-(Y88)</f>
        <v>0.99881422287400567</v>
      </c>
      <c r="AE88" s="52">
        <f>2^-(Z88)</f>
        <v>2.4123975416831573</v>
      </c>
      <c r="AF88" s="67"/>
      <c r="AG88" s="68"/>
    </row>
    <row r="89" spans="1:33" ht="17" thickBot="1" x14ac:dyDescent="0.25">
      <c r="A89" s="60" t="s">
        <v>83</v>
      </c>
      <c r="B89" s="9" t="s">
        <v>58</v>
      </c>
      <c r="C89" s="61" t="s">
        <v>54</v>
      </c>
      <c r="D89" t="s">
        <v>36</v>
      </c>
      <c r="E89">
        <v>14.15</v>
      </c>
      <c r="F89">
        <v>19.420000000000002</v>
      </c>
      <c r="G89">
        <v>20.21</v>
      </c>
      <c r="K89">
        <v>25.51</v>
      </c>
      <c r="L89">
        <v>21.21</v>
      </c>
      <c r="M89" s="22">
        <f t="shared" ref="M89:M103" si="10">GEOMEAN(E89:G89)</f>
        <v>17.708862245695563</v>
      </c>
      <c r="Q89" s="64">
        <f t="shared" ref="Q86:Q103" si="11">K89-M89</f>
        <v>7.8011377543044382</v>
      </c>
      <c r="R89" s="64">
        <f t="shared" ref="R87:R103" si="12">L89-M89</f>
        <v>3.5011377543044375</v>
      </c>
      <c r="V89" s="64">
        <f>MEDIAN(Q96:Q103)</f>
        <v>3.2570349362348257</v>
      </c>
      <c r="W89" s="64">
        <f>MEDIAN(R96:R103)</f>
        <v>3.8529410813394644</v>
      </c>
      <c r="AA89" s="64">
        <f>Q89-V$89</f>
        <v>4.5441028180696126</v>
      </c>
      <c r="AB89" s="64">
        <f>R89-W$89</f>
        <v>-0.35180332703502692</v>
      </c>
      <c r="AF89" s="67">
        <f t="shared" ref="AF87:AG103" si="13">2^-(AA89)</f>
        <v>4.2863610353455699E-2</v>
      </c>
      <c r="AG89" s="68">
        <f t="shared" si="13"/>
        <v>1.2761547873241899</v>
      </c>
    </row>
    <row r="90" spans="1:33" ht="17" thickBot="1" x14ac:dyDescent="0.25">
      <c r="A90" s="60" t="s">
        <v>83</v>
      </c>
      <c r="B90" s="9" t="s">
        <v>58</v>
      </c>
      <c r="C90" s="61" t="s">
        <v>54</v>
      </c>
      <c r="D90" t="s">
        <v>37</v>
      </c>
      <c r="E90">
        <v>15.06</v>
      </c>
      <c r="F90">
        <v>19.850000000000001</v>
      </c>
      <c r="G90">
        <v>20.350000000000001</v>
      </c>
      <c r="K90">
        <v>30.26</v>
      </c>
      <c r="L90">
        <v>25.9</v>
      </c>
      <c r="M90" s="22">
        <f t="shared" si="10"/>
        <v>18.255061434693893</v>
      </c>
      <c r="Q90" s="64">
        <f t="shared" si="11"/>
        <v>12.004938565306109</v>
      </c>
      <c r="R90" s="64">
        <f t="shared" si="12"/>
        <v>7.6449385653061057</v>
      </c>
      <c r="AA90" s="64">
        <f t="shared" ref="AA90:AA103" si="14">Q90-V$89</f>
        <v>8.747903629071283</v>
      </c>
      <c r="AB90" s="64">
        <f t="shared" ref="AB90:AB103" si="15">R90-W$89</f>
        <v>3.7919974839666413</v>
      </c>
      <c r="AF90" s="67">
        <f t="shared" si="13"/>
        <v>2.3260476569364344E-3</v>
      </c>
      <c r="AG90" s="68">
        <f t="shared" si="13"/>
        <v>7.2192987437718598E-2</v>
      </c>
    </row>
    <row r="91" spans="1:33" ht="17" thickBot="1" x14ac:dyDescent="0.25">
      <c r="A91" s="60" t="s">
        <v>83</v>
      </c>
      <c r="B91" s="9" t="s">
        <v>58</v>
      </c>
      <c r="C91" s="61" t="s">
        <v>54</v>
      </c>
      <c r="D91" t="s">
        <v>99</v>
      </c>
      <c r="E91">
        <v>14.44</v>
      </c>
      <c r="F91">
        <v>19.28</v>
      </c>
      <c r="G91">
        <v>20.23</v>
      </c>
      <c r="K91">
        <v>28.32</v>
      </c>
      <c r="L91">
        <v>21.73</v>
      </c>
      <c r="M91" s="22">
        <f t="shared" si="10"/>
        <v>17.791942588998797</v>
      </c>
      <c r="Q91" s="64">
        <f t="shared" si="11"/>
        <v>10.528057411001203</v>
      </c>
      <c r="R91" s="64">
        <f t="shared" si="12"/>
        <v>3.9380574110012034</v>
      </c>
      <c r="AA91" s="64">
        <f t="shared" si="14"/>
        <v>7.2710224747663776</v>
      </c>
      <c r="AB91" s="64">
        <f t="shared" si="15"/>
        <v>8.5116329661738988E-2</v>
      </c>
      <c r="AF91" s="67">
        <f t="shared" si="13"/>
        <v>6.474468704175367E-3</v>
      </c>
      <c r="AG91" s="68">
        <f t="shared" si="13"/>
        <v>0.94270851889352469</v>
      </c>
    </row>
    <row r="92" spans="1:33" ht="17" thickBot="1" x14ac:dyDescent="0.25">
      <c r="A92" s="60" t="s">
        <v>83</v>
      </c>
      <c r="B92" s="9" t="s">
        <v>58</v>
      </c>
      <c r="C92" s="61" t="s">
        <v>54</v>
      </c>
      <c r="D92" t="s">
        <v>38</v>
      </c>
      <c r="E92">
        <v>14.49</v>
      </c>
      <c r="F92">
        <v>19.510000000000002</v>
      </c>
      <c r="G92">
        <v>20.3</v>
      </c>
      <c r="K92">
        <v>28.19</v>
      </c>
      <c r="L92">
        <v>21.83</v>
      </c>
      <c r="M92" s="22">
        <f t="shared" si="10"/>
        <v>17.903608159173963</v>
      </c>
      <c r="Q92" s="64">
        <f t="shared" si="11"/>
        <v>10.286391840826038</v>
      </c>
      <c r="R92" s="64">
        <f t="shared" si="12"/>
        <v>3.9263918408260352</v>
      </c>
      <c r="AA92" s="64">
        <f t="shared" si="14"/>
        <v>7.0293569045912125</v>
      </c>
      <c r="AB92" s="64">
        <f t="shared" si="15"/>
        <v>7.345075948657076E-2</v>
      </c>
      <c r="AF92" s="67">
        <f t="shared" si="13"/>
        <v>7.6551326646382128E-3</v>
      </c>
      <c r="AG92" s="68">
        <f t="shared" si="13"/>
        <v>0.95036212116164442</v>
      </c>
    </row>
    <row r="93" spans="1:33" ht="17" thickBot="1" x14ac:dyDescent="0.25">
      <c r="A93" s="60" t="s">
        <v>83</v>
      </c>
      <c r="B93" s="9" t="s">
        <v>58</v>
      </c>
      <c r="C93" s="61" t="s">
        <v>54</v>
      </c>
      <c r="D93" t="s">
        <v>39</v>
      </c>
      <c r="E93">
        <v>14.64</v>
      </c>
      <c r="F93">
        <v>19.52</v>
      </c>
      <c r="G93">
        <v>20.12</v>
      </c>
      <c r="K93">
        <v>29.88</v>
      </c>
      <c r="L93">
        <v>23.27</v>
      </c>
      <c r="M93" s="22">
        <f t="shared" si="10"/>
        <v>17.91497839738285</v>
      </c>
      <c r="Q93" s="64">
        <f t="shared" si="11"/>
        <v>11.965021602617149</v>
      </c>
      <c r="R93" s="64">
        <f t="shared" si="12"/>
        <v>5.3550216026171498</v>
      </c>
      <c r="AA93" s="64">
        <f t="shared" si="14"/>
        <v>8.7079866663823235</v>
      </c>
      <c r="AB93" s="64">
        <f t="shared" si="15"/>
        <v>1.5020805212776853</v>
      </c>
      <c r="AF93" s="67">
        <f t="shared" si="13"/>
        <v>2.3913041171185825E-3</v>
      </c>
      <c r="AG93" s="68">
        <f t="shared" si="13"/>
        <v>0.35304389607321818</v>
      </c>
    </row>
    <row r="94" spans="1:33" ht="17" thickBot="1" x14ac:dyDescent="0.25">
      <c r="A94" s="60" t="s">
        <v>83</v>
      </c>
      <c r="B94" s="9" t="s">
        <v>58</v>
      </c>
      <c r="C94" s="61" t="s">
        <v>54</v>
      </c>
      <c r="D94" t="s">
        <v>40</v>
      </c>
      <c r="E94">
        <v>14.86</v>
      </c>
      <c r="F94">
        <v>19.13</v>
      </c>
      <c r="G94">
        <v>19.71</v>
      </c>
      <c r="K94">
        <v>26.24</v>
      </c>
      <c r="L94">
        <v>17.5</v>
      </c>
      <c r="M94" s="22">
        <f t="shared" si="10"/>
        <v>17.761247572605409</v>
      </c>
      <c r="Q94" s="64">
        <f t="shared" si="11"/>
        <v>8.4787524273945891</v>
      </c>
      <c r="R94" s="64">
        <f t="shared" si="12"/>
        <v>-0.26124757260540932</v>
      </c>
      <c r="AA94" s="64">
        <f t="shared" si="14"/>
        <v>5.2217174911597635</v>
      </c>
      <c r="AB94" s="64">
        <f t="shared" si="15"/>
        <v>-4.1141886539448738</v>
      </c>
      <c r="AF94" s="67">
        <f t="shared" si="13"/>
        <v>2.6798248269553654E-2</v>
      </c>
      <c r="AG94" s="68">
        <f t="shared" si="13"/>
        <v>17.31785873328597</v>
      </c>
    </row>
    <row r="95" spans="1:33" ht="17" thickBot="1" x14ac:dyDescent="0.25">
      <c r="A95" s="60" t="s">
        <v>83</v>
      </c>
      <c r="B95" s="9" t="s">
        <v>58</v>
      </c>
      <c r="C95" s="61" t="s">
        <v>54</v>
      </c>
      <c r="D95" t="s">
        <v>41</v>
      </c>
      <c r="E95">
        <v>14.6</v>
      </c>
      <c r="F95">
        <v>19.079999999999998</v>
      </c>
      <c r="G95">
        <v>19.350000000000001</v>
      </c>
      <c r="K95">
        <v>27.11</v>
      </c>
      <c r="L95">
        <v>19.600000000000001</v>
      </c>
      <c r="M95" s="22">
        <f t="shared" si="10"/>
        <v>17.533585353337351</v>
      </c>
      <c r="Q95" s="64">
        <f t="shared" si="11"/>
        <v>9.5764146466626485</v>
      </c>
      <c r="R95" s="64">
        <f t="shared" si="12"/>
        <v>2.0664146466626505</v>
      </c>
      <c r="AA95" s="64">
        <f t="shared" si="14"/>
        <v>6.3193797104278229</v>
      </c>
      <c r="AB95" s="64">
        <f t="shared" si="15"/>
        <v>-1.7865264346768139</v>
      </c>
      <c r="AF95" s="67">
        <f t="shared" si="13"/>
        <v>1.2522099581453816E-2</v>
      </c>
      <c r="AG95" s="68">
        <f t="shared" si="13"/>
        <v>3.4498327830658013</v>
      </c>
    </row>
    <row r="96" spans="1:33" ht="17" thickBot="1" x14ac:dyDescent="0.25">
      <c r="A96" s="60" t="s">
        <v>83</v>
      </c>
      <c r="B96" s="9" t="s">
        <v>58</v>
      </c>
      <c r="C96" s="61" t="s">
        <v>55</v>
      </c>
      <c r="D96" t="s">
        <v>43</v>
      </c>
      <c r="E96">
        <v>14.54</v>
      </c>
      <c r="F96">
        <v>19.77</v>
      </c>
      <c r="G96">
        <v>20.84</v>
      </c>
      <c r="K96">
        <v>20.85</v>
      </c>
      <c r="L96">
        <v>21.57</v>
      </c>
      <c r="M96" s="22">
        <f t="shared" si="10"/>
        <v>18.161690209595005</v>
      </c>
      <c r="Q96" s="64">
        <f t="shared" si="11"/>
        <v>2.6883097904049968</v>
      </c>
      <c r="R96" s="64">
        <f t="shared" si="12"/>
        <v>3.4083097904049957</v>
      </c>
      <c r="AA96" s="64">
        <f t="shared" si="14"/>
        <v>-0.5687251458298288</v>
      </c>
      <c r="AB96" s="64">
        <f t="shared" si="15"/>
        <v>-0.44463129093446874</v>
      </c>
      <c r="AF96" s="67">
        <f t="shared" si="13"/>
        <v>1.4832123336246645</v>
      </c>
      <c r="AG96" s="68">
        <f t="shared" si="13"/>
        <v>1.3609662503821458</v>
      </c>
    </row>
    <row r="97" spans="1:33" ht="17" thickBot="1" x14ac:dyDescent="0.25">
      <c r="A97" s="60" t="s">
        <v>83</v>
      </c>
      <c r="B97" s="9" t="s">
        <v>58</v>
      </c>
      <c r="C97" s="61" t="s">
        <v>55</v>
      </c>
      <c r="D97" t="s">
        <v>44</v>
      </c>
      <c r="E97">
        <v>14.3</v>
      </c>
      <c r="F97">
        <v>19.36</v>
      </c>
      <c r="G97">
        <v>20.25</v>
      </c>
      <c r="K97">
        <v>17.04</v>
      </c>
      <c r="L97">
        <v>19.260000000000002</v>
      </c>
      <c r="M97" s="22">
        <f t="shared" si="10"/>
        <v>17.764601619888037</v>
      </c>
      <c r="Q97" s="64">
        <f t="shared" si="11"/>
        <v>-0.72460161988803762</v>
      </c>
      <c r="R97" s="64">
        <f t="shared" si="12"/>
        <v>1.4953983801119648</v>
      </c>
      <c r="AA97" s="64">
        <f t="shared" si="14"/>
        <v>-3.9816365561228633</v>
      </c>
      <c r="AB97" s="64">
        <f t="shared" si="15"/>
        <v>-2.3575427012274996</v>
      </c>
      <c r="AF97" s="67">
        <f t="shared" si="13"/>
        <v>15.797633540394255</v>
      </c>
      <c r="AG97" s="68">
        <f t="shared" si="13"/>
        <v>5.1249669509344269</v>
      </c>
    </row>
    <row r="98" spans="1:33" ht="17" thickBot="1" x14ac:dyDescent="0.25">
      <c r="A98" s="60" t="s">
        <v>83</v>
      </c>
      <c r="B98" s="9" t="s">
        <v>58</v>
      </c>
      <c r="C98" s="61" t="s">
        <v>55</v>
      </c>
      <c r="D98" t="s">
        <v>45</v>
      </c>
      <c r="E98">
        <v>14.04</v>
      </c>
      <c r="F98">
        <v>19.260000000000002</v>
      </c>
      <c r="G98">
        <v>20.3</v>
      </c>
      <c r="K98">
        <v>24.7</v>
      </c>
      <c r="L98">
        <v>22.23</v>
      </c>
      <c r="M98" s="22">
        <f t="shared" si="10"/>
        <v>17.640320693878227</v>
      </c>
      <c r="Q98" s="64">
        <f t="shared" si="11"/>
        <v>7.0596793061217724</v>
      </c>
      <c r="R98" s="64">
        <f t="shared" si="12"/>
        <v>4.5896793061217735</v>
      </c>
      <c r="AA98" s="64">
        <f t="shared" si="14"/>
        <v>3.8026443698869468</v>
      </c>
      <c r="AB98" s="64">
        <f t="shared" si="15"/>
        <v>0.7367382247823091</v>
      </c>
      <c r="AF98" s="67">
        <f t="shared" si="13"/>
        <v>7.1662174444333288E-2</v>
      </c>
      <c r="AG98" s="68">
        <f t="shared" si="13"/>
        <v>0.6000945677201982</v>
      </c>
    </row>
    <row r="99" spans="1:33" ht="17" thickBot="1" x14ac:dyDescent="0.25">
      <c r="A99" s="60" t="s">
        <v>83</v>
      </c>
      <c r="B99" s="9" t="s">
        <v>58</v>
      </c>
      <c r="C99" s="61" t="s">
        <v>55</v>
      </c>
      <c r="D99" t="s">
        <v>46</v>
      </c>
      <c r="E99">
        <v>14.78</v>
      </c>
      <c r="F99">
        <v>19.2</v>
      </c>
      <c r="G99">
        <v>20.420000000000002</v>
      </c>
      <c r="K99">
        <v>23.9</v>
      </c>
      <c r="L99">
        <v>23.81</v>
      </c>
      <c r="M99" s="22">
        <f t="shared" si="10"/>
        <v>17.961549527933492</v>
      </c>
      <c r="Q99" s="64">
        <f t="shared" si="11"/>
        <v>5.9384504720665063</v>
      </c>
      <c r="R99" s="64">
        <f t="shared" si="12"/>
        <v>5.8484504720665065</v>
      </c>
      <c r="AA99" s="64">
        <f t="shared" si="14"/>
        <v>2.6814155358316807</v>
      </c>
      <c r="AB99" s="64">
        <f t="shared" si="15"/>
        <v>1.995509390727042</v>
      </c>
      <c r="AF99" s="67">
        <f t="shared" si="13"/>
        <v>0.15588828990951484</v>
      </c>
      <c r="AG99" s="68">
        <f t="shared" si="13"/>
        <v>0.25077937562287772</v>
      </c>
    </row>
    <row r="100" spans="1:33" ht="17" thickBot="1" x14ac:dyDescent="0.25">
      <c r="A100" s="60" t="s">
        <v>83</v>
      </c>
      <c r="B100" s="9" t="s">
        <v>58</v>
      </c>
      <c r="C100" s="61" t="s">
        <v>55</v>
      </c>
      <c r="D100" t="s">
        <v>47</v>
      </c>
      <c r="E100">
        <v>15.17</v>
      </c>
      <c r="F100">
        <v>19.39</v>
      </c>
      <c r="G100">
        <v>20.58</v>
      </c>
      <c r="K100">
        <v>19.829999999999998</v>
      </c>
      <c r="L100">
        <v>21.45</v>
      </c>
      <c r="M100" s="22">
        <f t="shared" si="10"/>
        <v>18.225086018173684</v>
      </c>
      <c r="Q100" s="64">
        <f t="shared" si="11"/>
        <v>1.6049139818263143</v>
      </c>
      <c r="R100" s="64">
        <f t="shared" si="12"/>
        <v>3.2249139818263153</v>
      </c>
      <c r="AA100" s="64">
        <f t="shared" si="14"/>
        <v>-1.6521209544085114</v>
      </c>
      <c r="AB100" s="64">
        <f t="shared" si="15"/>
        <v>-0.62802709951314917</v>
      </c>
      <c r="AF100" s="67">
        <f t="shared" si="13"/>
        <v>3.1429535583594115</v>
      </c>
      <c r="AG100" s="68">
        <f t="shared" si="13"/>
        <v>1.5454501286830276</v>
      </c>
    </row>
    <row r="101" spans="1:33" ht="17" thickBot="1" x14ac:dyDescent="0.25">
      <c r="A101" s="60" t="s">
        <v>83</v>
      </c>
      <c r="B101" s="9" t="s">
        <v>58</v>
      </c>
      <c r="C101" s="61" t="s">
        <v>55</v>
      </c>
      <c r="D101" t="s">
        <v>48</v>
      </c>
      <c r="E101">
        <v>14.49</v>
      </c>
      <c r="F101">
        <v>19.16</v>
      </c>
      <c r="G101">
        <v>20.46</v>
      </c>
      <c r="K101">
        <v>21.29</v>
      </c>
      <c r="L101">
        <v>22.31</v>
      </c>
      <c r="M101" s="22">
        <f t="shared" si="10"/>
        <v>17.842532912362532</v>
      </c>
      <c r="Q101" s="64">
        <f t="shared" si="11"/>
        <v>3.4474670876374667</v>
      </c>
      <c r="R101" s="64">
        <f t="shared" si="12"/>
        <v>4.4674670876374662</v>
      </c>
      <c r="AA101" s="64">
        <f t="shared" si="14"/>
        <v>0.19043215140264103</v>
      </c>
      <c r="AB101" s="64">
        <f t="shared" si="15"/>
        <v>0.6145260062980018</v>
      </c>
      <c r="AF101" s="67">
        <f t="shared" si="13"/>
        <v>0.87634317819411855</v>
      </c>
      <c r="AG101" s="68">
        <f t="shared" si="13"/>
        <v>0.65314444720574638</v>
      </c>
    </row>
    <row r="102" spans="1:33" ht="17" thickBot="1" x14ac:dyDescent="0.25">
      <c r="A102" s="60" t="s">
        <v>83</v>
      </c>
      <c r="B102" s="9" t="s">
        <v>58</v>
      </c>
      <c r="C102" s="61" t="s">
        <v>55</v>
      </c>
      <c r="D102" t="s">
        <v>49</v>
      </c>
      <c r="E102">
        <v>14.91</v>
      </c>
      <c r="F102">
        <v>19.36</v>
      </c>
      <c r="G102">
        <v>20.52</v>
      </c>
      <c r="K102">
        <v>21.16</v>
      </c>
      <c r="L102">
        <v>20.079999999999998</v>
      </c>
      <c r="M102" s="22">
        <f t="shared" si="10"/>
        <v>18.093397215167816</v>
      </c>
      <c r="Q102" s="64">
        <f t="shared" si="11"/>
        <v>3.0666027848321846</v>
      </c>
      <c r="R102" s="64">
        <f t="shared" si="12"/>
        <v>1.9866027848321828</v>
      </c>
      <c r="AA102" s="64">
        <f t="shared" si="14"/>
        <v>-0.19043215140264103</v>
      </c>
      <c r="AB102" s="64">
        <f t="shared" si="15"/>
        <v>-1.8663382965072817</v>
      </c>
      <c r="AF102" s="67">
        <f t="shared" si="13"/>
        <v>1.1411054765790511</v>
      </c>
      <c r="AG102" s="68">
        <f t="shared" si="13"/>
        <v>3.6460599842615706</v>
      </c>
    </row>
    <row r="103" spans="1:33" ht="17" thickBot="1" x14ac:dyDescent="0.25">
      <c r="A103" s="60" t="s">
        <v>83</v>
      </c>
      <c r="B103" s="9" t="s">
        <v>58</v>
      </c>
      <c r="C103" s="61" t="s">
        <v>55</v>
      </c>
      <c r="D103" t="s">
        <v>50</v>
      </c>
      <c r="E103">
        <v>14.81</v>
      </c>
      <c r="F103">
        <v>19.440000000000001</v>
      </c>
      <c r="G103">
        <v>20.13</v>
      </c>
      <c r="K103">
        <v>22.81</v>
      </c>
      <c r="L103">
        <v>22.26</v>
      </c>
      <c r="M103" s="22">
        <f t="shared" si="10"/>
        <v>17.962427627726068</v>
      </c>
      <c r="Q103" s="64">
        <f t="shared" si="11"/>
        <v>4.8475723722739303</v>
      </c>
      <c r="R103" s="64">
        <f t="shared" si="12"/>
        <v>4.2975723722739332</v>
      </c>
      <c r="AA103" s="64">
        <f t="shared" si="14"/>
        <v>1.5905374360391047</v>
      </c>
      <c r="AB103" s="64">
        <f t="shared" si="15"/>
        <v>0.44463129093446874</v>
      </c>
      <c r="AF103" s="67">
        <f t="shared" si="13"/>
        <v>0.33204773530381959</v>
      </c>
      <c r="AG103" s="68">
        <f t="shared" si="13"/>
        <v>0.73477207808732214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lemus</dc:creator>
  <cp:lastModifiedBy>Bryan Teefy</cp:lastModifiedBy>
  <dcterms:created xsi:type="dcterms:W3CDTF">2023-04-25T18:28:45Z</dcterms:created>
  <dcterms:modified xsi:type="dcterms:W3CDTF">2023-06-22T22:21:22Z</dcterms:modified>
</cp:coreProperties>
</file>