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/Desktop/WB_plots/Senescent_cells/H3/"/>
    </mc:Choice>
  </mc:AlternateContent>
  <xr:revisionPtr revIDLastSave="0" documentId="13_ncr:1_{52D483D4-949D-354F-85DE-EAD19418443A}" xr6:coauthVersionLast="45" xr6:coauthVersionMax="45" xr10:uidLastSave="{00000000-0000-0000-0000-000000000000}"/>
  <bookViews>
    <workbookView xWindow="0" yWindow="0" windowWidth="28800" windowHeight="18000" activeTab="3" xr2:uid="{BCF65B4A-5A06-7B49-B796-F235CD0510BA}"/>
  </bookViews>
  <sheets>
    <sheet name="H3_17_senescent" sheetId="1" r:id="rId1"/>
    <sheet name="H3_senescent_norm_average" sheetId="4" r:id="rId2"/>
    <sheet name="H3_senescent_norm_median" sheetId="2" r:id="rId3"/>
    <sheet name="H3_senescent_2cohor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F8" i="5"/>
  <c r="E8" i="5"/>
  <c r="F7" i="5"/>
  <c r="E7" i="5"/>
  <c r="F6" i="5"/>
  <c r="E6" i="5"/>
  <c r="F5" i="5"/>
  <c r="E5" i="5"/>
  <c r="F4" i="5"/>
  <c r="E4" i="5"/>
  <c r="F3" i="5"/>
  <c r="D9" i="2"/>
  <c r="E10" i="2" s="1"/>
  <c r="G7" i="2" s="1"/>
  <c r="D3" i="2"/>
  <c r="E7" i="2" s="1"/>
  <c r="H4" i="2" s="1"/>
  <c r="I7" i="4"/>
  <c r="I8" i="4"/>
  <c r="I6" i="4"/>
  <c r="H7" i="4"/>
  <c r="H8" i="4"/>
  <c r="H6" i="4"/>
  <c r="I4" i="4"/>
  <c r="I5" i="4"/>
  <c r="I3" i="4"/>
  <c r="H4" i="4"/>
  <c r="H5" i="4"/>
  <c r="H3" i="4"/>
  <c r="F12" i="4"/>
  <c r="F9" i="4"/>
  <c r="F6" i="4"/>
  <c r="F3" i="4"/>
  <c r="E10" i="4"/>
  <c r="E11" i="4"/>
  <c r="E12" i="4"/>
  <c r="E13" i="4"/>
  <c r="E14" i="4"/>
  <c r="E9" i="4"/>
  <c r="E4" i="4"/>
  <c r="E5" i="4"/>
  <c r="E6" i="4"/>
  <c r="E7" i="4"/>
  <c r="E8" i="4"/>
  <c r="E3" i="4"/>
  <c r="D9" i="4"/>
  <c r="D3" i="4"/>
  <c r="H27" i="1"/>
  <c r="H26" i="1"/>
  <c r="H25" i="1"/>
  <c r="H24" i="1"/>
  <c r="H23" i="1"/>
  <c r="H22" i="1"/>
  <c r="H21" i="1"/>
  <c r="H20" i="1"/>
  <c r="H19" i="1"/>
  <c r="H18" i="1"/>
  <c r="H17" i="1"/>
  <c r="H16" i="1"/>
  <c r="H3" i="1"/>
  <c r="H4" i="1"/>
  <c r="H5" i="1"/>
  <c r="H6" i="1"/>
  <c r="H7" i="1"/>
  <c r="H8" i="1"/>
  <c r="H9" i="1"/>
  <c r="H10" i="1"/>
  <c r="H11" i="1"/>
  <c r="H12" i="1"/>
  <c r="H13" i="1"/>
  <c r="H2" i="1"/>
  <c r="E14" i="2" l="1"/>
  <c r="H8" i="2" s="1"/>
  <c r="E9" i="2"/>
  <c r="G6" i="2" s="1"/>
  <c r="E8" i="2"/>
  <c r="H5" i="2" s="1"/>
  <c r="E6" i="2"/>
  <c r="E4" i="2"/>
  <c r="G4" i="2" s="1"/>
  <c r="E12" i="2"/>
  <c r="E13" i="2"/>
  <c r="H7" i="2" s="1"/>
  <c r="H3" i="2"/>
  <c r="E5" i="2"/>
  <c r="G5" i="2" s="1"/>
  <c r="E3" i="2"/>
  <c r="E11" i="2"/>
  <c r="G8" i="2" s="1"/>
  <c r="H6" i="2" l="1"/>
  <c r="G3" i="2"/>
</calcChain>
</file>

<file path=xl/sharedStrings.xml><?xml version="1.0" encoding="utf-8"?>
<sst xmlns="http://schemas.openxmlformats.org/spreadsheetml/2006/main" count="66" uniqueCount="23">
  <si>
    <t>5m</t>
  </si>
  <si>
    <t>21m</t>
  </si>
  <si>
    <t>H3_17kD/vinculin protein intensity 2 cohorts</t>
  </si>
  <si>
    <t xml:space="preserve">vinculin </t>
  </si>
  <si>
    <t>H3</t>
  </si>
  <si>
    <t>IMR90</t>
  </si>
  <si>
    <t>Control</t>
  </si>
  <si>
    <t>senescent</t>
  </si>
  <si>
    <t>WI38</t>
  </si>
  <si>
    <t>senescent_1</t>
  </si>
  <si>
    <t>control_1</t>
  </si>
  <si>
    <t>control_2</t>
  </si>
  <si>
    <t>senescent_2</t>
  </si>
  <si>
    <t>control_3</t>
  </si>
  <si>
    <t>senescent_3</t>
  </si>
  <si>
    <t>control vs. senescent</t>
  </si>
  <si>
    <t xml:space="preserve">p-value </t>
  </si>
  <si>
    <t xml:space="preserve">Normalize H3_17kD/vinculin protein intensity to average control based on cohort </t>
  </si>
  <si>
    <t>normalized to control median</t>
  </si>
  <si>
    <t xml:space="preserve">Normalize H3_17kD/vinculin protein intensity to median control based on cohort </t>
  </si>
  <si>
    <t>H3/vinculin</t>
  </si>
  <si>
    <t>normalized to control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</si>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</sst>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/>
    <xf numFmtId="0" fontId="2" fillId="0" borderId="0" xfId="0" applyFont="1"/>
    <xf numFmtId="164" fontId="2" fillId="2" borderId="0" xfId="0" applyNumberFormat="1" applyFont="1" applyFill="1"/>
    <xf numFmtId="164" fontId="2" fillId="3" borderId="0" xfId="0" applyNumberFormat="1" applyFont="1" applyFill="1"/>
    <xf numFmtId="164" fontId="2" fillId="0" borderId="0" xfId="0" applyNumberFormat="1" applyFont="1" applyFill="1"/>
    <xf numFmtId="0" fontId="0" fillId="0" borderId="0" xfId="0" applyFill="1"/>
    <xf numFmtId="0" fontId="2" fillId="0" borderId="0" xfId="0" applyFont="1" applyFill="1"/>
    <xf numFmtId="164" fontId="2" fillId="4" borderId="0" xfId="0" applyNumberFormat="1" applyFont="1" applyFill="1"/>
    <xf numFmtId="0" fontId="0" fillId="4" borderId="0" xfId="0" applyFill="1"/>
    <xf numFmtId="164" fontId="2" fillId="5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16D-746E-6746-B42A-4C281115A924}">
  <dimension ref="A1:H27"/>
  <sheetViews>
    <sheetView workbookViewId="0">
      <selection activeCell="H16" sqref="H16:H27"/>
    </sheetView>
  </sheetViews>
  <sheetFormatPr baseColWidth="10" defaultRowHeight="16" x14ac:dyDescent="0.2"/>
  <cols>
    <col min="3" max="3" width="10.83203125" style="6"/>
    <col min="5" max="5" width="10.83203125" style="6"/>
  </cols>
  <sheetData>
    <row r="1" spans="1:8" x14ac:dyDescent="0.2">
      <c r="D1" t="s">
        <v>3</v>
      </c>
      <c r="F1" t="s">
        <v>4</v>
      </c>
      <c r="H1" t="s">
        <v>20</v>
      </c>
    </row>
    <row r="2" spans="1:8" x14ac:dyDescent="0.2">
      <c r="A2" s="1" t="s">
        <v>5</v>
      </c>
      <c r="B2" s="10" t="s">
        <v>10</v>
      </c>
      <c r="C2" s="5"/>
      <c r="D2" s="11">
        <v>8220.2459999999992</v>
      </c>
      <c r="F2" s="11">
        <v>12626.489</v>
      </c>
      <c r="H2" s="11">
        <f>F2/D2</f>
        <v>1.536023252832093</v>
      </c>
    </row>
    <row r="3" spans="1:8" x14ac:dyDescent="0.2">
      <c r="A3" s="1"/>
      <c r="B3" s="10" t="s">
        <v>9</v>
      </c>
      <c r="C3" s="5"/>
      <c r="D3" s="11">
        <v>11865.418</v>
      </c>
      <c r="F3" s="11">
        <v>1617.0119999999999</v>
      </c>
      <c r="H3" s="11">
        <f t="shared" ref="H3:H13" si="0">F3/D3</f>
        <v>0.1362793961409535</v>
      </c>
    </row>
    <row r="4" spans="1:8" x14ac:dyDescent="0.2">
      <c r="A4" s="1"/>
      <c r="B4" s="10" t="s">
        <v>11</v>
      </c>
      <c r="C4" s="5"/>
      <c r="D4" s="11">
        <v>8932.2250000000004</v>
      </c>
      <c r="F4" s="11">
        <v>17259.882000000001</v>
      </c>
      <c r="H4" s="11">
        <f t="shared" si="0"/>
        <v>1.9323160802599577</v>
      </c>
    </row>
    <row r="5" spans="1:8" x14ac:dyDescent="0.2">
      <c r="A5" s="1"/>
      <c r="B5" s="10" t="s">
        <v>12</v>
      </c>
      <c r="C5" s="5"/>
      <c r="D5" s="11">
        <v>15595.468000000001</v>
      </c>
      <c r="F5" s="11">
        <v>1582.8610000000001</v>
      </c>
      <c r="H5" s="11">
        <f t="shared" si="0"/>
        <v>0.10149493429757928</v>
      </c>
    </row>
    <row r="6" spans="1:8" x14ac:dyDescent="0.2">
      <c r="A6" s="1"/>
      <c r="B6" s="10" t="s">
        <v>13</v>
      </c>
      <c r="C6" s="5"/>
      <c r="D6" s="11">
        <v>11765.882</v>
      </c>
      <c r="F6" s="11">
        <v>19504.489000000001</v>
      </c>
      <c r="H6" s="11">
        <f t="shared" si="0"/>
        <v>1.6577158431471608</v>
      </c>
    </row>
    <row r="7" spans="1:8" x14ac:dyDescent="0.2">
      <c r="A7" s="1"/>
      <c r="B7" s="10" t="s">
        <v>14</v>
      </c>
      <c r="C7" s="5"/>
      <c r="D7" s="11">
        <v>16789.710999999999</v>
      </c>
      <c r="F7" s="11">
        <v>2875.4389999999999</v>
      </c>
      <c r="H7" s="11">
        <f t="shared" si="0"/>
        <v>0.17126197109646496</v>
      </c>
    </row>
    <row r="8" spans="1:8" x14ac:dyDescent="0.2">
      <c r="A8" s="1" t="s">
        <v>8</v>
      </c>
      <c r="B8" s="8" t="s">
        <v>10</v>
      </c>
      <c r="C8" s="5"/>
      <c r="D8" s="9">
        <v>7040.1750000000002</v>
      </c>
      <c r="F8" s="9">
        <v>10586.245999999999</v>
      </c>
      <c r="H8" s="9">
        <f t="shared" si="0"/>
        <v>1.5036907463237774</v>
      </c>
    </row>
    <row r="9" spans="1:8" x14ac:dyDescent="0.2">
      <c r="A9" s="1"/>
      <c r="B9" s="8" t="s">
        <v>9</v>
      </c>
      <c r="C9" s="5"/>
      <c r="D9" s="9">
        <v>16531.174999999999</v>
      </c>
      <c r="F9" s="9">
        <v>2902.4679999999998</v>
      </c>
      <c r="H9" s="9">
        <f t="shared" si="0"/>
        <v>0.17557542037997903</v>
      </c>
    </row>
    <row r="10" spans="1:8" x14ac:dyDescent="0.2">
      <c r="A10" s="1"/>
      <c r="B10" s="8" t="s">
        <v>11</v>
      </c>
      <c r="C10" s="5"/>
      <c r="D10" s="9">
        <v>8823.4179999999997</v>
      </c>
      <c r="F10" s="9">
        <v>16852.953000000001</v>
      </c>
      <c r="H10" s="9">
        <f t="shared" si="0"/>
        <v>1.9100254572547739</v>
      </c>
    </row>
    <row r="11" spans="1:8" x14ac:dyDescent="0.2">
      <c r="A11" s="1"/>
      <c r="B11" s="8" t="s">
        <v>12</v>
      </c>
      <c r="C11" s="5"/>
      <c r="D11" s="9">
        <v>6458.518</v>
      </c>
      <c r="F11" s="9">
        <v>3616.3470000000002</v>
      </c>
      <c r="H11" s="9">
        <f t="shared" si="0"/>
        <v>0.55993449271179552</v>
      </c>
    </row>
    <row r="12" spans="1:8" x14ac:dyDescent="0.2">
      <c r="B12" s="8" t="s">
        <v>13</v>
      </c>
      <c r="C12" s="5"/>
      <c r="D12" s="9">
        <v>5875.326</v>
      </c>
      <c r="F12" s="9">
        <v>11789.832</v>
      </c>
      <c r="H12" s="9">
        <f t="shared" si="0"/>
        <v>2.0066685661357346</v>
      </c>
    </row>
    <row r="13" spans="1:8" x14ac:dyDescent="0.2">
      <c r="B13" s="8" t="s">
        <v>14</v>
      </c>
      <c r="C13" s="5"/>
      <c r="D13" s="9">
        <v>9043.0750000000007</v>
      </c>
      <c r="F13" s="9">
        <v>1724.6189999999999</v>
      </c>
      <c r="H13" s="9">
        <f t="shared" si="0"/>
        <v>0.19071156658548113</v>
      </c>
    </row>
    <row r="16" spans="1:8" x14ac:dyDescent="0.2">
      <c r="A16" s="1" t="s">
        <v>5</v>
      </c>
      <c r="B16" s="10" t="s">
        <v>10</v>
      </c>
      <c r="H16">
        <f>H2</f>
        <v>1.536023252832093</v>
      </c>
    </row>
    <row r="17" spans="1:8" x14ac:dyDescent="0.2">
      <c r="A17" s="1"/>
      <c r="B17" s="10" t="s">
        <v>11</v>
      </c>
      <c r="H17">
        <f>H4</f>
        <v>1.9323160802599577</v>
      </c>
    </row>
    <row r="18" spans="1:8" x14ac:dyDescent="0.2">
      <c r="A18" s="1"/>
      <c r="B18" s="10" t="s">
        <v>13</v>
      </c>
      <c r="H18">
        <f>H6</f>
        <v>1.6577158431471608</v>
      </c>
    </row>
    <row r="19" spans="1:8" x14ac:dyDescent="0.2">
      <c r="A19" s="1"/>
      <c r="B19" s="10" t="s">
        <v>9</v>
      </c>
      <c r="H19">
        <f>H3</f>
        <v>0.1362793961409535</v>
      </c>
    </row>
    <row r="20" spans="1:8" x14ac:dyDescent="0.2">
      <c r="A20" s="1"/>
      <c r="B20" s="10" t="s">
        <v>12</v>
      </c>
      <c r="H20">
        <f>H5</f>
        <v>0.10149493429757928</v>
      </c>
    </row>
    <row r="21" spans="1:8" x14ac:dyDescent="0.2">
      <c r="A21" s="1"/>
      <c r="B21" s="10" t="s">
        <v>14</v>
      </c>
      <c r="H21">
        <f>H7</f>
        <v>0.17126197109646496</v>
      </c>
    </row>
    <row r="22" spans="1:8" x14ac:dyDescent="0.2">
      <c r="A22" s="1" t="s">
        <v>8</v>
      </c>
      <c r="B22" s="8" t="s">
        <v>10</v>
      </c>
      <c r="H22">
        <f>H8</f>
        <v>1.5036907463237774</v>
      </c>
    </row>
    <row r="23" spans="1:8" x14ac:dyDescent="0.2">
      <c r="A23" s="1"/>
      <c r="B23" s="8" t="s">
        <v>11</v>
      </c>
      <c r="H23">
        <f>H10</f>
        <v>1.9100254572547739</v>
      </c>
    </row>
    <row r="24" spans="1:8" x14ac:dyDescent="0.2">
      <c r="A24" s="1"/>
      <c r="B24" s="8" t="s">
        <v>13</v>
      </c>
      <c r="H24">
        <f>H12</f>
        <v>2.0066685661357346</v>
      </c>
    </row>
    <row r="25" spans="1:8" x14ac:dyDescent="0.2">
      <c r="A25" s="1"/>
      <c r="B25" s="8" t="s">
        <v>9</v>
      </c>
      <c r="H25">
        <f>H9</f>
        <v>0.17557542037997903</v>
      </c>
    </row>
    <row r="26" spans="1:8" x14ac:dyDescent="0.2">
      <c r="B26" s="8" t="s">
        <v>12</v>
      </c>
      <c r="H26">
        <f>H11</f>
        <v>0.55993449271179552</v>
      </c>
    </row>
    <row r="27" spans="1:8" x14ac:dyDescent="0.2">
      <c r="B27" s="8" t="s">
        <v>14</v>
      </c>
      <c r="H27">
        <f>H13</f>
        <v>0.19071156658548113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D04D-C028-8948-9034-95540C4639B8}">
  <dimension ref="A1:K25"/>
  <sheetViews>
    <sheetView workbookViewId="0">
      <selection activeCell="M3" sqref="M3"/>
    </sheetView>
  </sheetViews>
  <sheetFormatPr baseColWidth="10" defaultRowHeight="16" x14ac:dyDescent="0.2"/>
  <cols>
    <col min="1" max="1" width="14.83203125" customWidth="1"/>
    <col min="10" max="11" width="10.83203125" style="6"/>
  </cols>
  <sheetData>
    <row r="1" spans="1:11" x14ac:dyDescent="0.2">
      <c r="A1" s="1" t="s">
        <v>17</v>
      </c>
      <c r="B1" s="1"/>
      <c r="C1" s="1"/>
      <c r="D1" s="1"/>
      <c r="E1" s="1"/>
      <c r="F1" s="1"/>
      <c r="G1" s="1"/>
      <c r="H1" s="1"/>
      <c r="I1" s="1"/>
      <c r="J1" s="5"/>
      <c r="K1" s="7"/>
    </row>
    <row r="2" spans="1:11" x14ac:dyDescent="0.2">
      <c r="A2" s="1"/>
      <c r="B2" s="1"/>
      <c r="C2" s="1"/>
      <c r="D2" s="1" t="s">
        <v>22</v>
      </c>
      <c r="E2" s="1" t="s">
        <v>21</v>
      </c>
      <c r="F2" s="1"/>
      <c r="G2" s="1"/>
      <c r="H2" s="1" t="s">
        <v>0</v>
      </c>
      <c r="I2" s="1" t="s">
        <v>1</v>
      </c>
      <c r="J2" s="5"/>
      <c r="K2" s="5"/>
    </row>
    <row r="3" spans="1:11" x14ac:dyDescent="0.2">
      <c r="A3" s="1" t="s">
        <v>5</v>
      </c>
      <c r="B3" s="1" t="s">
        <v>6</v>
      </c>
      <c r="C3">
        <v>1.536023252832093</v>
      </c>
      <c r="D3">
        <f>AVERAGE(C3:C5)</f>
        <v>1.708685058746404</v>
      </c>
      <c r="E3" s="3">
        <f>C3/D$3</f>
        <v>0.89895047947514317</v>
      </c>
      <c r="F3" s="1">
        <f>AVERAGE(E3:E5)</f>
        <v>1</v>
      </c>
      <c r="G3" s="1"/>
      <c r="H3" s="3">
        <f>E3</f>
        <v>0.89895047947514317</v>
      </c>
      <c r="I3" s="3">
        <f>E6</f>
        <v>7.9756884069049225E-2</v>
      </c>
      <c r="J3" s="5"/>
      <c r="K3" s="5"/>
    </row>
    <row r="4" spans="1:11" x14ac:dyDescent="0.2">
      <c r="A4" s="1"/>
      <c r="B4" s="1"/>
      <c r="C4">
        <v>1.9323160802599577</v>
      </c>
      <c r="E4" s="3">
        <f t="shared" ref="E4:E8" si="0">C4/D$3</f>
        <v>1.1308790173875711</v>
      </c>
      <c r="F4" s="1"/>
      <c r="G4" s="1"/>
      <c r="H4" s="3">
        <f t="shared" ref="H4:H5" si="1">E4</f>
        <v>1.1308790173875711</v>
      </c>
      <c r="I4" s="3">
        <f t="shared" ref="I4:I5" si="2">E7</f>
        <v>5.9399439222604412E-2</v>
      </c>
      <c r="J4" s="5"/>
      <c r="K4" s="5"/>
    </row>
    <row r="5" spans="1:11" x14ac:dyDescent="0.2">
      <c r="A5" s="1"/>
      <c r="B5" s="1"/>
      <c r="C5">
        <v>1.6577158431471608</v>
      </c>
      <c r="E5" s="3">
        <f t="shared" si="0"/>
        <v>0.97017050313728537</v>
      </c>
      <c r="F5" s="1"/>
      <c r="G5" s="1"/>
      <c r="H5" s="3">
        <f t="shared" si="1"/>
        <v>0.97017050313728537</v>
      </c>
      <c r="I5" s="3">
        <f t="shared" si="2"/>
        <v>0.10023027369485704</v>
      </c>
      <c r="J5" s="5"/>
      <c r="K5" s="5"/>
    </row>
    <row r="6" spans="1:11" x14ac:dyDescent="0.2">
      <c r="A6" s="1"/>
      <c r="B6" s="1" t="s">
        <v>7</v>
      </c>
      <c r="C6">
        <v>0.1362793961409535</v>
      </c>
      <c r="E6" s="3">
        <f t="shared" si="0"/>
        <v>7.9756884069049225E-2</v>
      </c>
      <c r="F6" s="1">
        <f>AVERAGE(E6:E8)</f>
        <v>7.9795532328836891E-2</v>
      </c>
      <c r="G6" s="1"/>
      <c r="H6" s="4">
        <f>E9</f>
        <v>0.8322420696361591</v>
      </c>
      <c r="I6" s="4">
        <f>E12</f>
        <v>9.7175068471698448E-2</v>
      </c>
      <c r="J6" s="5"/>
      <c r="K6" s="5"/>
    </row>
    <row r="7" spans="1:11" x14ac:dyDescent="0.2">
      <c r="A7" s="1"/>
      <c r="B7" s="1"/>
      <c r="C7">
        <v>0.10149493429757928</v>
      </c>
      <c r="E7" s="3">
        <f t="shared" si="0"/>
        <v>5.9399439222604412E-2</v>
      </c>
      <c r="F7" s="1"/>
      <c r="G7" s="1"/>
      <c r="H7" s="4">
        <f t="shared" ref="H7:H8" si="3">E10</f>
        <v>1.0571346159373038</v>
      </c>
      <c r="I7" s="4">
        <f t="shared" ref="I7:I8" si="4">E13</f>
        <v>0.30990484061594226</v>
      </c>
      <c r="J7" s="5"/>
      <c r="K7" s="5"/>
    </row>
    <row r="8" spans="1:11" x14ac:dyDescent="0.2">
      <c r="A8" s="1"/>
      <c r="B8" s="1"/>
      <c r="C8">
        <v>0.17126197109646496</v>
      </c>
      <c r="E8" s="3">
        <f t="shared" si="0"/>
        <v>0.10023027369485704</v>
      </c>
      <c r="F8" s="1"/>
      <c r="G8" s="1"/>
      <c r="H8" s="4">
        <f t="shared" si="3"/>
        <v>1.1106233144265376</v>
      </c>
      <c r="I8" s="4">
        <f t="shared" si="4"/>
        <v>0.105552414462009</v>
      </c>
      <c r="J8" s="5"/>
      <c r="K8" s="5"/>
    </row>
    <row r="9" spans="1:11" x14ac:dyDescent="0.2">
      <c r="A9" s="1" t="s">
        <v>8</v>
      </c>
      <c r="B9" s="1" t="s">
        <v>6</v>
      </c>
      <c r="C9">
        <v>1.5036907463237774</v>
      </c>
      <c r="D9">
        <f>AVERAGE(C9:C11)</f>
        <v>1.8067949232380951</v>
      </c>
      <c r="E9" s="4">
        <f>C9/D$9</f>
        <v>0.8322420696361591</v>
      </c>
      <c r="F9" s="1">
        <f>AVERAGE(E9:E11)</f>
        <v>1.0000000000000002</v>
      </c>
      <c r="G9" s="1"/>
      <c r="H9" s="5"/>
      <c r="I9" s="5"/>
      <c r="J9" s="5"/>
      <c r="K9" s="5"/>
    </row>
    <row r="10" spans="1:11" x14ac:dyDescent="0.2">
      <c r="A10" s="1"/>
      <c r="B10" s="1"/>
      <c r="C10">
        <v>1.9100254572547739</v>
      </c>
      <c r="E10" s="4">
        <f t="shared" ref="E10:E14" si="5">C10/D$9</f>
        <v>1.0571346159373038</v>
      </c>
      <c r="F10" s="1"/>
      <c r="G10" s="1"/>
      <c r="H10" s="5"/>
      <c r="I10" s="5"/>
      <c r="J10" s="5"/>
      <c r="K10" s="5"/>
    </row>
    <row r="11" spans="1:11" x14ac:dyDescent="0.2">
      <c r="A11" s="1"/>
      <c r="B11" s="1"/>
      <c r="C11">
        <v>2.0066685661357346</v>
      </c>
      <c r="E11" s="4">
        <f t="shared" si="5"/>
        <v>1.1106233144265376</v>
      </c>
      <c r="F11" s="1"/>
      <c r="G11" s="1"/>
      <c r="H11" s="5"/>
      <c r="I11" s="5"/>
      <c r="J11" s="5"/>
      <c r="K11" s="5"/>
    </row>
    <row r="12" spans="1:11" x14ac:dyDescent="0.2">
      <c r="A12" s="1"/>
      <c r="B12" s="1" t="s">
        <v>7</v>
      </c>
      <c r="C12">
        <v>0.17557542037997903</v>
      </c>
      <c r="E12" s="4">
        <f t="shared" si="5"/>
        <v>9.7175068471698448E-2</v>
      </c>
      <c r="F12" s="1">
        <f>AVERAGE(E12:E14)</f>
        <v>0.17087744118321657</v>
      </c>
      <c r="G12" s="1"/>
      <c r="H12" s="5"/>
      <c r="I12" s="5"/>
      <c r="J12" s="5"/>
      <c r="K12" s="5"/>
    </row>
    <row r="13" spans="1:11" x14ac:dyDescent="0.2">
      <c r="A13" s="1"/>
      <c r="B13" s="1"/>
      <c r="C13">
        <v>0.55993449271179552</v>
      </c>
      <c r="E13" s="4">
        <f t="shared" si="5"/>
        <v>0.30990484061594226</v>
      </c>
      <c r="F13" s="1"/>
      <c r="G13" s="1"/>
      <c r="H13" s="5"/>
      <c r="I13" s="5"/>
      <c r="J13" s="5"/>
      <c r="K13" s="7"/>
    </row>
    <row r="14" spans="1:11" x14ac:dyDescent="0.2">
      <c r="A14" s="1"/>
      <c r="B14" s="1"/>
      <c r="C14">
        <v>0.19071156658548113</v>
      </c>
      <c r="E14" s="4">
        <f t="shared" si="5"/>
        <v>0.105552414462009</v>
      </c>
      <c r="F14" s="1"/>
      <c r="G14" s="1"/>
      <c r="H14" s="5" t="s">
        <v>15</v>
      </c>
      <c r="I14" s="5"/>
      <c r="J14" s="5"/>
      <c r="K14" s="7"/>
    </row>
    <row r="15" spans="1:11" x14ac:dyDescent="0.2">
      <c r="A15" s="1"/>
      <c r="B15" s="1"/>
      <c r="E15" s="5"/>
      <c r="F15" s="1"/>
      <c r="G15" s="1"/>
      <c r="H15" s="2" t="s">
        <v>16</v>
      </c>
      <c r="I15" s="1"/>
      <c r="J15" s="5"/>
      <c r="K15" s="7"/>
    </row>
    <row r="16" spans="1:11" x14ac:dyDescent="0.2">
      <c r="A16" s="1"/>
      <c r="B16" s="2"/>
      <c r="C16" s="1"/>
      <c r="D16" s="1"/>
      <c r="E16" s="5"/>
      <c r="F16" s="1"/>
      <c r="G16" s="1"/>
      <c r="H16" s="2"/>
      <c r="I16" s="2"/>
      <c r="J16" s="5"/>
      <c r="K16" s="7"/>
    </row>
    <row r="17" spans="1:11" x14ac:dyDescent="0.2">
      <c r="A17" s="1"/>
      <c r="B17" s="2"/>
      <c r="C17" s="1"/>
      <c r="D17" s="1"/>
      <c r="E17" s="5"/>
      <c r="F17" s="1"/>
      <c r="G17" s="1"/>
      <c r="H17" s="2"/>
      <c r="I17" s="1"/>
      <c r="J17" s="5"/>
      <c r="K17" s="7"/>
    </row>
    <row r="18" spans="1:11" x14ac:dyDescent="0.2">
      <c r="A18" s="1"/>
      <c r="B18" s="2"/>
      <c r="C18" s="1"/>
      <c r="D18" s="1"/>
      <c r="E18" s="5"/>
      <c r="F18" s="1"/>
      <c r="G18" s="1"/>
      <c r="H18" s="2"/>
      <c r="I18" s="2"/>
      <c r="J18" s="5"/>
      <c r="K18" s="7"/>
    </row>
    <row r="19" spans="1:11" x14ac:dyDescent="0.2">
      <c r="A19" s="1"/>
      <c r="B19" s="2"/>
      <c r="C19" s="1"/>
      <c r="D19" s="1"/>
      <c r="E19" s="5"/>
      <c r="F19" s="1"/>
      <c r="G19" s="1"/>
      <c r="H19" s="1"/>
      <c r="I19" s="1"/>
      <c r="J19" s="5"/>
      <c r="K19" s="7"/>
    </row>
    <row r="20" spans="1:11" x14ac:dyDescent="0.2">
      <c r="A20" s="1"/>
      <c r="B20" s="2"/>
      <c r="C20" s="1"/>
      <c r="D20" s="1"/>
      <c r="E20" s="5"/>
      <c r="F20" s="1"/>
      <c r="G20" s="1"/>
      <c r="H20" s="1"/>
      <c r="I20" s="1"/>
      <c r="J20" s="5"/>
      <c r="K20" s="7"/>
    </row>
    <row r="21" spans="1:11" x14ac:dyDescent="0.2">
      <c r="A21" s="1"/>
      <c r="B21" s="2"/>
      <c r="C21" s="1"/>
      <c r="D21" s="1"/>
      <c r="E21" s="5"/>
      <c r="F21" s="1"/>
      <c r="G21" s="1"/>
      <c r="H21" s="1"/>
      <c r="I21" s="1"/>
      <c r="J21" s="5"/>
      <c r="K21" s="7"/>
    </row>
    <row r="22" spans="1:11" x14ac:dyDescent="0.2">
      <c r="A22" s="1"/>
      <c r="B22" s="2"/>
      <c r="C22" s="1"/>
      <c r="D22" s="1"/>
      <c r="E22" s="5"/>
      <c r="F22" s="1"/>
      <c r="G22" s="1"/>
      <c r="H22" s="1"/>
      <c r="I22" s="1"/>
      <c r="J22" s="5"/>
      <c r="K22" s="7"/>
    </row>
    <row r="23" spans="1:11" x14ac:dyDescent="0.2">
      <c r="A23" s="1"/>
      <c r="B23" s="2"/>
      <c r="C23" s="1"/>
      <c r="D23" s="1"/>
      <c r="E23" s="5"/>
      <c r="F23" s="1"/>
      <c r="G23" s="1"/>
      <c r="H23" s="1"/>
      <c r="I23" s="1"/>
      <c r="J23" s="5"/>
      <c r="K23" s="7"/>
    </row>
    <row r="24" spans="1:11" x14ac:dyDescent="0.2">
      <c r="A24" s="1"/>
      <c r="B24" s="2"/>
      <c r="C24" s="1"/>
      <c r="D24" s="1"/>
      <c r="E24" s="5"/>
      <c r="F24" s="1"/>
      <c r="G24" s="1"/>
      <c r="H24" s="1"/>
      <c r="I24" s="1"/>
      <c r="J24" s="5"/>
      <c r="K24" s="7"/>
    </row>
    <row r="25" spans="1:11" x14ac:dyDescent="0.2">
      <c r="A25" s="1"/>
      <c r="B25" s="2"/>
      <c r="C25" s="1"/>
      <c r="D25" s="1"/>
      <c r="E25" s="5"/>
      <c r="F25" s="1"/>
      <c r="G25" s="1"/>
      <c r="H25" s="1"/>
      <c r="I25" s="1"/>
      <c r="J25" s="5"/>
      <c r="K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D172-690D-E04D-994F-B2BF6AD5A06C}">
  <dimension ref="A1:I25"/>
  <sheetViews>
    <sheetView workbookViewId="0">
      <selection activeCell="C3" sqref="C3:C14"/>
    </sheetView>
  </sheetViews>
  <sheetFormatPr baseColWidth="10" defaultRowHeight="16" x14ac:dyDescent="0.2"/>
  <cols>
    <col min="1" max="1" width="14.83203125" customWidth="1"/>
    <col min="8" max="9" width="10.83203125" style="6"/>
  </cols>
  <sheetData>
    <row r="1" spans="1:9" x14ac:dyDescent="0.2">
      <c r="A1" s="1" t="s">
        <v>19</v>
      </c>
      <c r="B1" s="1"/>
      <c r="C1" s="1"/>
      <c r="D1" s="1"/>
      <c r="E1" s="1"/>
      <c r="F1" s="1"/>
      <c r="G1" s="1"/>
      <c r="H1" s="5"/>
      <c r="I1" s="7"/>
    </row>
    <row r="2" spans="1:9" x14ac:dyDescent="0.2">
      <c r="A2" s="1"/>
      <c r="B2" s="1"/>
      <c r="C2" s="1"/>
      <c r="D2" s="1" t="s">
        <v>22</v>
      </c>
      <c r="E2" s="1" t="s">
        <v>18</v>
      </c>
      <c r="F2" s="1"/>
      <c r="G2" s="1" t="s">
        <v>0</v>
      </c>
      <c r="H2" s="1" t="s">
        <v>1</v>
      </c>
      <c r="I2" s="5"/>
    </row>
    <row r="3" spans="1:9" x14ac:dyDescent="0.2">
      <c r="A3" s="1" t="s">
        <v>5</v>
      </c>
      <c r="B3" s="1" t="s">
        <v>6</v>
      </c>
      <c r="C3">
        <v>1.536023252832093</v>
      </c>
      <c r="D3">
        <f>MEDIAN(C3:C5)</f>
        <v>1.6577158431471608</v>
      </c>
      <c r="E3" s="3">
        <f>C3/D$3</f>
        <v>0.92659019890644501</v>
      </c>
      <c r="F3" s="1"/>
      <c r="G3" s="3">
        <f>E3</f>
        <v>0.92659019890644501</v>
      </c>
      <c r="H3" s="3">
        <f>E6</f>
        <v>8.2209141394358698E-2</v>
      </c>
      <c r="I3" s="5"/>
    </row>
    <row r="4" spans="1:9" x14ac:dyDescent="0.2">
      <c r="A4" s="1"/>
      <c r="B4" s="1"/>
      <c r="C4">
        <v>1.9323160802599577</v>
      </c>
      <c r="E4" s="3">
        <f t="shared" ref="E4:E8" si="0">C4/D$3</f>
        <v>1.1656497633463347</v>
      </c>
      <c r="F4" s="1"/>
      <c r="G4" s="3">
        <f t="shared" ref="G4:G5" si="1">E4</f>
        <v>1.1656497633463347</v>
      </c>
      <c r="H4" s="3">
        <f t="shared" ref="H4:H5" si="2">E7</f>
        <v>6.1225773233180861E-2</v>
      </c>
      <c r="I4" s="5"/>
    </row>
    <row r="5" spans="1:9" x14ac:dyDescent="0.2">
      <c r="A5" s="1"/>
      <c r="B5" s="1"/>
      <c r="C5">
        <v>1.6577158431471608</v>
      </c>
      <c r="E5" s="3">
        <f t="shared" si="0"/>
        <v>1</v>
      </c>
      <c r="F5" s="1"/>
      <c r="G5" s="3">
        <f t="shared" si="1"/>
        <v>1</v>
      </c>
      <c r="H5" s="3">
        <f t="shared" si="2"/>
        <v>0.10331201924892353</v>
      </c>
      <c r="I5" s="5"/>
    </row>
    <row r="6" spans="1:9" x14ac:dyDescent="0.2">
      <c r="A6" s="1"/>
      <c r="B6" s="1" t="s">
        <v>7</v>
      </c>
      <c r="C6">
        <v>0.1362793961409535</v>
      </c>
      <c r="E6" s="3">
        <f t="shared" si="0"/>
        <v>8.2209141394358698E-2</v>
      </c>
      <c r="F6" s="1"/>
      <c r="G6" s="4">
        <f>E9</f>
        <v>0.78726214910506487</v>
      </c>
      <c r="H6" s="4">
        <f>E12</f>
        <v>9.1923078675783032E-2</v>
      </c>
      <c r="I6" s="5"/>
    </row>
    <row r="7" spans="1:9" x14ac:dyDescent="0.2">
      <c r="A7" s="1"/>
      <c r="B7" s="1"/>
      <c r="C7">
        <v>0.10149493429757928</v>
      </c>
      <c r="E7" s="3">
        <f t="shared" si="0"/>
        <v>6.1225773233180861E-2</v>
      </c>
      <c r="F7" s="1"/>
      <c r="G7" s="4">
        <f t="shared" ref="G7:G8" si="3">E10</f>
        <v>1</v>
      </c>
      <c r="H7" s="4">
        <f t="shared" ref="H7:H8" si="4">E13</f>
        <v>0.29315551297236303</v>
      </c>
      <c r="I7" s="5"/>
    </row>
    <row r="8" spans="1:9" x14ac:dyDescent="0.2">
      <c r="A8" s="1"/>
      <c r="B8" s="1"/>
      <c r="C8">
        <v>0.17126197109646496</v>
      </c>
      <c r="E8" s="3">
        <f t="shared" si="0"/>
        <v>0.10331201924892353</v>
      </c>
      <c r="F8" s="1"/>
      <c r="G8" s="4">
        <f t="shared" si="3"/>
        <v>1.0505978119369483</v>
      </c>
      <c r="H8" s="4">
        <f t="shared" si="4"/>
        <v>9.9847656931015744E-2</v>
      </c>
      <c r="I8" s="5"/>
    </row>
    <row r="9" spans="1:9" x14ac:dyDescent="0.2">
      <c r="A9" s="1" t="s">
        <v>8</v>
      </c>
      <c r="B9" s="1" t="s">
        <v>6</v>
      </c>
      <c r="C9">
        <v>1.5036907463237774</v>
      </c>
      <c r="D9">
        <f>MEDIAN(C9:C11)</f>
        <v>1.9100254572547739</v>
      </c>
      <c r="E9" s="4">
        <f>C9/D$9</f>
        <v>0.78726214910506487</v>
      </c>
      <c r="F9" s="1"/>
      <c r="G9" s="5"/>
      <c r="H9" s="5"/>
      <c r="I9" s="5"/>
    </row>
    <row r="10" spans="1:9" x14ac:dyDescent="0.2">
      <c r="A10" s="1"/>
      <c r="B10" s="1"/>
      <c r="C10">
        <v>1.9100254572547739</v>
      </c>
      <c r="E10" s="4">
        <f t="shared" ref="E10:E14" si="5">C10/D$9</f>
        <v>1</v>
      </c>
      <c r="F10" s="1"/>
      <c r="G10" s="5"/>
      <c r="H10" s="5"/>
      <c r="I10" s="5"/>
    </row>
    <row r="11" spans="1:9" x14ac:dyDescent="0.2">
      <c r="A11" s="1"/>
      <c r="B11" s="1"/>
      <c r="C11">
        <v>2.0066685661357346</v>
      </c>
      <c r="E11" s="4">
        <f t="shared" si="5"/>
        <v>1.0505978119369483</v>
      </c>
      <c r="F11" s="1"/>
      <c r="G11" s="5"/>
      <c r="H11" s="5"/>
      <c r="I11" s="5"/>
    </row>
    <row r="12" spans="1:9" x14ac:dyDescent="0.2">
      <c r="A12" s="1"/>
      <c r="B12" s="1" t="s">
        <v>7</v>
      </c>
      <c r="C12">
        <v>0.17557542037997903</v>
      </c>
      <c r="E12" s="4">
        <f t="shared" si="5"/>
        <v>9.1923078675783032E-2</v>
      </c>
      <c r="F12" s="1"/>
      <c r="G12" s="5"/>
      <c r="H12" s="5"/>
      <c r="I12" s="5"/>
    </row>
    <row r="13" spans="1:9" x14ac:dyDescent="0.2">
      <c r="A13" s="1"/>
      <c r="B13" s="1"/>
      <c r="C13">
        <v>0.55993449271179552</v>
      </c>
      <c r="E13" s="4">
        <f t="shared" si="5"/>
        <v>0.29315551297236303</v>
      </c>
      <c r="F13" s="1"/>
      <c r="G13" s="5"/>
      <c r="H13" s="5"/>
      <c r="I13" s="7"/>
    </row>
    <row r="14" spans="1:9" x14ac:dyDescent="0.2">
      <c r="A14" s="1"/>
      <c r="B14" s="1"/>
      <c r="C14">
        <v>0.19071156658548113</v>
      </c>
      <c r="E14" s="4">
        <f t="shared" si="5"/>
        <v>9.9847656931015744E-2</v>
      </c>
      <c r="F14" s="1"/>
      <c r="G14" s="5" t="s">
        <v>15</v>
      </c>
      <c r="H14" s="5"/>
      <c r="I14" s="7"/>
    </row>
    <row r="15" spans="1:9" x14ac:dyDescent="0.2">
      <c r="A15" s="1"/>
      <c r="B15" s="1"/>
      <c r="D15" s="5"/>
      <c r="E15" s="1"/>
      <c r="F15" s="7" t="s">
        <v>16</v>
      </c>
      <c r="G15" s="5"/>
      <c r="H15" s="5"/>
      <c r="I15" s="7"/>
    </row>
    <row r="16" spans="1:9" x14ac:dyDescent="0.2">
      <c r="A16" s="1"/>
      <c r="B16" s="2"/>
      <c r="C16" s="1"/>
      <c r="D16" s="5"/>
      <c r="E16" s="1"/>
      <c r="F16" s="2"/>
      <c r="G16" s="2"/>
      <c r="H16" s="5"/>
      <c r="I16" s="7"/>
    </row>
    <row r="17" spans="1:9" x14ac:dyDescent="0.2">
      <c r="A17" s="1"/>
      <c r="B17" s="2"/>
      <c r="C17" s="1"/>
      <c r="D17" s="5"/>
      <c r="E17" s="1"/>
      <c r="F17" s="2"/>
      <c r="G17" s="1"/>
      <c r="H17" s="5"/>
      <c r="I17" s="7"/>
    </row>
    <row r="18" spans="1:9" x14ac:dyDescent="0.2">
      <c r="A18" s="1"/>
      <c r="B18" s="2"/>
      <c r="C18" s="1"/>
      <c r="D18" s="5"/>
      <c r="E18" s="1"/>
      <c r="F18" s="2"/>
      <c r="G18" s="2"/>
      <c r="H18" s="5"/>
      <c r="I18" s="7"/>
    </row>
    <row r="19" spans="1:9" x14ac:dyDescent="0.2">
      <c r="A19" s="1"/>
      <c r="B19" s="2"/>
      <c r="C19" s="1"/>
      <c r="D19" s="5"/>
      <c r="E19" s="1"/>
      <c r="F19" s="1"/>
      <c r="G19" s="1"/>
      <c r="H19" s="5"/>
      <c r="I19" s="7"/>
    </row>
    <row r="20" spans="1:9" x14ac:dyDescent="0.2">
      <c r="A20" s="1"/>
      <c r="B20" s="2"/>
      <c r="C20" s="1"/>
      <c r="D20" s="5"/>
      <c r="E20" s="1"/>
      <c r="F20" s="1"/>
      <c r="G20" s="1"/>
      <c r="H20" s="5"/>
      <c r="I20" s="7"/>
    </row>
    <row r="21" spans="1:9" x14ac:dyDescent="0.2">
      <c r="A21" s="1"/>
      <c r="B21" s="2"/>
      <c r="C21" s="1"/>
      <c r="D21" s="5"/>
      <c r="E21" s="1"/>
      <c r="F21" s="1"/>
      <c r="G21" s="1"/>
      <c r="H21" s="5"/>
      <c r="I21" s="7"/>
    </row>
    <row r="22" spans="1:9" x14ac:dyDescent="0.2">
      <c r="A22" s="1"/>
      <c r="B22" s="2"/>
      <c r="C22" s="1"/>
      <c r="D22" s="5"/>
      <c r="E22" s="1"/>
      <c r="F22" s="1"/>
      <c r="G22" s="1"/>
      <c r="H22" s="5"/>
      <c r="I22" s="7"/>
    </row>
    <row r="23" spans="1:9" x14ac:dyDescent="0.2">
      <c r="A23" s="1"/>
      <c r="B23" s="2"/>
      <c r="C23" s="1"/>
      <c r="D23" s="5"/>
      <c r="E23" s="1"/>
      <c r="F23" s="1"/>
      <c r="G23" s="1"/>
      <c r="H23" s="5"/>
      <c r="I23" s="7"/>
    </row>
    <row r="24" spans="1:9" x14ac:dyDescent="0.2">
      <c r="A24" s="1"/>
      <c r="B24" s="2"/>
      <c r="C24" s="1"/>
      <c r="D24" s="5"/>
      <c r="E24" s="1"/>
      <c r="F24" s="1"/>
      <c r="G24" s="1"/>
      <c r="H24" s="5"/>
      <c r="I24" s="7"/>
    </row>
    <row r="25" spans="1:9" x14ac:dyDescent="0.2">
      <c r="A25" s="1"/>
      <c r="B25" s="2"/>
      <c r="C25" s="1"/>
      <c r="D25" s="5"/>
      <c r="E25" s="1"/>
      <c r="F25" s="1"/>
      <c r="G25" s="1"/>
      <c r="H25" s="5"/>
      <c r="I25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AA6F-5D84-BE40-8435-51E2D1F161C3}">
  <dimension ref="A1:H32"/>
  <sheetViews>
    <sheetView tabSelected="1" workbookViewId="0">
      <selection activeCell="F11" sqref="F11"/>
    </sheetView>
  </sheetViews>
  <sheetFormatPr baseColWidth="10" defaultRowHeight="16" x14ac:dyDescent="0.2"/>
  <cols>
    <col min="1" max="1" width="14.6640625" customWidth="1"/>
    <col min="7" max="8" width="10.83203125" style="6"/>
  </cols>
  <sheetData>
    <row r="1" spans="1:8" x14ac:dyDescent="0.2">
      <c r="A1" s="1" t="s">
        <v>2</v>
      </c>
      <c r="B1" s="1"/>
      <c r="C1" s="1"/>
    </row>
    <row r="2" spans="1:8" x14ac:dyDescent="0.2">
      <c r="A2" s="1"/>
      <c r="B2" s="1"/>
      <c r="C2" s="1"/>
      <c r="E2" s="1" t="s">
        <v>0</v>
      </c>
      <c r="F2" s="1" t="s">
        <v>1</v>
      </c>
      <c r="G2" s="5"/>
      <c r="H2" s="5"/>
    </row>
    <row r="3" spans="1:8" x14ac:dyDescent="0.2">
      <c r="A3" s="1" t="s">
        <v>5</v>
      </c>
      <c r="B3" s="1" t="s">
        <v>6</v>
      </c>
      <c r="C3">
        <v>1.536023252832093</v>
      </c>
      <c r="E3" s="3">
        <f>C3</f>
        <v>1.536023252832093</v>
      </c>
      <c r="F3" s="3">
        <f>C6</f>
        <v>0.1362793961409535</v>
      </c>
      <c r="G3" s="5"/>
      <c r="H3" s="5"/>
    </row>
    <row r="4" spans="1:8" x14ac:dyDescent="0.2">
      <c r="A4" s="1"/>
      <c r="B4" s="1"/>
      <c r="C4">
        <v>1.9323160802599577</v>
      </c>
      <c r="E4" s="3">
        <f t="shared" ref="E4:E5" si="0">C4</f>
        <v>1.9323160802599577</v>
      </c>
      <c r="F4" s="3">
        <f t="shared" ref="F4:F5" si="1">C7</f>
        <v>0.10149493429757928</v>
      </c>
      <c r="G4" s="5"/>
      <c r="H4" s="5"/>
    </row>
    <row r="5" spans="1:8" x14ac:dyDescent="0.2">
      <c r="A5" s="1"/>
      <c r="B5" s="1"/>
      <c r="C5">
        <v>1.6577158431471608</v>
      </c>
      <c r="E5" s="3">
        <f t="shared" si="0"/>
        <v>1.6577158431471608</v>
      </c>
      <c r="F5" s="3">
        <f t="shared" si="1"/>
        <v>0.17126197109646496</v>
      </c>
    </row>
    <row r="6" spans="1:8" x14ac:dyDescent="0.2">
      <c r="A6" s="1"/>
      <c r="B6" s="1" t="s">
        <v>7</v>
      </c>
      <c r="C6">
        <v>0.1362793961409535</v>
      </c>
      <c r="E6" s="4">
        <f>C9</f>
        <v>1.5036907463237774</v>
      </c>
      <c r="F6" s="4">
        <f>C12</f>
        <v>0.17557542037997903</v>
      </c>
    </row>
    <row r="7" spans="1:8" x14ac:dyDescent="0.2">
      <c r="A7" s="1"/>
      <c r="B7" s="1"/>
      <c r="C7">
        <v>0.10149493429757928</v>
      </c>
      <c r="E7" s="4">
        <f t="shared" ref="E7:E8" si="2">C10</f>
        <v>1.9100254572547739</v>
      </c>
      <c r="F7" s="4">
        <f t="shared" ref="F7:F8" si="3">C13</f>
        <v>0.55993449271179552</v>
      </c>
    </row>
    <row r="8" spans="1:8" x14ac:dyDescent="0.2">
      <c r="A8" s="1"/>
      <c r="B8" s="1"/>
      <c r="C8">
        <v>0.17126197109646496</v>
      </c>
      <c r="E8" s="4">
        <f t="shared" si="2"/>
        <v>2.0066685661357346</v>
      </c>
      <c r="F8" s="4">
        <f t="shared" si="3"/>
        <v>0.19071156658548113</v>
      </c>
    </row>
    <row r="9" spans="1:8" x14ac:dyDescent="0.2">
      <c r="A9" s="1" t="s">
        <v>8</v>
      </c>
      <c r="B9" s="1" t="s">
        <v>6</v>
      </c>
      <c r="C9">
        <v>1.5036907463237774</v>
      </c>
      <c r="E9" s="5"/>
      <c r="F9" s="5"/>
    </row>
    <row r="10" spans="1:8" x14ac:dyDescent="0.2">
      <c r="A10" s="1"/>
      <c r="B10" s="1"/>
      <c r="C10">
        <v>1.9100254572547739</v>
      </c>
      <c r="E10" s="5"/>
      <c r="F10" s="5"/>
    </row>
    <row r="11" spans="1:8" x14ac:dyDescent="0.2">
      <c r="A11" s="1"/>
      <c r="B11" s="1"/>
      <c r="C11">
        <v>2.0066685661357346</v>
      </c>
      <c r="E11" s="5"/>
      <c r="F11" s="5"/>
    </row>
    <row r="12" spans="1:8" x14ac:dyDescent="0.2">
      <c r="A12" s="1"/>
      <c r="B12" s="1" t="s">
        <v>7</v>
      </c>
      <c r="C12">
        <v>0.17557542037997903</v>
      </c>
      <c r="E12" s="5"/>
      <c r="F12" s="5"/>
    </row>
    <row r="13" spans="1:8" x14ac:dyDescent="0.2">
      <c r="A13" s="1"/>
      <c r="B13" s="1"/>
      <c r="C13">
        <v>0.55993449271179552</v>
      </c>
      <c r="E13" s="5"/>
      <c r="F13" s="5"/>
    </row>
    <row r="14" spans="1:8" x14ac:dyDescent="0.2">
      <c r="A14" s="1"/>
      <c r="B14" s="1"/>
      <c r="C14">
        <v>0.19071156658548113</v>
      </c>
      <c r="E14" s="5"/>
      <c r="F14" s="5"/>
    </row>
    <row r="15" spans="1:8" x14ac:dyDescent="0.2">
      <c r="A15" s="1"/>
      <c r="B15" s="1"/>
      <c r="E15" s="5"/>
      <c r="F15" s="5"/>
    </row>
    <row r="16" spans="1:8" x14ac:dyDescent="0.2">
      <c r="A16" s="1"/>
      <c r="B16" s="1"/>
      <c r="E16" s="6"/>
      <c r="F16" s="6"/>
    </row>
    <row r="17" spans="1:6" x14ac:dyDescent="0.2">
      <c r="A17" s="1"/>
      <c r="B17" s="1"/>
      <c r="E17" s="1"/>
      <c r="F17" s="1"/>
    </row>
    <row r="18" spans="1:6" x14ac:dyDescent="0.2">
      <c r="A18" s="1"/>
      <c r="B18" s="1"/>
    </row>
    <row r="19" spans="1:6" x14ac:dyDescent="0.2">
      <c r="A19" s="1"/>
      <c r="B19" s="1"/>
    </row>
    <row r="20" spans="1:6" x14ac:dyDescent="0.2">
      <c r="A20" s="1"/>
      <c r="B20" s="1"/>
    </row>
    <row r="21" spans="1:6" x14ac:dyDescent="0.2">
      <c r="A21" s="1"/>
      <c r="B21" s="1"/>
    </row>
    <row r="22" spans="1:6" x14ac:dyDescent="0.2">
      <c r="A22" s="1"/>
      <c r="B22" s="1"/>
    </row>
    <row r="23" spans="1:6" x14ac:dyDescent="0.2">
      <c r="A23" s="1"/>
      <c r="B23" s="2"/>
      <c r="C23" s="1"/>
    </row>
    <row r="24" spans="1:6" x14ac:dyDescent="0.2">
      <c r="A24" s="1"/>
      <c r="B24" s="2"/>
      <c r="C24" s="1"/>
    </row>
    <row r="25" spans="1:6" x14ac:dyDescent="0.2">
      <c r="A25" s="1"/>
      <c r="B25" s="2"/>
      <c r="C25" s="1"/>
    </row>
    <row r="26" spans="1:6" x14ac:dyDescent="0.2">
      <c r="A26" s="1"/>
      <c r="B26" s="2"/>
      <c r="C26" s="1"/>
    </row>
    <row r="27" spans="1:6" x14ac:dyDescent="0.2">
      <c r="A27" s="1"/>
      <c r="B27" s="2"/>
      <c r="C27" s="1"/>
    </row>
    <row r="28" spans="1:6" x14ac:dyDescent="0.2">
      <c r="A28" s="1"/>
      <c r="B28" s="2"/>
      <c r="C28" s="1"/>
    </row>
    <row r="29" spans="1:6" x14ac:dyDescent="0.2">
      <c r="A29" s="1"/>
      <c r="B29" s="2"/>
      <c r="C29" s="1"/>
    </row>
    <row r="30" spans="1:6" x14ac:dyDescent="0.2">
      <c r="A30" s="1"/>
      <c r="B30" s="2"/>
      <c r="C30" s="1"/>
    </row>
    <row r="31" spans="1:6" x14ac:dyDescent="0.2">
      <c r="A31" s="1"/>
      <c r="B31" s="2"/>
      <c r="C31" s="1"/>
    </row>
    <row r="32" spans="1:6" x14ac:dyDescent="0.2">
      <c r="A32" s="1"/>
      <c r="B32" s="2"/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H3_17_senescent</vt:lpstr>
      <vt:lpstr>H3_senescent_norm_average</vt:lpstr>
      <vt:lpstr>H3_senescent_norm_median</vt:lpstr>
      <vt:lpstr>H3_senescent_2cohorts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Chen</dc:creator>
  <cp:lastModifiedBy>Yilin Chen</cp:lastModifiedBy>
  <dcterms:created xsi:type="dcterms:W3CDTF">2019-08-13T22:38:49Z</dcterms:created>
  <dcterms:modified xsi:type="dcterms:W3CDTF">2019-12-09T17:58:38Z</dcterms:modified>
</cp:coreProperties>
</file>