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lin/Desktop/H3_resubmit_WB/WB_plots_all/Liver/H2B/"/>
    </mc:Choice>
  </mc:AlternateContent>
  <xr:revisionPtr revIDLastSave="0" documentId="13_ncr:1_{4E65D410-91D0-A044-B47B-B8246969A3BB}" xr6:coauthVersionLast="45" xr6:coauthVersionMax="45" xr10:uidLastSave="{00000000-0000-0000-0000-000000000000}"/>
  <bookViews>
    <workbookView xWindow="0" yWindow="0" windowWidth="28800" windowHeight="18000" firstSheet="2" activeTab="2" xr2:uid="{40866BED-A862-7D41-9B9A-65DF449CE878}"/>
  </bookViews>
  <sheets>
    <sheet name="H2B_Cohort1_NG" sheetId="5" r:id="rId1"/>
    <sheet name="H2B_Cohort2_NG" sheetId="1" r:id="rId2"/>
    <sheet name="H2B_normalizeto5m_average" sheetId="2" r:id="rId3"/>
    <sheet name="H2B_normalizeto5m_median" sheetId="7" r:id="rId4"/>
    <sheet name="H2B_combined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6" l="1"/>
  <c r="D18" i="7"/>
  <c r="D8" i="7"/>
  <c r="E5" i="7" s="1"/>
  <c r="G5" i="7" s="1"/>
  <c r="G8" i="2"/>
  <c r="E3" i="6"/>
  <c r="E20" i="7"/>
  <c r="H10" i="7" s="1"/>
  <c r="E19" i="7"/>
  <c r="H9" i="7" s="1"/>
  <c r="E22" i="7"/>
  <c r="H12" i="7" s="1"/>
  <c r="E17" i="7"/>
  <c r="G12" i="7" s="1"/>
  <c r="E16" i="7"/>
  <c r="E14" i="7"/>
  <c r="G9" i="7" s="1"/>
  <c r="E13" i="7"/>
  <c r="G8" i="7" s="1"/>
  <c r="G11" i="7"/>
  <c r="E14" i="2"/>
  <c r="E15" i="2"/>
  <c r="E16" i="2"/>
  <c r="E17" i="2"/>
  <c r="E18" i="2"/>
  <c r="E19" i="2"/>
  <c r="E20" i="2"/>
  <c r="E21" i="2"/>
  <c r="E22" i="2"/>
  <c r="E13" i="2"/>
  <c r="E4" i="2"/>
  <c r="E5" i="2"/>
  <c r="E6" i="2"/>
  <c r="E7" i="2"/>
  <c r="E8" i="2"/>
  <c r="E9" i="2"/>
  <c r="E10" i="2"/>
  <c r="E11" i="2"/>
  <c r="E12" i="2"/>
  <c r="E3" i="2"/>
  <c r="D18" i="2"/>
  <c r="D8" i="2"/>
  <c r="E4" i="7" l="1"/>
  <c r="G4" i="7" s="1"/>
  <c r="E11" i="7"/>
  <c r="H6" i="7" s="1"/>
  <c r="E10" i="7"/>
  <c r="H5" i="7" s="1"/>
  <c r="E3" i="7"/>
  <c r="G3" i="7" s="1"/>
  <c r="E21" i="7"/>
  <c r="H11" i="7" s="1"/>
  <c r="E9" i="7"/>
  <c r="H4" i="7" s="1"/>
  <c r="E7" i="7"/>
  <c r="G7" i="7" s="1"/>
  <c r="E8" i="7"/>
  <c r="H3" i="7" s="1"/>
  <c r="E12" i="7"/>
  <c r="H7" i="7" s="1"/>
  <c r="E6" i="7"/>
  <c r="G6" i="7" s="1"/>
  <c r="E15" i="7"/>
  <c r="G10" i="7" s="1"/>
  <c r="E18" i="7"/>
  <c r="H8" i="7" s="1"/>
  <c r="K44" i="1"/>
  <c r="J44" i="1"/>
  <c r="H44" i="1"/>
  <c r="H7" i="1" l="1"/>
  <c r="G7" i="5"/>
  <c r="F12" i="6" l="1"/>
  <c r="E12" i="6"/>
  <c r="F11" i="6"/>
  <c r="E11" i="6"/>
  <c r="F10" i="6"/>
  <c r="E10" i="6"/>
  <c r="F9" i="6"/>
  <c r="E9" i="6"/>
  <c r="F8" i="6"/>
  <c r="F7" i="6"/>
  <c r="E7" i="6"/>
  <c r="F6" i="6"/>
  <c r="E6" i="6"/>
  <c r="F5" i="6"/>
  <c r="E5" i="6"/>
  <c r="F4" i="6"/>
  <c r="E4" i="6"/>
  <c r="F3" i="6"/>
  <c r="H12" i="2" l="1"/>
  <c r="H5" i="2"/>
  <c r="G6" i="2" l="1"/>
  <c r="H8" i="2"/>
  <c r="G9" i="2"/>
  <c r="G3" i="2"/>
  <c r="H4" i="2"/>
  <c r="G5" i="2"/>
  <c r="H11" i="2"/>
  <c r="G12" i="2"/>
  <c r="H7" i="2"/>
  <c r="H10" i="2"/>
  <c r="H3" i="2"/>
  <c r="G4" i="2"/>
  <c r="G11" i="2"/>
  <c r="H6" i="2"/>
  <c r="G10" i="2"/>
  <c r="G7" i="2"/>
  <c r="H9" i="2"/>
  <c r="G8" i="5"/>
  <c r="G33" i="5" s="1"/>
  <c r="G49" i="5" s="1"/>
  <c r="G9" i="5"/>
  <c r="G34" i="5" s="1"/>
  <c r="G45" i="5" s="1"/>
  <c r="G10" i="5"/>
  <c r="G11" i="5"/>
  <c r="G12" i="5"/>
  <c r="G37" i="5" s="1"/>
  <c r="G51" i="5" s="1"/>
  <c r="G13" i="5"/>
  <c r="G38" i="5" s="1"/>
  <c r="G47" i="5" s="1"/>
  <c r="G14" i="5"/>
  <c r="G15" i="5"/>
  <c r="G16" i="5"/>
  <c r="G41" i="5" s="1"/>
  <c r="G53" i="5" s="1"/>
  <c r="G19" i="5"/>
  <c r="G32" i="5" s="1"/>
  <c r="G44" i="5" s="1"/>
  <c r="G20" i="5"/>
  <c r="G21" i="5"/>
  <c r="G22" i="5"/>
  <c r="G23" i="5"/>
  <c r="G24" i="5"/>
  <c r="G25" i="5"/>
  <c r="G26" i="5"/>
  <c r="G27" i="5"/>
  <c r="G28" i="5"/>
  <c r="G40" i="5" l="1"/>
  <c r="G48" i="5" s="1"/>
  <c r="G36" i="5"/>
  <c r="G46" i="5" s="1"/>
  <c r="G39" i="5"/>
  <c r="G52" i="5" s="1"/>
  <c r="G35" i="5"/>
  <c r="G50" i="5" s="1"/>
  <c r="H28" i="1"/>
  <c r="H27" i="1"/>
  <c r="H26" i="1"/>
  <c r="H25" i="1"/>
  <c r="H24" i="1"/>
  <c r="H23" i="1"/>
  <c r="H22" i="1"/>
  <c r="H21" i="1"/>
  <c r="H20" i="1"/>
  <c r="H19" i="1"/>
  <c r="H16" i="1"/>
  <c r="H15" i="1"/>
  <c r="H14" i="1"/>
  <c r="H39" i="1" s="1"/>
  <c r="H13" i="1"/>
  <c r="H12" i="1"/>
  <c r="H11" i="1"/>
  <c r="H36" i="1" s="1"/>
  <c r="H10" i="1"/>
  <c r="H9" i="1"/>
  <c r="H8" i="1"/>
  <c r="H32" i="1"/>
  <c r="I44" i="5" l="1"/>
  <c r="H40" i="1"/>
  <c r="H52" i="1" s="1"/>
  <c r="H35" i="1"/>
  <c r="H50" i="1" s="1"/>
  <c r="H33" i="1"/>
  <c r="H49" i="1" s="1"/>
  <c r="H37" i="1"/>
  <c r="H46" i="1" s="1"/>
  <c r="H41" i="1"/>
  <c r="H53" i="1" s="1"/>
  <c r="H38" i="1"/>
  <c r="H47" i="1" s="1"/>
  <c r="H34" i="1"/>
  <c r="H45" i="1" s="1"/>
  <c r="J44" i="5" l="1"/>
  <c r="J45" i="5"/>
  <c r="J47" i="5"/>
  <c r="J51" i="5"/>
  <c r="J49" i="5"/>
  <c r="J53" i="5"/>
  <c r="J46" i="5"/>
  <c r="J50" i="5"/>
  <c r="J52" i="5"/>
  <c r="J48" i="5"/>
  <c r="H48" i="1"/>
  <c r="H51" i="1"/>
  <c r="K44" i="5" l="1"/>
  <c r="K49" i="5"/>
  <c r="K53" i="1"/>
  <c r="K49" i="1"/>
  <c r="K50" i="1"/>
  <c r="K52" i="1"/>
  <c r="K51" i="1"/>
  <c r="K47" i="1"/>
  <c r="K46" i="1"/>
  <c r="K48" i="1"/>
  <c r="K45" i="1"/>
  <c r="L44" i="1" l="1"/>
  <c r="L49" i="1"/>
</calcChain>
</file>

<file path=xl/sharedStrings.xml><?xml version="1.0" encoding="utf-8"?>
<sst xmlns="http://schemas.openxmlformats.org/spreadsheetml/2006/main" count="227" uniqueCount="47">
  <si>
    <t>normalized</t>
  </si>
  <si>
    <t>Vinculin</t>
  </si>
  <si>
    <t>127kDa</t>
  </si>
  <si>
    <t>extract1</t>
  </si>
  <si>
    <t>YM1</t>
  </si>
  <si>
    <t>M1</t>
  </si>
  <si>
    <t>OM1</t>
  </si>
  <si>
    <t>M6</t>
  </si>
  <si>
    <t>YM2</t>
  </si>
  <si>
    <t>M2</t>
  </si>
  <si>
    <t>OM2</t>
  </si>
  <si>
    <t>M7</t>
  </si>
  <si>
    <t>YM3</t>
  </si>
  <si>
    <t>M3</t>
  </si>
  <si>
    <t>OM3</t>
  </si>
  <si>
    <t>M8</t>
  </si>
  <si>
    <t>YM4</t>
  </si>
  <si>
    <t>M4</t>
  </si>
  <si>
    <t>OM4</t>
  </si>
  <si>
    <t>M9</t>
  </si>
  <si>
    <t>YM5</t>
  </si>
  <si>
    <t>M5</t>
  </si>
  <si>
    <t>OM5</t>
  </si>
  <si>
    <t>M10</t>
  </si>
  <si>
    <t>extract2</t>
  </si>
  <si>
    <t>Etract1&amp;2 Average</t>
  </si>
  <si>
    <t>17kD</t>
  </si>
  <si>
    <t>Average YM</t>
  </si>
  <si>
    <t>Normalize to YM</t>
  </si>
  <si>
    <t>5m</t>
  </si>
  <si>
    <t>21m</t>
  </si>
  <si>
    <t>Cohort1</t>
  </si>
  <si>
    <t>Non_Gradient_1</t>
  </si>
  <si>
    <t>Cohort2</t>
  </si>
  <si>
    <t>Non_Gradient_2</t>
  </si>
  <si>
    <t>Average</t>
  </si>
  <si>
    <t>5m vs. 21m</t>
  </si>
  <si>
    <t>H2B</t>
  </si>
  <si>
    <t>H2B/ vinculin</t>
  </si>
  <si>
    <t xml:space="preserve">Normalize H2B_17kD/vinculin protein intensity to median 5months based on cohort </t>
  </si>
  <si>
    <t xml:space="preserve">Normalize H2B_17kD/vinculin protein intensity to average 5months based on cohort </t>
  </si>
  <si>
    <t>H2B/vinculin</t>
  </si>
  <si>
    <t>normalized to 5m average</t>
  </si>
  <si>
    <t>normalized to 5m median</t>
  </si>
  <si>
    <t>H2B_17kD/vinculin protein intensity 3 cohorts</t>
  </si>
  <si>
    <t>p-value = 0.04499</t>
  </si>
  <si>
    <t>p-value = 0.04087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</si>
</sst>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/>
      <name val="Calibri"/>
      <family val="2"/>
      <scheme val="minor"/>
    </font>
    <font>
      <b/>
      <sz val="12"/>
      <color theme="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CE4D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164" fontId="4" fillId="2" borderId="0" xfId="0" applyNumberFormat="1" applyFont="1" applyFill="1"/>
    <xf numFmtId="164" fontId="4" fillId="3" borderId="0" xfId="0" applyNumberFormat="1" applyFont="1" applyFill="1"/>
    <xf numFmtId="164" fontId="4" fillId="4" borderId="0" xfId="0" applyNumberFormat="1" applyFont="1" applyFill="1"/>
    <xf numFmtId="0" fontId="5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8579-06AB-2249-AFBF-6FF6165D4B45}">
  <dimension ref="A3:K53"/>
  <sheetViews>
    <sheetView topLeftCell="A29" zoomScale="94" zoomScaleNormal="50" workbookViewId="0">
      <selection activeCell="G53" sqref="G44:G53"/>
    </sheetView>
  </sheetViews>
  <sheetFormatPr baseColWidth="10" defaultRowHeight="16" x14ac:dyDescent="0.2"/>
  <cols>
    <col min="10" max="11" width="10.83203125" style="1"/>
  </cols>
  <sheetData>
    <row r="3" spans="1:9" x14ac:dyDescent="0.2">
      <c r="G3" s="1" t="s">
        <v>0</v>
      </c>
      <c r="I3" s="1"/>
    </row>
    <row r="4" spans="1:9" x14ac:dyDescent="0.2">
      <c r="C4" t="s">
        <v>1</v>
      </c>
      <c r="E4" t="s">
        <v>37</v>
      </c>
      <c r="G4" s="1" t="s">
        <v>38</v>
      </c>
      <c r="I4" s="1"/>
    </row>
    <row r="5" spans="1:9" x14ac:dyDescent="0.2">
      <c r="C5" t="s">
        <v>2</v>
      </c>
      <c r="E5" t="s">
        <v>26</v>
      </c>
      <c r="G5" s="1" t="s">
        <v>26</v>
      </c>
      <c r="H5" s="1"/>
    </row>
    <row r="6" spans="1:9" x14ac:dyDescent="0.2">
      <c r="A6" t="s">
        <v>3</v>
      </c>
    </row>
    <row r="7" spans="1:9" x14ac:dyDescent="0.2">
      <c r="A7" t="s">
        <v>4</v>
      </c>
      <c r="B7" t="s">
        <v>5</v>
      </c>
      <c r="C7">
        <v>3137.8910000000001</v>
      </c>
      <c r="E7">
        <v>2927.79</v>
      </c>
      <c r="G7">
        <f t="shared" ref="G7:G16" si="0">E7/C7</f>
        <v>0.93304388202139588</v>
      </c>
    </row>
    <row r="8" spans="1:9" x14ac:dyDescent="0.2">
      <c r="A8" t="s">
        <v>6</v>
      </c>
      <c r="B8" t="s">
        <v>7</v>
      </c>
      <c r="C8">
        <v>4917.6189999999997</v>
      </c>
      <c r="E8">
        <v>2720.9830000000002</v>
      </c>
      <c r="G8">
        <f t="shared" si="0"/>
        <v>0.5533130972529593</v>
      </c>
    </row>
    <row r="9" spans="1:9" x14ac:dyDescent="0.2">
      <c r="A9" t="s">
        <v>8</v>
      </c>
      <c r="B9" t="s">
        <v>9</v>
      </c>
      <c r="C9">
        <v>4180.8609999999999</v>
      </c>
      <c r="E9">
        <v>7808.0119999999997</v>
      </c>
      <c r="G9">
        <f t="shared" si="0"/>
        <v>1.867560772769054</v>
      </c>
    </row>
    <row r="10" spans="1:9" x14ac:dyDescent="0.2">
      <c r="A10" t="s">
        <v>10</v>
      </c>
      <c r="B10" t="s">
        <v>11</v>
      </c>
      <c r="C10">
        <v>4515.2250000000004</v>
      </c>
      <c r="E10">
        <v>1846.326</v>
      </c>
      <c r="G10">
        <f t="shared" si="0"/>
        <v>0.40891118382804842</v>
      </c>
    </row>
    <row r="11" spans="1:9" x14ac:dyDescent="0.2">
      <c r="A11" t="s">
        <v>12</v>
      </c>
      <c r="B11" t="s">
        <v>13</v>
      </c>
      <c r="C11">
        <v>3480.8910000000001</v>
      </c>
      <c r="E11">
        <v>7447.82</v>
      </c>
      <c r="G11">
        <f t="shared" si="0"/>
        <v>2.13963034177169</v>
      </c>
    </row>
    <row r="12" spans="1:9" x14ac:dyDescent="0.2">
      <c r="A12" t="s">
        <v>14</v>
      </c>
      <c r="B12" t="s">
        <v>15</v>
      </c>
      <c r="C12">
        <v>5520.82</v>
      </c>
      <c r="E12">
        <v>6988.82</v>
      </c>
      <c r="G12">
        <f t="shared" si="0"/>
        <v>1.2659025289721455</v>
      </c>
    </row>
    <row r="13" spans="1:9" x14ac:dyDescent="0.2">
      <c r="A13" t="s">
        <v>16</v>
      </c>
      <c r="B13" t="s">
        <v>17</v>
      </c>
      <c r="C13">
        <v>6180.8410000000003</v>
      </c>
      <c r="E13">
        <v>3558.6689999999999</v>
      </c>
      <c r="G13">
        <f t="shared" si="0"/>
        <v>0.57575805622568188</v>
      </c>
    </row>
    <row r="14" spans="1:9" x14ac:dyDescent="0.2">
      <c r="A14" t="s">
        <v>18</v>
      </c>
      <c r="B14" t="s">
        <v>19</v>
      </c>
      <c r="C14">
        <v>3459.5889999999999</v>
      </c>
      <c r="E14">
        <v>6571.1840000000002</v>
      </c>
      <c r="G14">
        <f t="shared" si="0"/>
        <v>1.8994117509334203</v>
      </c>
    </row>
    <row r="15" spans="1:9" x14ac:dyDescent="0.2">
      <c r="A15" t="s">
        <v>20</v>
      </c>
      <c r="B15" t="s">
        <v>21</v>
      </c>
      <c r="C15">
        <v>6005.3469999999998</v>
      </c>
      <c r="E15">
        <v>5001.2049999999999</v>
      </c>
      <c r="G15">
        <f t="shared" si="0"/>
        <v>0.83279201018692173</v>
      </c>
    </row>
    <row r="16" spans="1:9" x14ac:dyDescent="0.2">
      <c r="A16" t="s">
        <v>22</v>
      </c>
      <c r="B16" t="s">
        <v>23</v>
      </c>
      <c r="C16">
        <v>4512.134</v>
      </c>
      <c r="E16">
        <v>4626.5479999999998</v>
      </c>
      <c r="G16">
        <f t="shared" si="0"/>
        <v>1.0253569597002217</v>
      </c>
    </row>
    <row r="18" spans="1:7" x14ac:dyDescent="0.2">
      <c r="A18" t="s">
        <v>24</v>
      </c>
    </row>
    <row r="19" spans="1:7" x14ac:dyDescent="0.2">
      <c r="A19" t="s">
        <v>4</v>
      </c>
      <c r="B19" t="s">
        <v>5</v>
      </c>
      <c r="C19">
        <v>4382.7190000000001</v>
      </c>
      <c r="E19">
        <v>7372.0619999999999</v>
      </c>
      <c r="G19">
        <f t="shared" ref="G19:G28" si="1">E19/C19</f>
        <v>1.6820749858706432</v>
      </c>
    </row>
    <row r="20" spans="1:7" x14ac:dyDescent="0.2">
      <c r="A20" t="s">
        <v>6</v>
      </c>
      <c r="B20" t="s">
        <v>7</v>
      </c>
      <c r="C20">
        <v>5502.79</v>
      </c>
      <c r="E20">
        <v>4361.2550000000001</v>
      </c>
      <c r="G20">
        <f t="shared" si="1"/>
        <v>0.79255341381372002</v>
      </c>
    </row>
    <row r="21" spans="1:7" x14ac:dyDescent="0.2">
      <c r="A21" t="s">
        <v>8</v>
      </c>
      <c r="B21" t="s">
        <v>9</v>
      </c>
      <c r="C21">
        <v>4037.9830000000002</v>
      </c>
      <c r="E21">
        <v>4398.7700000000004</v>
      </c>
      <c r="G21">
        <f t="shared" si="1"/>
        <v>1.0893483206838663</v>
      </c>
    </row>
    <row r="22" spans="1:7" x14ac:dyDescent="0.2">
      <c r="A22" t="s">
        <v>10</v>
      </c>
      <c r="B22" t="s">
        <v>11</v>
      </c>
      <c r="C22">
        <v>5655.4970000000003</v>
      </c>
      <c r="E22">
        <v>4730.0119999999997</v>
      </c>
      <c r="G22">
        <f t="shared" si="1"/>
        <v>0.8363565571690692</v>
      </c>
    </row>
    <row r="23" spans="1:7" x14ac:dyDescent="0.2">
      <c r="A23" t="s">
        <v>12</v>
      </c>
      <c r="B23" t="s">
        <v>13</v>
      </c>
      <c r="C23">
        <v>4330.7700000000004</v>
      </c>
      <c r="E23">
        <v>4265.0119999999997</v>
      </c>
      <c r="G23">
        <f t="shared" si="1"/>
        <v>0.98481609505930801</v>
      </c>
    </row>
    <row r="24" spans="1:7" x14ac:dyDescent="0.2">
      <c r="A24" t="s">
        <v>14</v>
      </c>
      <c r="B24" t="s">
        <v>15</v>
      </c>
      <c r="C24">
        <v>5622.77</v>
      </c>
      <c r="E24">
        <v>7163.1840000000002</v>
      </c>
      <c r="G24">
        <f t="shared" si="1"/>
        <v>1.2739599876928986</v>
      </c>
    </row>
    <row r="25" spans="1:7" x14ac:dyDescent="0.2">
      <c r="A25" t="s">
        <v>16</v>
      </c>
      <c r="B25" t="s">
        <v>17</v>
      </c>
      <c r="C25">
        <v>4758.933</v>
      </c>
      <c r="E25">
        <v>3427.2550000000001</v>
      </c>
      <c r="G25">
        <f t="shared" si="1"/>
        <v>0.72017298835684385</v>
      </c>
    </row>
    <row r="26" spans="1:7" x14ac:dyDescent="0.2">
      <c r="A26" t="s">
        <v>18</v>
      </c>
      <c r="B26" t="s">
        <v>19</v>
      </c>
      <c r="C26">
        <v>4010.4470000000001</v>
      </c>
      <c r="E26">
        <v>2350.0540000000001</v>
      </c>
      <c r="G26">
        <f t="shared" si="1"/>
        <v>0.58598305874631929</v>
      </c>
    </row>
    <row r="27" spans="1:7" x14ac:dyDescent="0.2">
      <c r="A27" t="s">
        <v>20</v>
      </c>
      <c r="B27" t="s">
        <v>21</v>
      </c>
      <c r="C27">
        <v>4306.0619999999999</v>
      </c>
      <c r="E27">
        <v>9252.0830000000005</v>
      </c>
      <c r="G27">
        <f t="shared" si="1"/>
        <v>2.1486181573790626</v>
      </c>
    </row>
    <row r="28" spans="1:7" x14ac:dyDescent="0.2">
      <c r="A28" t="s">
        <v>22</v>
      </c>
      <c r="B28" t="s">
        <v>23</v>
      </c>
      <c r="C28">
        <v>4154.1629999999996</v>
      </c>
      <c r="E28">
        <v>4510.6980000000003</v>
      </c>
      <c r="G28">
        <f t="shared" si="1"/>
        <v>1.0858259533870003</v>
      </c>
    </row>
    <row r="31" spans="1:7" x14ac:dyDescent="0.2">
      <c r="A31" t="s">
        <v>25</v>
      </c>
    </row>
    <row r="32" spans="1:7" x14ac:dyDescent="0.2">
      <c r="A32" t="s">
        <v>4</v>
      </c>
      <c r="B32" t="s">
        <v>5</v>
      </c>
      <c r="G32">
        <f t="shared" ref="G32:G41" si="2">AVERAGE(G7,G19)</f>
        <v>1.3075594339460195</v>
      </c>
    </row>
    <row r="33" spans="1:11" x14ac:dyDescent="0.2">
      <c r="A33" t="s">
        <v>6</v>
      </c>
      <c r="B33" t="s">
        <v>7</v>
      </c>
      <c r="G33">
        <f t="shared" si="2"/>
        <v>0.6729332555333396</v>
      </c>
    </row>
    <row r="34" spans="1:11" x14ac:dyDescent="0.2">
      <c r="A34" t="s">
        <v>8</v>
      </c>
      <c r="B34" t="s">
        <v>9</v>
      </c>
      <c r="G34">
        <f t="shared" si="2"/>
        <v>1.4784545467264603</v>
      </c>
    </row>
    <row r="35" spans="1:11" x14ac:dyDescent="0.2">
      <c r="A35" t="s">
        <v>10</v>
      </c>
      <c r="B35" t="s">
        <v>11</v>
      </c>
      <c r="G35">
        <f t="shared" si="2"/>
        <v>0.62263387049855878</v>
      </c>
    </row>
    <row r="36" spans="1:11" x14ac:dyDescent="0.2">
      <c r="A36" t="s">
        <v>12</v>
      </c>
      <c r="B36" t="s">
        <v>13</v>
      </c>
      <c r="G36">
        <f t="shared" si="2"/>
        <v>1.5622232184154989</v>
      </c>
    </row>
    <row r="37" spans="1:11" x14ac:dyDescent="0.2">
      <c r="A37" t="s">
        <v>14</v>
      </c>
      <c r="B37" t="s">
        <v>15</v>
      </c>
      <c r="G37">
        <f t="shared" si="2"/>
        <v>1.2699312583325222</v>
      </c>
    </row>
    <row r="38" spans="1:11" x14ac:dyDescent="0.2">
      <c r="A38" t="s">
        <v>16</v>
      </c>
      <c r="B38" t="s">
        <v>17</v>
      </c>
      <c r="G38">
        <f t="shared" si="2"/>
        <v>0.64796552229126281</v>
      </c>
    </row>
    <row r="39" spans="1:11" x14ac:dyDescent="0.2">
      <c r="A39" t="s">
        <v>18</v>
      </c>
      <c r="B39" t="s">
        <v>19</v>
      </c>
      <c r="G39">
        <f t="shared" si="2"/>
        <v>1.2426974048398698</v>
      </c>
    </row>
    <row r="40" spans="1:11" x14ac:dyDescent="0.2">
      <c r="A40" t="s">
        <v>20</v>
      </c>
      <c r="B40" t="s">
        <v>21</v>
      </c>
      <c r="G40">
        <f t="shared" si="2"/>
        <v>1.4907050837829923</v>
      </c>
    </row>
    <row r="41" spans="1:11" x14ac:dyDescent="0.2">
      <c r="A41" t="s">
        <v>22</v>
      </c>
      <c r="B41" t="s">
        <v>23</v>
      </c>
      <c r="G41">
        <f t="shared" si="2"/>
        <v>1.0555914565436111</v>
      </c>
    </row>
    <row r="43" spans="1:11" x14ac:dyDescent="0.2">
      <c r="I43" t="s">
        <v>27</v>
      </c>
      <c r="J43" t="s">
        <v>28</v>
      </c>
      <c r="K43"/>
    </row>
    <row r="44" spans="1:11" x14ac:dyDescent="0.2">
      <c r="A44" t="s">
        <v>4</v>
      </c>
      <c r="B44" t="s">
        <v>5</v>
      </c>
      <c r="G44">
        <f>G32</f>
        <v>1.3075594339460195</v>
      </c>
      <c r="I44">
        <f>AVERAGE(G44:G48)</f>
        <v>1.2973815610324468</v>
      </c>
      <c r="J44">
        <f>G44/I$44</f>
        <v>1.0078449341498836</v>
      </c>
      <c r="K44">
        <f>AVERAGE(J44:J48)</f>
        <v>0.99999999999999978</v>
      </c>
    </row>
    <row r="45" spans="1:11" x14ac:dyDescent="0.2">
      <c r="A45" t="s">
        <v>8</v>
      </c>
      <c r="B45" t="s">
        <v>9</v>
      </c>
      <c r="G45">
        <f>G34</f>
        <v>1.4784545467264603</v>
      </c>
      <c r="J45">
        <f t="shared" ref="J45:J52" si="3">G45/I$44</f>
        <v>1.1395680277357394</v>
      </c>
      <c r="K45"/>
    </row>
    <row r="46" spans="1:11" x14ac:dyDescent="0.2">
      <c r="A46" t="s">
        <v>12</v>
      </c>
      <c r="B46" t="s">
        <v>13</v>
      </c>
      <c r="G46">
        <f>G36</f>
        <v>1.5622232184154989</v>
      </c>
      <c r="J46">
        <f t="shared" si="3"/>
        <v>1.2041355182913906</v>
      </c>
      <c r="K46"/>
    </row>
    <row r="47" spans="1:11" x14ac:dyDescent="0.2">
      <c r="A47" t="s">
        <v>16</v>
      </c>
      <c r="B47" t="s">
        <v>17</v>
      </c>
      <c r="G47">
        <f>G38</f>
        <v>0.64796552229126281</v>
      </c>
      <c r="J47">
        <f t="shared" si="3"/>
        <v>0.49944098309491664</v>
      </c>
      <c r="K47"/>
    </row>
    <row r="48" spans="1:11" x14ac:dyDescent="0.2">
      <c r="A48" t="s">
        <v>20</v>
      </c>
      <c r="B48" t="s">
        <v>21</v>
      </c>
      <c r="G48">
        <f>G40</f>
        <v>1.4907050837829923</v>
      </c>
      <c r="J48">
        <f t="shared" si="3"/>
        <v>1.1490105367280694</v>
      </c>
      <c r="K48"/>
    </row>
    <row r="49" spans="1:11" x14ac:dyDescent="0.2">
      <c r="A49" t="s">
        <v>6</v>
      </c>
      <c r="B49" t="s">
        <v>7</v>
      </c>
      <c r="G49">
        <f>G33</f>
        <v>0.6729332555333396</v>
      </c>
      <c r="J49">
        <f t="shared" si="3"/>
        <v>0.51868569412827492</v>
      </c>
      <c r="K49">
        <f>AVERAGE(J49:J53)</f>
        <v>0.74978516603509227</v>
      </c>
    </row>
    <row r="50" spans="1:11" x14ac:dyDescent="0.2">
      <c r="A50" t="s">
        <v>10</v>
      </c>
      <c r="B50" t="s">
        <v>11</v>
      </c>
      <c r="G50">
        <f>G35</f>
        <v>0.62263387049855878</v>
      </c>
      <c r="J50">
        <f t="shared" si="3"/>
        <v>0.47991576973166727</v>
      </c>
      <c r="K50"/>
    </row>
    <row r="51" spans="1:11" x14ac:dyDescent="0.2">
      <c r="A51" t="s">
        <v>14</v>
      </c>
      <c r="B51" t="s">
        <v>15</v>
      </c>
      <c r="G51">
        <f>G37</f>
        <v>1.2699312583325222</v>
      </c>
      <c r="J51">
        <f t="shared" si="3"/>
        <v>0.97884176596584282</v>
      </c>
      <c r="K51"/>
    </row>
    <row r="52" spans="1:11" x14ac:dyDescent="0.2">
      <c r="A52" t="s">
        <v>18</v>
      </c>
      <c r="B52" t="s">
        <v>19</v>
      </c>
      <c r="G52">
        <f>G39</f>
        <v>1.2426974048398698</v>
      </c>
      <c r="J52">
        <f t="shared" si="3"/>
        <v>0.95785036735911389</v>
      </c>
      <c r="K52"/>
    </row>
    <row r="53" spans="1:11" x14ac:dyDescent="0.2">
      <c r="A53" t="s">
        <v>22</v>
      </c>
      <c r="B53" t="s">
        <v>23</v>
      </c>
      <c r="G53">
        <f>G41</f>
        <v>1.0555914565436111</v>
      </c>
      <c r="J53">
        <f>G53/I$44</f>
        <v>0.8136322329905622</v>
      </c>
      <c r="K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B1289-80D4-754A-91DF-9C3EBBBFDD36}">
  <dimension ref="A3:O53"/>
  <sheetViews>
    <sheetView topLeftCell="A15" workbookViewId="0">
      <selection activeCell="H44" sqref="H44:H53"/>
    </sheetView>
  </sheetViews>
  <sheetFormatPr baseColWidth="10" defaultRowHeight="16" x14ac:dyDescent="0.2"/>
  <cols>
    <col min="7" max="7" width="10.83203125" style="2"/>
  </cols>
  <sheetData>
    <row r="3" spans="1:15" x14ac:dyDescent="0.2">
      <c r="H3" s="1" t="s">
        <v>0</v>
      </c>
      <c r="M3" s="1"/>
      <c r="N3" s="1"/>
    </row>
    <row r="4" spans="1:15" x14ac:dyDescent="0.2">
      <c r="D4" t="s">
        <v>1</v>
      </c>
      <c r="F4" t="s">
        <v>37</v>
      </c>
      <c r="G4" s="3"/>
      <c r="H4" t="s">
        <v>41</v>
      </c>
      <c r="K4" s="1"/>
      <c r="L4" s="1"/>
    </row>
    <row r="5" spans="1:15" x14ac:dyDescent="0.2">
      <c r="D5" t="s">
        <v>2</v>
      </c>
      <c r="F5" t="s">
        <v>26</v>
      </c>
      <c r="H5" s="1" t="s">
        <v>26</v>
      </c>
      <c r="I5" s="1"/>
      <c r="N5" s="1"/>
      <c r="O5" s="1"/>
    </row>
    <row r="6" spans="1:15" x14ac:dyDescent="0.2">
      <c r="A6" t="s">
        <v>3</v>
      </c>
    </row>
    <row r="7" spans="1:15" x14ac:dyDescent="0.2">
      <c r="A7" t="s">
        <v>4</v>
      </c>
      <c r="B7" t="s">
        <v>5</v>
      </c>
      <c r="D7">
        <v>2587.355</v>
      </c>
      <c r="F7">
        <v>5791.1130000000003</v>
      </c>
      <c r="H7">
        <f t="shared" ref="H7:H16" si="0">F7/D7</f>
        <v>2.2382367321067269</v>
      </c>
    </row>
    <row r="8" spans="1:15" x14ac:dyDescent="0.2">
      <c r="A8" t="s">
        <v>6</v>
      </c>
      <c r="B8" t="s">
        <v>7</v>
      </c>
      <c r="D8">
        <v>4361.0829999999996</v>
      </c>
      <c r="F8">
        <v>7018.527</v>
      </c>
      <c r="H8">
        <f t="shared" si="0"/>
        <v>1.609354144371937</v>
      </c>
    </row>
    <row r="9" spans="1:15" x14ac:dyDescent="0.2">
      <c r="A9" t="s">
        <v>8</v>
      </c>
      <c r="B9" t="s">
        <v>9</v>
      </c>
      <c r="D9">
        <v>4825.3760000000002</v>
      </c>
      <c r="F9">
        <v>7483.1840000000002</v>
      </c>
      <c r="H9">
        <f t="shared" si="0"/>
        <v>1.5507981139708076</v>
      </c>
    </row>
    <row r="10" spans="1:15" x14ac:dyDescent="0.2">
      <c r="A10" t="s">
        <v>10</v>
      </c>
      <c r="B10" t="s">
        <v>11</v>
      </c>
      <c r="D10">
        <v>4806.6480000000001</v>
      </c>
      <c r="F10">
        <v>5109.1840000000002</v>
      </c>
      <c r="H10">
        <f t="shared" si="0"/>
        <v>1.0629411598269729</v>
      </c>
    </row>
    <row r="11" spans="1:15" x14ac:dyDescent="0.2">
      <c r="A11" t="s">
        <v>12</v>
      </c>
      <c r="B11" t="s">
        <v>13</v>
      </c>
      <c r="D11">
        <v>5908.8909999999996</v>
      </c>
      <c r="F11">
        <v>4412.7700000000004</v>
      </c>
      <c r="H11">
        <f t="shared" si="0"/>
        <v>0.74680172641532916</v>
      </c>
    </row>
    <row r="12" spans="1:15" x14ac:dyDescent="0.2">
      <c r="A12" t="s">
        <v>14</v>
      </c>
      <c r="B12" t="s">
        <v>15</v>
      </c>
      <c r="D12">
        <v>6797.6480000000001</v>
      </c>
      <c r="F12">
        <v>3617.2840000000001</v>
      </c>
      <c r="H12">
        <f t="shared" si="0"/>
        <v>0.5321375864122414</v>
      </c>
    </row>
    <row r="13" spans="1:15" x14ac:dyDescent="0.2">
      <c r="A13" t="s">
        <v>16</v>
      </c>
      <c r="B13" t="s">
        <v>17</v>
      </c>
      <c r="D13">
        <v>4811.4769999999999</v>
      </c>
      <c r="F13">
        <v>8459.8410000000003</v>
      </c>
      <c r="H13">
        <f t="shared" si="0"/>
        <v>1.7582627953952603</v>
      </c>
    </row>
    <row r="14" spans="1:15" x14ac:dyDescent="0.2">
      <c r="A14" t="s">
        <v>18</v>
      </c>
      <c r="B14" t="s">
        <v>19</v>
      </c>
      <c r="D14">
        <v>3425.962</v>
      </c>
      <c r="F14">
        <v>1981.2550000000001</v>
      </c>
      <c r="H14">
        <f t="shared" si="0"/>
        <v>0.57830618086248475</v>
      </c>
    </row>
    <row r="15" spans="1:15" x14ac:dyDescent="0.2">
      <c r="A15" t="s">
        <v>20</v>
      </c>
      <c r="B15" t="s">
        <v>21</v>
      </c>
      <c r="D15">
        <v>3328.6979999999999</v>
      </c>
      <c r="F15">
        <v>4814.9830000000002</v>
      </c>
      <c r="H15">
        <f t="shared" si="0"/>
        <v>1.4465064118162718</v>
      </c>
    </row>
    <row r="16" spans="1:15" x14ac:dyDescent="0.2">
      <c r="A16" t="s">
        <v>22</v>
      </c>
      <c r="B16" t="s">
        <v>23</v>
      </c>
      <c r="D16">
        <v>4673.4059999999999</v>
      </c>
      <c r="F16">
        <v>5547.598</v>
      </c>
      <c r="H16">
        <f t="shared" si="0"/>
        <v>1.1870567205160434</v>
      </c>
    </row>
    <row r="18" spans="1:8" x14ac:dyDescent="0.2">
      <c r="A18" t="s">
        <v>24</v>
      </c>
    </row>
    <row r="19" spans="1:8" x14ac:dyDescent="0.2">
      <c r="A19" t="s">
        <v>4</v>
      </c>
      <c r="B19" t="s">
        <v>5</v>
      </c>
      <c r="D19">
        <v>3801.8910000000001</v>
      </c>
      <c r="F19">
        <v>8525.3050000000003</v>
      </c>
      <c r="H19">
        <f t="shared" ref="H19:H28" si="1">F19/D19</f>
        <v>2.2423854339853508</v>
      </c>
    </row>
    <row r="20" spans="1:8" x14ac:dyDescent="0.2">
      <c r="A20" t="s">
        <v>6</v>
      </c>
      <c r="B20" t="s">
        <v>7</v>
      </c>
      <c r="D20">
        <v>3699.8910000000001</v>
      </c>
      <c r="F20">
        <v>2242.77</v>
      </c>
      <c r="H20">
        <f t="shared" si="1"/>
        <v>0.60617191155090788</v>
      </c>
    </row>
    <row r="21" spans="1:8" x14ac:dyDescent="0.2">
      <c r="A21" t="s">
        <v>8</v>
      </c>
      <c r="B21" t="s">
        <v>9</v>
      </c>
      <c r="D21">
        <v>5331.8109999999997</v>
      </c>
      <c r="F21">
        <v>8726.2549999999992</v>
      </c>
      <c r="H21">
        <f t="shared" si="1"/>
        <v>1.6366399709216999</v>
      </c>
    </row>
    <row r="22" spans="1:8" x14ac:dyDescent="0.2">
      <c r="A22" t="s">
        <v>10</v>
      </c>
      <c r="B22" t="s">
        <v>11</v>
      </c>
      <c r="D22">
        <v>4199.0619999999999</v>
      </c>
      <c r="F22">
        <v>3579.8609999999999</v>
      </c>
      <c r="H22">
        <f t="shared" si="1"/>
        <v>0.85253825735366617</v>
      </c>
    </row>
    <row r="23" spans="1:8" x14ac:dyDescent="0.2">
      <c r="A23" t="s">
        <v>12</v>
      </c>
      <c r="B23" t="s">
        <v>13</v>
      </c>
      <c r="D23">
        <v>6723.0119999999997</v>
      </c>
      <c r="F23">
        <v>3359.598</v>
      </c>
      <c r="H23">
        <f t="shared" si="1"/>
        <v>0.49971619863239869</v>
      </c>
    </row>
    <row r="24" spans="1:8" x14ac:dyDescent="0.2">
      <c r="A24" t="s">
        <v>14</v>
      </c>
      <c r="B24" t="s">
        <v>15</v>
      </c>
      <c r="D24">
        <v>3964.77</v>
      </c>
      <c r="F24">
        <v>2279.4470000000001</v>
      </c>
      <c r="H24">
        <f t="shared" si="1"/>
        <v>0.57492540550902071</v>
      </c>
    </row>
    <row r="25" spans="1:8" x14ac:dyDescent="0.2">
      <c r="A25" t="s">
        <v>16</v>
      </c>
      <c r="B25" t="s">
        <v>17</v>
      </c>
      <c r="D25">
        <v>5135.8909999999996</v>
      </c>
      <c r="F25">
        <v>7856.74</v>
      </c>
      <c r="H25">
        <f t="shared" si="1"/>
        <v>1.5297715625195318</v>
      </c>
    </row>
    <row r="26" spans="1:8" x14ac:dyDescent="0.2">
      <c r="A26" t="s">
        <v>18</v>
      </c>
      <c r="B26" t="s">
        <v>19</v>
      </c>
      <c r="D26">
        <v>2955.5479999999998</v>
      </c>
      <c r="F26">
        <v>2497.4679999999998</v>
      </c>
      <c r="H26">
        <f t="shared" si="1"/>
        <v>0.8450101301010845</v>
      </c>
    </row>
    <row r="27" spans="1:8" x14ac:dyDescent="0.2">
      <c r="A27" t="s">
        <v>20</v>
      </c>
      <c r="B27" t="s">
        <v>21</v>
      </c>
      <c r="D27">
        <v>2111.527</v>
      </c>
      <c r="F27">
        <v>1306.376</v>
      </c>
      <c r="H27">
        <f t="shared" si="1"/>
        <v>0.61868780271339174</v>
      </c>
    </row>
    <row r="28" spans="1:8" x14ac:dyDescent="0.2">
      <c r="A28" t="s">
        <v>22</v>
      </c>
      <c r="B28" t="s">
        <v>23</v>
      </c>
      <c r="D28">
        <v>4672.4059999999999</v>
      </c>
      <c r="F28">
        <v>5396.2550000000001</v>
      </c>
      <c r="H28">
        <f t="shared" si="1"/>
        <v>1.1549199705676263</v>
      </c>
    </row>
    <row r="31" spans="1:8" x14ac:dyDescent="0.2">
      <c r="A31" t="s">
        <v>25</v>
      </c>
    </row>
    <row r="32" spans="1:8" x14ac:dyDescent="0.2">
      <c r="A32" t="s">
        <v>4</v>
      </c>
      <c r="B32" t="s">
        <v>5</v>
      </c>
      <c r="H32">
        <f>AVERAGE(H7,H19)</f>
        <v>2.2403110830460387</v>
      </c>
    </row>
    <row r="33" spans="1:12" x14ac:dyDescent="0.2">
      <c r="A33" t="s">
        <v>6</v>
      </c>
      <c r="B33" t="s">
        <v>7</v>
      </c>
      <c r="H33">
        <f t="shared" ref="H33:H40" si="2">AVERAGE(H8,H20)</f>
        <v>1.1077630279614223</v>
      </c>
    </row>
    <row r="34" spans="1:12" x14ac:dyDescent="0.2">
      <c r="A34" t="s">
        <v>8</v>
      </c>
      <c r="B34" t="s">
        <v>9</v>
      </c>
      <c r="H34">
        <f t="shared" si="2"/>
        <v>1.5937190424462537</v>
      </c>
    </row>
    <row r="35" spans="1:12" x14ac:dyDescent="0.2">
      <c r="A35" t="s">
        <v>10</v>
      </c>
      <c r="B35" t="s">
        <v>11</v>
      </c>
      <c r="H35">
        <f t="shared" si="2"/>
        <v>0.95773970859031954</v>
      </c>
    </row>
    <row r="36" spans="1:12" x14ac:dyDescent="0.2">
      <c r="A36" t="s">
        <v>12</v>
      </c>
      <c r="B36" t="s">
        <v>13</v>
      </c>
      <c r="H36">
        <f t="shared" si="2"/>
        <v>0.62325896252386392</v>
      </c>
    </row>
    <row r="37" spans="1:12" x14ac:dyDescent="0.2">
      <c r="A37" t="s">
        <v>14</v>
      </c>
      <c r="B37" t="s">
        <v>15</v>
      </c>
      <c r="H37">
        <f t="shared" si="2"/>
        <v>0.553531495960631</v>
      </c>
    </row>
    <row r="38" spans="1:12" x14ac:dyDescent="0.2">
      <c r="A38" t="s">
        <v>16</v>
      </c>
      <c r="B38" t="s">
        <v>17</v>
      </c>
      <c r="H38">
        <f t="shared" si="2"/>
        <v>1.6440171789573961</v>
      </c>
    </row>
    <row r="39" spans="1:12" x14ac:dyDescent="0.2">
      <c r="A39" t="s">
        <v>18</v>
      </c>
      <c r="B39" t="s">
        <v>19</v>
      </c>
      <c r="H39">
        <f t="shared" si="2"/>
        <v>0.71165815548178468</v>
      </c>
    </row>
    <row r="40" spans="1:12" x14ac:dyDescent="0.2">
      <c r="A40" t="s">
        <v>20</v>
      </c>
      <c r="B40" t="s">
        <v>21</v>
      </c>
      <c r="H40">
        <f t="shared" si="2"/>
        <v>1.0325971072648317</v>
      </c>
    </row>
    <row r="41" spans="1:12" x14ac:dyDescent="0.2">
      <c r="A41" t="s">
        <v>22</v>
      </c>
      <c r="B41" t="s">
        <v>23</v>
      </c>
      <c r="H41">
        <f>AVERAGE(H16,H28)</f>
        <v>1.1709883455418348</v>
      </c>
    </row>
    <row r="43" spans="1:12" x14ac:dyDescent="0.2">
      <c r="A43" t="s">
        <v>25</v>
      </c>
      <c r="H43" t="s">
        <v>35</v>
      </c>
      <c r="J43" t="s">
        <v>27</v>
      </c>
      <c r="K43" t="s">
        <v>28</v>
      </c>
    </row>
    <row r="44" spans="1:12" x14ac:dyDescent="0.2">
      <c r="A44" t="s">
        <v>4</v>
      </c>
      <c r="B44" t="s">
        <v>5</v>
      </c>
      <c r="H44">
        <f>H32</f>
        <v>2.2403110830460387</v>
      </c>
      <c r="J44">
        <f>AVERAGE(H44:H48)</f>
        <v>1.4128351815350304</v>
      </c>
      <c r="K44">
        <f>H44/J$44</f>
        <v>1.5856846660712147</v>
      </c>
      <c r="L44">
        <f>AVERAGE(K44:K48)</f>
        <v>1</v>
      </c>
    </row>
    <row r="45" spans="1:12" x14ac:dyDescent="0.2">
      <c r="A45" t="s">
        <v>8</v>
      </c>
      <c r="B45" t="s">
        <v>9</v>
      </c>
      <c r="H45">
        <f>H34</f>
        <v>1.5937190424462537</v>
      </c>
      <c r="K45">
        <f t="shared" ref="K45:K52" si="3">H45/J$44</f>
        <v>1.1280289897047262</v>
      </c>
    </row>
    <row r="46" spans="1:12" x14ac:dyDescent="0.2">
      <c r="A46" t="s">
        <v>12</v>
      </c>
      <c r="B46" t="s">
        <v>13</v>
      </c>
      <c r="H46">
        <f>H37</f>
        <v>0.553531495960631</v>
      </c>
      <c r="K46">
        <f t="shared" si="3"/>
        <v>0.39178773518311238</v>
      </c>
    </row>
    <row r="47" spans="1:12" x14ac:dyDescent="0.2">
      <c r="A47" t="s">
        <v>16</v>
      </c>
      <c r="B47" t="s">
        <v>17</v>
      </c>
      <c r="H47">
        <f>H38</f>
        <v>1.6440171789573961</v>
      </c>
      <c r="K47">
        <f t="shared" si="3"/>
        <v>1.1636298419262103</v>
      </c>
    </row>
    <row r="48" spans="1:12" x14ac:dyDescent="0.2">
      <c r="A48" t="s">
        <v>20</v>
      </c>
      <c r="B48" t="s">
        <v>21</v>
      </c>
      <c r="H48">
        <f>H40</f>
        <v>1.0325971072648317</v>
      </c>
      <c r="K48">
        <f t="shared" si="3"/>
        <v>0.73086876711473581</v>
      </c>
    </row>
    <row r="49" spans="1:12" x14ac:dyDescent="0.2">
      <c r="A49" t="s">
        <v>6</v>
      </c>
      <c r="B49" t="s">
        <v>7</v>
      </c>
      <c r="H49">
        <f>H33</f>
        <v>1.1077630279614223</v>
      </c>
      <c r="K49">
        <f t="shared" si="3"/>
        <v>0.78407095352612155</v>
      </c>
      <c r="L49">
        <f>AVERAGE(K49:K53)</f>
        <v>0.68268680570076323</v>
      </c>
    </row>
    <row r="50" spans="1:12" x14ac:dyDescent="0.2">
      <c r="A50" t="s">
        <v>10</v>
      </c>
      <c r="B50" t="s">
        <v>11</v>
      </c>
      <c r="H50">
        <f>H35</f>
        <v>0.95773970859031954</v>
      </c>
      <c r="K50">
        <f t="shared" si="3"/>
        <v>0.67788495155517403</v>
      </c>
    </row>
    <row r="51" spans="1:12" x14ac:dyDescent="0.2">
      <c r="A51" t="s">
        <v>14</v>
      </c>
      <c r="B51" t="s">
        <v>15</v>
      </c>
      <c r="H51">
        <f>H37</f>
        <v>0.553531495960631</v>
      </c>
      <c r="K51">
        <f t="shared" si="3"/>
        <v>0.39178773518311238</v>
      </c>
    </row>
    <row r="52" spans="1:12" x14ac:dyDescent="0.2">
      <c r="A52" t="s">
        <v>18</v>
      </c>
      <c r="B52" t="s">
        <v>19</v>
      </c>
      <c r="H52">
        <f>H40</f>
        <v>1.0325971072648317</v>
      </c>
      <c r="K52">
        <f t="shared" si="3"/>
        <v>0.73086876711473581</v>
      </c>
    </row>
    <row r="53" spans="1:12" x14ac:dyDescent="0.2">
      <c r="A53" t="s">
        <v>22</v>
      </c>
      <c r="B53" t="s">
        <v>23</v>
      </c>
      <c r="H53">
        <f>H41</f>
        <v>1.1709883455418348</v>
      </c>
      <c r="K53">
        <f>H53/J$44</f>
        <v>0.8288216211246725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400F1-C961-D34A-BD93-E4404B61222F}">
  <dimension ref="A1:J32"/>
  <sheetViews>
    <sheetView tabSelected="1" zoomScale="114" zoomScaleNormal="75" workbookViewId="0">
      <selection activeCell="H32" sqref="H32"/>
    </sheetView>
  </sheetViews>
  <sheetFormatPr baseColWidth="10" defaultRowHeight="16" x14ac:dyDescent="0.2"/>
  <cols>
    <col min="1" max="1" width="14.83203125" customWidth="1"/>
  </cols>
  <sheetData>
    <row r="1" spans="1:10" x14ac:dyDescent="0.2">
      <c r="A1" s="4" t="s">
        <v>40</v>
      </c>
      <c r="B1" s="4"/>
      <c r="C1" s="4"/>
      <c r="D1" s="4"/>
      <c r="E1" s="4"/>
      <c r="F1" s="4"/>
      <c r="G1" s="4"/>
      <c r="H1" s="4"/>
      <c r="I1" s="4"/>
      <c r="J1" s="5"/>
    </row>
    <row r="2" spans="1:10" x14ac:dyDescent="0.2">
      <c r="A2" s="4"/>
      <c r="B2" s="4"/>
      <c r="C2" s="4"/>
      <c r="D2" s="4" t="s">
        <v>42</v>
      </c>
      <c r="E2" s="4"/>
      <c r="F2" s="4"/>
      <c r="G2" s="4" t="s">
        <v>30</v>
      </c>
      <c r="H2" s="4" t="s">
        <v>29</v>
      </c>
      <c r="I2" s="4"/>
      <c r="J2" s="4"/>
    </row>
    <row r="3" spans="1:10" x14ac:dyDescent="0.2">
      <c r="A3" s="4" t="s">
        <v>31</v>
      </c>
      <c r="B3" s="4" t="s">
        <v>30</v>
      </c>
      <c r="C3">
        <v>1.3075594339460195</v>
      </c>
      <c r="D3" s="6"/>
      <c r="E3" s="4">
        <f>C3/D$8</f>
        <v>1.3441782790654908</v>
      </c>
      <c r="F3" s="4"/>
      <c r="G3" s="6">
        <f>E3</f>
        <v>1.3441782790654908</v>
      </c>
      <c r="H3" s="6">
        <f>E8</f>
        <v>0.69177908236183872</v>
      </c>
      <c r="I3" s="8"/>
      <c r="J3" s="8"/>
    </row>
    <row r="4" spans="1:10" x14ac:dyDescent="0.2">
      <c r="A4" s="4" t="s">
        <v>32</v>
      </c>
      <c r="B4" s="4"/>
      <c r="C4">
        <v>1.4784545467264603</v>
      </c>
      <c r="D4" s="6"/>
      <c r="E4" s="4">
        <f t="shared" ref="E4:E12" si="0">C4/D$8</f>
        <v>1.5198593935404747</v>
      </c>
      <c r="F4" s="4"/>
      <c r="G4" s="6">
        <f t="shared" ref="G4:G7" si="1">E4</f>
        <v>1.5198593935404747</v>
      </c>
      <c r="H4" s="6">
        <f t="shared" ref="H4:H7" si="2">E9</f>
        <v>0.64007103830753265</v>
      </c>
      <c r="I4" s="8"/>
      <c r="J4" s="8"/>
    </row>
    <row r="5" spans="1:10" x14ac:dyDescent="0.2">
      <c r="A5" s="4"/>
      <c r="B5" s="4"/>
      <c r="C5">
        <v>1.5622232184154989</v>
      </c>
      <c r="D5" s="6"/>
      <c r="E5" s="4">
        <f t="shared" si="0"/>
        <v>1.6059740480849063</v>
      </c>
      <c r="F5" s="4"/>
      <c r="G5" s="6">
        <f t="shared" si="1"/>
        <v>1.6059740480849063</v>
      </c>
      <c r="H5" s="6">
        <f t="shared" si="2"/>
        <v>1.3054963078851176</v>
      </c>
      <c r="I5" s="4"/>
      <c r="J5" s="4"/>
    </row>
    <row r="6" spans="1:10" x14ac:dyDescent="0.2">
      <c r="A6" s="4"/>
      <c r="B6" s="4"/>
      <c r="C6">
        <v>0.64796552229126281</v>
      </c>
      <c r="D6" s="6"/>
      <c r="E6" s="4">
        <f t="shared" si="0"/>
        <v>0.66611211546900795</v>
      </c>
      <c r="F6" s="4"/>
      <c r="G6" s="6">
        <f t="shared" si="1"/>
        <v>0.66611211546900795</v>
      </c>
      <c r="H6" s="6">
        <f t="shared" si="2"/>
        <v>1.2774997569294182</v>
      </c>
      <c r="I6" s="4"/>
      <c r="J6" s="4"/>
    </row>
    <row r="7" spans="1:10" x14ac:dyDescent="0.2">
      <c r="A7" s="4"/>
      <c r="B7" s="4"/>
      <c r="C7">
        <v>1.4907050837829923</v>
      </c>
      <c r="D7" s="6"/>
      <c r="E7" s="4">
        <f t="shared" si="0"/>
        <v>1.5324530129131579</v>
      </c>
      <c r="F7" s="4"/>
      <c r="G7" s="6">
        <f t="shared" si="1"/>
        <v>1.5324530129131579</v>
      </c>
      <c r="H7" s="6">
        <f t="shared" si="2"/>
        <v>1.0851538145160926</v>
      </c>
      <c r="I7" s="4"/>
      <c r="J7" s="4"/>
    </row>
    <row r="8" spans="1:10" x14ac:dyDescent="0.2">
      <c r="A8" s="4"/>
      <c r="B8" s="4" t="s">
        <v>29</v>
      </c>
      <c r="C8" s="5">
        <v>0.6729332555333396</v>
      </c>
      <c r="D8" s="6">
        <f>AVERAGE(C8:C12)</f>
        <v>0.97275744914958029</v>
      </c>
      <c r="E8" s="4">
        <f t="shared" si="0"/>
        <v>0.69177908236183872</v>
      </c>
      <c r="F8" s="4"/>
      <c r="G8" s="7">
        <f>E13</f>
        <v>2.3227117513184448</v>
      </c>
      <c r="H8" s="7">
        <f>E18</f>
        <v>1.1485075542382712</v>
      </c>
      <c r="I8" s="4"/>
      <c r="J8" s="4"/>
    </row>
    <row r="9" spans="1:10" x14ac:dyDescent="0.2">
      <c r="A9" s="4"/>
      <c r="B9" s="4"/>
      <c r="C9" s="5">
        <v>0.62263387049855878</v>
      </c>
      <c r="D9" s="6"/>
      <c r="E9" s="4">
        <f t="shared" si="0"/>
        <v>0.64007103830753265</v>
      </c>
      <c r="F9" s="4"/>
      <c r="G9" s="7">
        <f t="shared" ref="G9:G12" si="3">E14</f>
        <v>1.652337470543068</v>
      </c>
      <c r="H9" s="7">
        <f t="shared" ref="H9:H12" si="4">E19</f>
        <v>0.99296624146608448</v>
      </c>
      <c r="I9" s="4"/>
      <c r="J9" s="4"/>
    </row>
    <row r="10" spans="1:10" x14ac:dyDescent="0.2">
      <c r="A10" s="4"/>
      <c r="B10" s="4"/>
      <c r="C10" s="5">
        <v>1.2699312583325222</v>
      </c>
      <c r="D10" s="6"/>
      <c r="E10" s="4">
        <f t="shared" si="0"/>
        <v>1.3054963078851176</v>
      </c>
      <c r="F10" s="4"/>
      <c r="G10" s="7">
        <f t="shared" si="3"/>
        <v>0.57389088511964248</v>
      </c>
      <c r="H10" s="7">
        <f t="shared" si="4"/>
        <v>0.57389088511964248</v>
      </c>
      <c r="I10" s="4"/>
      <c r="J10" s="4"/>
    </row>
    <row r="11" spans="1:10" x14ac:dyDescent="0.2">
      <c r="A11" s="4"/>
      <c r="B11" s="4"/>
      <c r="C11" s="5">
        <v>1.2426974048398698</v>
      </c>
      <c r="D11" s="6"/>
      <c r="E11" s="4">
        <f t="shared" si="0"/>
        <v>1.2774997569294182</v>
      </c>
      <c r="F11" s="4"/>
      <c r="G11" s="7">
        <f t="shared" si="3"/>
        <v>1.7044856180159647</v>
      </c>
      <c r="H11" s="7">
        <f t="shared" si="4"/>
        <v>1.0705769629816044</v>
      </c>
      <c r="I11" s="4"/>
      <c r="J11" s="4"/>
    </row>
    <row r="12" spans="1:10" x14ac:dyDescent="0.2">
      <c r="A12" s="4"/>
      <c r="B12" s="4"/>
      <c r="C12" s="5">
        <v>1.0555914565436111</v>
      </c>
      <c r="D12" s="6"/>
      <c r="E12" s="4">
        <f t="shared" si="0"/>
        <v>1.0851538145160926</v>
      </c>
      <c r="F12" s="4"/>
      <c r="G12" s="7">
        <f t="shared" si="3"/>
        <v>1.0705769629816044</v>
      </c>
      <c r="H12" s="7">
        <f t="shared" si="4"/>
        <v>1.2140583561943972</v>
      </c>
      <c r="I12" s="4"/>
      <c r="J12" s="4"/>
    </row>
    <row r="13" spans="1:10" x14ac:dyDescent="0.2">
      <c r="A13" s="4" t="s">
        <v>33</v>
      </c>
      <c r="B13" s="4" t="s">
        <v>30</v>
      </c>
      <c r="C13">
        <v>2.2403110830460387</v>
      </c>
      <c r="D13" s="7"/>
      <c r="E13" s="4">
        <f>C13/D18</f>
        <v>2.3227117513184448</v>
      </c>
      <c r="F13" s="4"/>
      <c r="G13" s="8"/>
      <c r="H13" s="8"/>
      <c r="I13" s="4"/>
      <c r="J13" s="4"/>
    </row>
    <row r="14" spans="1:10" x14ac:dyDescent="0.2">
      <c r="A14" s="4" t="s">
        <v>34</v>
      </c>
      <c r="B14" s="4"/>
      <c r="C14">
        <v>1.5937190424462537</v>
      </c>
      <c r="D14" s="7"/>
      <c r="E14" s="4">
        <f>C14/D$18</f>
        <v>1.652337470543068</v>
      </c>
      <c r="F14" s="4"/>
      <c r="G14" s="8"/>
      <c r="H14" s="8"/>
      <c r="I14" s="4"/>
      <c r="J14" s="4"/>
    </row>
    <row r="15" spans="1:10" x14ac:dyDescent="0.2">
      <c r="A15" s="4"/>
      <c r="B15" s="4"/>
      <c r="C15">
        <v>0.553531495960631</v>
      </c>
      <c r="D15" s="7"/>
      <c r="E15" s="4">
        <f t="shared" ref="E15:E22" si="5">C15/D$18</f>
        <v>0.57389088511964248</v>
      </c>
      <c r="F15" s="4"/>
      <c r="G15" s="8"/>
      <c r="H15" s="8"/>
      <c r="I15" s="4"/>
      <c r="J15" s="4"/>
    </row>
    <row r="16" spans="1:10" x14ac:dyDescent="0.2">
      <c r="A16" s="4"/>
      <c r="B16" s="4"/>
      <c r="C16">
        <v>1.6440171789573961</v>
      </c>
      <c r="D16" s="7"/>
      <c r="E16" s="4">
        <f t="shared" si="5"/>
        <v>1.7044856180159647</v>
      </c>
      <c r="F16" s="4"/>
      <c r="G16" s="4"/>
      <c r="H16" s="4"/>
      <c r="I16" s="4"/>
      <c r="J16" s="5"/>
    </row>
    <row r="17" spans="1:10" x14ac:dyDescent="0.2">
      <c r="A17" s="4"/>
      <c r="B17" s="4"/>
      <c r="C17">
        <v>1.0325971072648317</v>
      </c>
      <c r="D17" s="7"/>
      <c r="E17" s="4">
        <f t="shared" si="5"/>
        <v>1.0705769629816044</v>
      </c>
      <c r="F17" s="4"/>
      <c r="G17" s="4" t="s">
        <v>36</v>
      </c>
      <c r="H17" s="4"/>
      <c r="I17" s="4"/>
      <c r="J17" s="5"/>
    </row>
    <row r="18" spans="1:10" x14ac:dyDescent="0.2">
      <c r="A18" s="4"/>
      <c r="B18" s="4" t="s">
        <v>29</v>
      </c>
      <c r="C18">
        <v>1.1077630279614223</v>
      </c>
      <c r="D18" s="7">
        <f>AVERAGE(C18:C22)</f>
        <v>0.9645239370638079</v>
      </c>
      <c r="E18" s="4">
        <f t="shared" si="5"/>
        <v>1.1485075542382712</v>
      </c>
      <c r="F18" s="4"/>
      <c r="G18" s="5" t="s">
        <v>45</v>
      </c>
      <c r="H18" s="4"/>
      <c r="I18" s="4"/>
      <c r="J18" s="5"/>
    </row>
    <row r="19" spans="1:10" x14ac:dyDescent="0.2">
      <c r="A19" s="4"/>
      <c r="B19" s="4"/>
      <c r="C19">
        <v>0.95773970859031954</v>
      </c>
      <c r="D19" s="7"/>
      <c r="E19" s="4">
        <f t="shared" si="5"/>
        <v>0.99296624146608448</v>
      </c>
      <c r="F19" s="4"/>
      <c r="G19" s="9"/>
      <c r="H19" s="4"/>
      <c r="I19" s="4"/>
      <c r="J19" s="5"/>
    </row>
    <row r="20" spans="1:10" x14ac:dyDescent="0.2">
      <c r="A20" s="4"/>
      <c r="B20" s="4"/>
      <c r="C20">
        <v>0.553531495960631</v>
      </c>
      <c r="D20" s="7"/>
      <c r="E20" s="4">
        <f t="shared" si="5"/>
        <v>0.57389088511964248</v>
      </c>
      <c r="F20" s="4"/>
      <c r="G20" s="5"/>
      <c r="H20" s="4"/>
      <c r="I20" s="4"/>
      <c r="J20" s="5"/>
    </row>
    <row r="21" spans="1:10" x14ac:dyDescent="0.2">
      <c r="A21" s="4"/>
      <c r="B21" s="4"/>
      <c r="C21">
        <v>1.0325971072648317</v>
      </c>
      <c r="D21" s="7"/>
      <c r="E21" s="4">
        <f t="shared" si="5"/>
        <v>1.0705769629816044</v>
      </c>
      <c r="F21" s="4"/>
      <c r="G21" s="5"/>
      <c r="H21" s="5"/>
      <c r="I21" s="4"/>
      <c r="J21" s="5"/>
    </row>
    <row r="22" spans="1:10" x14ac:dyDescent="0.2">
      <c r="A22" s="4"/>
      <c r="B22" s="4"/>
      <c r="C22">
        <v>1.1709883455418348</v>
      </c>
      <c r="D22" s="7"/>
      <c r="E22" s="4">
        <f t="shared" si="5"/>
        <v>1.2140583561943972</v>
      </c>
      <c r="F22" s="4"/>
      <c r="G22" s="5"/>
      <c r="H22" s="4"/>
      <c r="I22" s="4"/>
      <c r="J22" s="5"/>
    </row>
    <row r="23" spans="1:10" x14ac:dyDescent="0.2">
      <c r="A23" s="4"/>
      <c r="B23" s="5"/>
      <c r="C23" s="4"/>
      <c r="D23" s="8"/>
      <c r="E23" s="4"/>
      <c r="F23" s="4"/>
      <c r="G23" s="5"/>
      <c r="H23" s="5"/>
      <c r="I23" s="4"/>
      <c r="J23" s="5"/>
    </row>
    <row r="24" spans="1:10" x14ac:dyDescent="0.2">
      <c r="A24" s="4"/>
      <c r="B24" s="5"/>
      <c r="C24" s="4"/>
      <c r="D24" s="8"/>
      <c r="E24" s="4"/>
      <c r="F24" s="4"/>
      <c r="G24" s="5"/>
      <c r="H24" s="4"/>
      <c r="I24" s="4"/>
      <c r="J24" s="5"/>
    </row>
    <row r="25" spans="1:10" x14ac:dyDescent="0.2">
      <c r="A25" s="4"/>
      <c r="B25" s="5"/>
      <c r="C25" s="4"/>
      <c r="D25" s="8"/>
      <c r="E25" s="4"/>
      <c r="F25" s="4"/>
      <c r="G25" s="5"/>
      <c r="H25" s="5"/>
      <c r="I25" s="4"/>
      <c r="J25" s="5"/>
    </row>
    <row r="26" spans="1:10" x14ac:dyDescent="0.2">
      <c r="A26" s="4"/>
      <c r="B26" s="5"/>
      <c r="C26" s="4"/>
      <c r="D26" s="8"/>
      <c r="E26" s="4"/>
      <c r="F26" s="4"/>
      <c r="G26" s="4"/>
      <c r="H26" s="4"/>
      <c r="I26" s="4"/>
      <c r="J26" s="5"/>
    </row>
    <row r="27" spans="1:10" x14ac:dyDescent="0.2">
      <c r="A27" s="4"/>
      <c r="B27" s="5"/>
      <c r="C27" s="4"/>
      <c r="D27" s="8"/>
      <c r="E27" s="4"/>
      <c r="F27" s="4"/>
      <c r="G27" s="4"/>
      <c r="H27" s="4"/>
      <c r="I27" s="4"/>
      <c r="J27" s="5"/>
    </row>
    <row r="28" spans="1:10" x14ac:dyDescent="0.2">
      <c r="A28" s="4"/>
      <c r="B28" s="5"/>
      <c r="C28" s="4"/>
      <c r="D28" s="8"/>
      <c r="E28" s="4"/>
      <c r="F28" s="4"/>
      <c r="G28" s="4"/>
      <c r="H28" s="4"/>
      <c r="I28" s="4"/>
      <c r="J28" s="5"/>
    </row>
    <row r="29" spans="1:10" x14ac:dyDescent="0.2">
      <c r="A29" s="4"/>
      <c r="B29" s="5"/>
      <c r="C29" s="4"/>
      <c r="D29" s="8"/>
      <c r="E29" s="4"/>
      <c r="F29" s="4"/>
      <c r="G29" s="4"/>
      <c r="H29" s="4"/>
      <c r="I29" s="4"/>
      <c r="J29" s="5"/>
    </row>
    <row r="30" spans="1:10" x14ac:dyDescent="0.2">
      <c r="A30" s="4"/>
      <c r="B30" s="5"/>
      <c r="C30" s="4"/>
      <c r="D30" s="8"/>
      <c r="E30" s="4"/>
      <c r="F30" s="4"/>
      <c r="G30" s="4"/>
      <c r="H30" s="4"/>
      <c r="I30" s="4"/>
      <c r="J30" s="5"/>
    </row>
    <row r="31" spans="1:10" x14ac:dyDescent="0.2">
      <c r="A31" s="4"/>
      <c r="B31" s="5"/>
      <c r="C31" s="4"/>
      <c r="D31" s="8"/>
      <c r="E31" s="4"/>
      <c r="F31" s="4"/>
      <c r="G31" s="4"/>
      <c r="H31" s="4"/>
      <c r="I31" s="4"/>
      <c r="J31" s="5"/>
    </row>
    <row r="32" spans="1:10" x14ac:dyDescent="0.2">
      <c r="A32" s="4"/>
      <c r="B32" s="5"/>
      <c r="C32" s="4"/>
      <c r="D32" s="8"/>
      <c r="E32" s="4"/>
      <c r="F32" s="4"/>
      <c r="G32" s="4"/>
      <c r="H32" s="4"/>
      <c r="I32" s="4"/>
      <c r="J3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4A10-7669-7943-8E0D-42A675FB5C6D}">
  <dimension ref="A1:J32"/>
  <sheetViews>
    <sheetView workbookViewId="0">
      <selection activeCell="G18" sqref="G18"/>
    </sheetView>
  </sheetViews>
  <sheetFormatPr baseColWidth="10" defaultRowHeight="16" x14ac:dyDescent="0.2"/>
  <cols>
    <col min="1" max="1" width="14.83203125" customWidth="1"/>
  </cols>
  <sheetData>
    <row r="1" spans="1:10" x14ac:dyDescent="0.2">
      <c r="A1" s="4" t="s">
        <v>39</v>
      </c>
      <c r="B1" s="4"/>
      <c r="C1" s="4"/>
      <c r="D1" s="4"/>
      <c r="E1" s="4"/>
      <c r="F1" s="4"/>
      <c r="G1" s="4"/>
      <c r="H1" s="4"/>
      <c r="I1" s="4"/>
      <c r="J1" s="5"/>
    </row>
    <row r="2" spans="1:10" x14ac:dyDescent="0.2">
      <c r="A2" s="4"/>
      <c r="B2" s="4"/>
      <c r="C2" s="4"/>
      <c r="D2" s="4" t="s">
        <v>43</v>
      </c>
      <c r="E2" s="4"/>
      <c r="F2" s="4"/>
      <c r="G2" s="4" t="s">
        <v>30</v>
      </c>
      <c r="H2" s="4" t="s">
        <v>29</v>
      </c>
      <c r="I2" s="4"/>
      <c r="J2" s="4"/>
    </row>
    <row r="3" spans="1:10" x14ac:dyDescent="0.2">
      <c r="A3" s="4" t="s">
        <v>31</v>
      </c>
      <c r="B3" s="4" t="s">
        <v>30</v>
      </c>
      <c r="C3">
        <v>1.3075594339460195</v>
      </c>
      <c r="D3" s="6"/>
      <c r="E3" s="4">
        <f>C3/D$8</f>
        <v>1.2386983864263574</v>
      </c>
      <c r="F3" s="4"/>
      <c r="G3" s="6">
        <f>E3</f>
        <v>1.2386983864263574</v>
      </c>
      <c r="H3" s="6">
        <f>E8</f>
        <v>0.63749403366409096</v>
      </c>
      <c r="I3" s="6"/>
      <c r="J3" s="8"/>
    </row>
    <row r="4" spans="1:10" x14ac:dyDescent="0.2">
      <c r="A4" s="4" t="s">
        <v>32</v>
      </c>
      <c r="B4" s="4"/>
      <c r="C4">
        <v>1.4784545467264603</v>
      </c>
      <c r="D4" s="6"/>
      <c r="E4" s="4">
        <f t="shared" ref="E4:E12" si="0">C4/D$8</f>
        <v>1.40059351329676</v>
      </c>
      <c r="F4" s="4"/>
      <c r="G4" s="6">
        <f t="shared" ref="G4:I7" si="1">E4</f>
        <v>1.40059351329676</v>
      </c>
      <c r="H4" s="6">
        <f t="shared" ref="H4:H7" si="2">E9</f>
        <v>0.58984360534452196</v>
      </c>
      <c r="I4" s="6"/>
      <c r="J4" s="8"/>
    </row>
    <row r="5" spans="1:10" x14ac:dyDescent="0.2">
      <c r="A5" s="4"/>
      <c r="B5" s="4"/>
      <c r="C5">
        <v>1.5622232184154989</v>
      </c>
      <c r="D5" s="6"/>
      <c r="E5" s="4">
        <f t="shared" si="0"/>
        <v>1.4799506084776244</v>
      </c>
      <c r="F5" s="4"/>
      <c r="G5" s="6">
        <f t="shared" si="1"/>
        <v>1.4799506084776244</v>
      </c>
      <c r="H5" s="6">
        <f t="shared" si="2"/>
        <v>1.2030518534990207</v>
      </c>
      <c r="I5" s="6"/>
      <c r="J5" s="4"/>
    </row>
    <row r="6" spans="1:10" x14ac:dyDescent="0.2">
      <c r="A6" s="4"/>
      <c r="B6" s="4"/>
      <c r="C6">
        <v>0.64796552229126281</v>
      </c>
      <c r="D6" s="6"/>
      <c r="E6" s="4">
        <f t="shared" si="0"/>
        <v>0.61384119611287569</v>
      </c>
      <c r="F6" s="4"/>
      <c r="G6" s="6">
        <f t="shared" si="1"/>
        <v>0.61384119611287569</v>
      </c>
      <c r="H6" s="6">
        <f t="shared" si="2"/>
        <v>1.1772522381991528</v>
      </c>
      <c r="I6" s="6"/>
      <c r="J6" s="4"/>
    </row>
    <row r="7" spans="1:10" x14ac:dyDescent="0.2">
      <c r="A7" s="4"/>
      <c r="B7" s="4"/>
      <c r="C7">
        <v>1.4907050837829923</v>
      </c>
      <c r="D7" s="6"/>
      <c r="E7" s="4">
        <f t="shared" si="0"/>
        <v>1.4121988905292022</v>
      </c>
      <c r="F7" s="4"/>
      <c r="G7" s="6">
        <f t="shared" si="1"/>
        <v>1.4121988905292022</v>
      </c>
      <c r="H7" s="6">
        <f t="shared" si="2"/>
        <v>1</v>
      </c>
      <c r="I7" s="6"/>
      <c r="J7" s="4"/>
    </row>
    <row r="8" spans="1:10" x14ac:dyDescent="0.2">
      <c r="A8" s="4"/>
      <c r="B8" s="4" t="s">
        <v>29</v>
      </c>
      <c r="C8" s="5">
        <v>0.6729332555333396</v>
      </c>
      <c r="D8" s="6">
        <f>MEDIAN(C8:C12)</f>
        <v>1.0555914565436111</v>
      </c>
      <c r="E8" s="4">
        <f t="shared" si="0"/>
        <v>0.63749403366409096</v>
      </c>
      <c r="F8" s="4"/>
      <c r="G8" s="7">
        <f>E13</f>
        <v>2.1695887653416239</v>
      </c>
      <c r="H8" s="7">
        <f>E18</f>
        <v>1.0727930769588268</v>
      </c>
      <c r="I8" s="6"/>
      <c r="J8" s="4"/>
    </row>
    <row r="9" spans="1:10" x14ac:dyDescent="0.2">
      <c r="A9" s="4"/>
      <c r="B9" s="4"/>
      <c r="C9" s="5">
        <v>0.62263387049855878</v>
      </c>
      <c r="D9" s="6"/>
      <c r="E9" s="4">
        <f t="shared" si="0"/>
        <v>0.58984360534452196</v>
      </c>
      <c r="F9" s="4"/>
      <c r="G9" s="7">
        <f t="shared" ref="G9:I12" si="3">E14</f>
        <v>1.5434083934902119</v>
      </c>
      <c r="H9" s="7">
        <f t="shared" ref="H9:H12" si="4">E19</f>
        <v>0.92750570561562362</v>
      </c>
      <c r="I9" s="6"/>
      <c r="J9" s="4"/>
    </row>
    <row r="10" spans="1:10" x14ac:dyDescent="0.2">
      <c r="A10" s="4"/>
      <c r="B10" s="4"/>
      <c r="C10" s="5">
        <v>1.2699312583325222</v>
      </c>
      <c r="D10" s="6"/>
      <c r="E10" s="4">
        <f t="shared" si="0"/>
        <v>1.2030518534990207</v>
      </c>
      <c r="F10" s="4"/>
      <c r="G10" s="7">
        <f t="shared" si="3"/>
        <v>0.5360575698559128</v>
      </c>
      <c r="H10" s="7">
        <f t="shared" si="4"/>
        <v>0.5360575698559128</v>
      </c>
      <c r="I10" s="6"/>
      <c r="J10" s="4"/>
    </row>
    <row r="11" spans="1:10" x14ac:dyDescent="0.2">
      <c r="A11" s="4"/>
      <c r="B11" s="4"/>
      <c r="C11" s="5">
        <v>1.2426974048398698</v>
      </c>
      <c r="D11" s="6"/>
      <c r="E11" s="4">
        <f t="shared" si="0"/>
        <v>1.1772522381991528</v>
      </c>
      <c r="F11" s="4"/>
      <c r="G11" s="7">
        <f t="shared" si="3"/>
        <v>1.592118714444309</v>
      </c>
      <c r="H11" s="7">
        <f t="shared" si="4"/>
        <v>1</v>
      </c>
      <c r="I11" s="6"/>
      <c r="J11" s="4"/>
    </row>
    <row r="12" spans="1:10" x14ac:dyDescent="0.2">
      <c r="A12" s="4"/>
      <c r="B12" s="4"/>
      <c r="C12" s="5">
        <v>1.0555914565436111</v>
      </c>
      <c r="D12" s="6"/>
      <c r="E12" s="4">
        <f t="shared" si="0"/>
        <v>1</v>
      </c>
      <c r="F12" s="4"/>
      <c r="G12" s="7">
        <f t="shared" si="3"/>
        <v>1</v>
      </c>
      <c r="H12" s="7">
        <f t="shared" si="4"/>
        <v>1.134022492706354</v>
      </c>
      <c r="I12" s="6"/>
      <c r="J12" s="4"/>
    </row>
    <row r="13" spans="1:10" x14ac:dyDescent="0.2">
      <c r="A13" s="4" t="s">
        <v>33</v>
      </c>
      <c r="B13" s="4" t="s">
        <v>30</v>
      </c>
      <c r="C13">
        <v>2.2403110830460387</v>
      </c>
      <c r="D13" s="7"/>
      <c r="E13" s="4">
        <f>C13/D18</f>
        <v>2.1695887653416239</v>
      </c>
      <c r="F13" s="4"/>
      <c r="G13" s="8"/>
      <c r="H13" s="8"/>
      <c r="I13" s="4"/>
      <c r="J13" s="4"/>
    </row>
    <row r="14" spans="1:10" x14ac:dyDescent="0.2">
      <c r="A14" s="4" t="s">
        <v>34</v>
      </c>
      <c r="B14" s="4"/>
      <c r="C14">
        <v>1.5937190424462537</v>
      </c>
      <c r="D14" s="7"/>
      <c r="E14" s="4">
        <f>C14/D$18</f>
        <v>1.5434083934902119</v>
      </c>
      <c r="F14" s="4"/>
      <c r="G14" s="8"/>
      <c r="H14" s="8"/>
      <c r="I14" s="4"/>
      <c r="J14" s="4"/>
    </row>
    <row r="15" spans="1:10" x14ac:dyDescent="0.2">
      <c r="A15" s="4"/>
      <c r="B15" s="4"/>
      <c r="C15">
        <v>0.553531495960631</v>
      </c>
      <c r="D15" s="7"/>
      <c r="E15" s="4">
        <f t="shared" ref="E15:E22" si="5">C15/D$18</f>
        <v>0.5360575698559128</v>
      </c>
      <c r="F15" s="4"/>
      <c r="G15" s="8"/>
      <c r="H15" s="8"/>
      <c r="I15" s="4"/>
      <c r="J15" s="4"/>
    </row>
    <row r="16" spans="1:10" x14ac:dyDescent="0.2">
      <c r="A16" s="4"/>
      <c r="B16" s="4"/>
      <c r="C16">
        <v>1.6440171789573961</v>
      </c>
      <c r="D16" s="7"/>
      <c r="E16" s="4">
        <f t="shared" si="5"/>
        <v>1.592118714444309</v>
      </c>
      <c r="F16" s="4"/>
      <c r="G16" s="4"/>
      <c r="H16" s="4"/>
      <c r="I16" s="4"/>
      <c r="J16" s="5"/>
    </row>
    <row r="17" spans="1:10" x14ac:dyDescent="0.2">
      <c r="A17" s="4"/>
      <c r="B17" s="4"/>
      <c r="C17">
        <v>1.0325971072648317</v>
      </c>
      <c r="D17" s="7"/>
      <c r="E17" s="4">
        <f t="shared" si="5"/>
        <v>1</v>
      </c>
      <c r="F17" s="4"/>
      <c r="G17" s="4" t="s">
        <v>36</v>
      </c>
      <c r="H17" s="4"/>
      <c r="I17" s="4"/>
      <c r="J17" s="5"/>
    </row>
    <row r="18" spans="1:10" x14ac:dyDescent="0.2">
      <c r="A18" s="4"/>
      <c r="B18" s="4" t="s">
        <v>29</v>
      </c>
      <c r="C18">
        <v>1.1077630279614223</v>
      </c>
      <c r="D18" s="7">
        <f>MEDIAN(C18:C22)</f>
        <v>1.0325971072648317</v>
      </c>
      <c r="E18" s="4">
        <f t="shared" si="5"/>
        <v>1.0727930769588268</v>
      </c>
      <c r="F18" s="4"/>
      <c r="G18" s="5" t="s">
        <v>46</v>
      </c>
      <c r="H18" s="4"/>
      <c r="I18" s="4"/>
      <c r="J18" s="5"/>
    </row>
    <row r="19" spans="1:10" x14ac:dyDescent="0.2">
      <c r="A19" s="4"/>
      <c r="B19" s="4"/>
      <c r="C19">
        <v>0.95773970859031954</v>
      </c>
      <c r="D19" s="7"/>
      <c r="E19" s="4">
        <f t="shared" si="5"/>
        <v>0.92750570561562362</v>
      </c>
      <c r="F19" s="4"/>
      <c r="G19" s="9"/>
      <c r="H19" s="4"/>
      <c r="I19" s="4"/>
      <c r="J19" s="5"/>
    </row>
    <row r="20" spans="1:10" x14ac:dyDescent="0.2">
      <c r="A20" s="4"/>
      <c r="B20" s="4"/>
      <c r="C20">
        <v>0.553531495960631</v>
      </c>
      <c r="D20" s="7"/>
      <c r="E20" s="4">
        <f t="shared" si="5"/>
        <v>0.5360575698559128</v>
      </c>
      <c r="F20" s="4"/>
      <c r="G20" s="5"/>
      <c r="H20" s="4"/>
      <c r="I20" s="4"/>
      <c r="J20" s="5"/>
    </row>
    <row r="21" spans="1:10" x14ac:dyDescent="0.2">
      <c r="A21" s="4"/>
      <c r="B21" s="4"/>
      <c r="C21">
        <v>1.0325971072648317</v>
      </c>
      <c r="D21" s="7"/>
      <c r="E21" s="4">
        <f t="shared" si="5"/>
        <v>1</v>
      </c>
      <c r="F21" s="4"/>
      <c r="G21" s="5"/>
      <c r="H21" s="5"/>
      <c r="I21" s="4"/>
      <c r="J21" s="5"/>
    </row>
    <row r="22" spans="1:10" x14ac:dyDescent="0.2">
      <c r="A22" s="4"/>
      <c r="B22" s="4"/>
      <c r="C22">
        <v>1.1709883455418348</v>
      </c>
      <c r="D22" s="7"/>
      <c r="E22" s="4">
        <f t="shared" si="5"/>
        <v>1.134022492706354</v>
      </c>
      <c r="F22" s="4"/>
      <c r="G22" s="5"/>
      <c r="H22" s="4"/>
      <c r="I22" s="4"/>
      <c r="J22" s="5"/>
    </row>
    <row r="23" spans="1:10" x14ac:dyDescent="0.2">
      <c r="A23" s="4"/>
      <c r="B23" s="5"/>
      <c r="C23" s="4"/>
      <c r="D23" s="8"/>
      <c r="E23" s="4"/>
      <c r="F23" s="4"/>
      <c r="G23" s="5"/>
      <c r="H23" s="5"/>
      <c r="I23" s="4"/>
      <c r="J23" s="5"/>
    </row>
    <row r="24" spans="1:10" x14ac:dyDescent="0.2">
      <c r="A24" s="4"/>
      <c r="B24" s="5"/>
      <c r="C24" s="4"/>
      <c r="D24" s="8"/>
      <c r="E24" s="4"/>
      <c r="F24" s="4"/>
      <c r="G24" s="5"/>
      <c r="H24" s="4"/>
      <c r="I24" s="4"/>
      <c r="J24" s="5"/>
    </row>
    <row r="25" spans="1:10" x14ac:dyDescent="0.2">
      <c r="A25" s="4"/>
      <c r="B25" s="5"/>
      <c r="C25" s="4"/>
      <c r="D25" s="8"/>
      <c r="E25" s="4"/>
      <c r="F25" s="4"/>
      <c r="G25" s="5"/>
      <c r="H25" s="5"/>
      <c r="I25" s="4"/>
      <c r="J25" s="5"/>
    </row>
    <row r="26" spans="1:10" x14ac:dyDescent="0.2">
      <c r="A26" s="4"/>
      <c r="B26" s="5"/>
      <c r="C26" s="4"/>
      <c r="D26" s="8"/>
      <c r="E26" s="4"/>
      <c r="F26" s="4"/>
      <c r="G26" s="4"/>
      <c r="H26" s="4"/>
      <c r="I26" s="4"/>
      <c r="J26" s="5"/>
    </row>
    <row r="27" spans="1:10" x14ac:dyDescent="0.2">
      <c r="A27" s="4"/>
      <c r="B27" s="5"/>
      <c r="C27" s="4"/>
      <c r="D27" s="8"/>
      <c r="E27" s="4"/>
      <c r="F27" s="4"/>
      <c r="G27" s="4"/>
      <c r="H27" s="4"/>
      <c r="I27" s="4"/>
      <c r="J27" s="5"/>
    </row>
    <row r="28" spans="1:10" x14ac:dyDescent="0.2">
      <c r="A28" s="4"/>
      <c r="B28" s="5"/>
      <c r="C28" s="4"/>
      <c r="D28" s="8"/>
      <c r="E28" s="4"/>
      <c r="F28" s="4"/>
      <c r="G28" s="4"/>
      <c r="H28" s="4"/>
      <c r="I28" s="4"/>
      <c r="J28" s="5"/>
    </row>
    <row r="29" spans="1:10" x14ac:dyDescent="0.2">
      <c r="A29" s="4"/>
      <c r="B29" s="5"/>
      <c r="C29" s="4"/>
      <c r="D29" s="8"/>
      <c r="E29" s="4"/>
      <c r="F29" s="4"/>
      <c r="G29" s="4"/>
      <c r="H29" s="4"/>
      <c r="I29" s="4"/>
      <c r="J29" s="5"/>
    </row>
    <row r="30" spans="1:10" x14ac:dyDescent="0.2">
      <c r="A30" s="4"/>
      <c r="B30" s="5"/>
      <c r="C30" s="4"/>
      <c r="D30" s="8"/>
      <c r="E30" s="4"/>
      <c r="F30" s="4"/>
      <c r="G30" s="4"/>
      <c r="H30" s="4"/>
      <c r="I30" s="4"/>
      <c r="J30" s="5"/>
    </row>
    <row r="31" spans="1:10" x14ac:dyDescent="0.2">
      <c r="A31" s="4"/>
      <c r="B31" s="5"/>
      <c r="C31" s="4"/>
      <c r="D31" s="8"/>
      <c r="E31" s="4"/>
      <c r="F31" s="4"/>
      <c r="G31" s="4"/>
      <c r="H31" s="4"/>
      <c r="I31" s="4"/>
      <c r="J31" s="5"/>
    </row>
    <row r="32" spans="1:10" x14ac:dyDescent="0.2">
      <c r="A32" s="4"/>
      <c r="B32" s="5"/>
      <c r="C32" s="4"/>
      <c r="D32" s="8"/>
      <c r="E32" s="4"/>
      <c r="F32" s="4"/>
      <c r="G32" s="4"/>
      <c r="H32" s="4"/>
      <c r="I32" s="4"/>
      <c r="J3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119B-6994-9449-8A08-F1EDB5BB2E43}">
  <dimension ref="A1:H32"/>
  <sheetViews>
    <sheetView workbookViewId="0">
      <selection activeCell="E18" sqref="E18"/>
    </sheetView>
  </sheetViews>
  <sheetFormatPr baseColWidth="10" defaultRowHeight="16" x14ac:dyDescent="0.2"/>
  <cols>
    <col min="1" max="1" width="14.6640625" customWidth="1"/>
  </cols>
  <sheetData>
    <row r="1" spans="1:8" x14ac:dyDescent="0.2">
      <c r="A1" s="4" t="s">
        <v>44</v>
      </c>
      <c r="B1" s="4"/>
      <c r="C1" s="4"/>
    </row>
    <row r="2" spans="1:8" x14ac:dyDescent="0.2">
      <c r="A2" s="4"/>
      <c r="B2" s="4"/>
      <c r="C2" s="4"/>
      <c r="E2" s="4" t="s">
        <v>30</v>
      </c>
      <c r="F2" s="4" t="s">
        <v>29</v>
      </c>
      <c r="G2" s="4"/>
      <c r="H2" s="4"/>
    </row>
    <row r="3" spans="1:8" x14ac:dyDescent="0.2">
      <c r="A3" s="4" t="s">
        <v>31</v>
      </c>
      <c r="B3" s="4" t="s">
        <v>30</v>
      </c>
      <c r="C3" s="5">
        <v>1.30755943</v>
      </c>
      <c r="E3" s="6">
        <f>C3</f>
        <v>1.30755943</v>
      </c>
      <c r="F3" s="6">
        <f>C8</f>
        <v>0.67293325999999998</v>
      </c>
      <c r="G3" s="8"/>
      <c r="H3" s="8"/>
    </row>
    <row r="4" spans="1:8" x14ac:dyDescent="0.2">
      <c r="A4" s="4" t="s">
        <v>32</v>
      </c>
      <c r="B4" s="4"/>
      <c r="C4" s="5">
        <v>1.4784545499999999</v>
      </c>
      <c r="E4" s="6">
        <f t="shared" ref="E4:E7" si="0">C4</f>
        <v>1.4784545499999999</v>
      </c>
      <c r="F4" s="6">
        <f t="shared" ref="F4:F7" si="1">C9</f>
        <v>0.62263387000000003</v>
      </c>
      <c r="G4" s="8"/>
      <c r="H4" s="8"/>
    </row>
    <row r="5" spans="1:8" x14ac:dyDescent="0.2">
      <c r="A5" s="4"/>
      <c r="B5" s="4"/>
      <c r="C5" s="5">
        <v>1.5622232199999999</v>
      </c>
      <c r="E5" s="6">
        <f t="shared" si="0"/>
        <v>1.5622232199999999</v>
      </c>
      <c r="F5" s="6">
        <f t="shared" si="1"/>
        <v>1.2699312599999999</v>
      </c>
      <c r="G5" s="8"/>
    </row>
    <row r="6" spans="1:8" x14ac:dyDescent="0.2">
      <c r="A6" s="4"/>
      <c r="B6" s="4"/>
      <c r="C6" s="5">
        <v>0.64796551999999996</v>
      </c>
      <c r="E6" s="6">
        <f t="shared" si="0"/>
        <v>0.64796551999999996</v>
      </c>
      <c r="F6" s="6">
        <f t="shared" si="1"/>
        <v>1.2426974</v>
      </c>
      <c r="G6" s="8"/>
    </row>
    <row r="7" spans="1:8" x14ac:dyDescent="0.2">
      <c r="A7" s="4"/>
      <c r="B7" s="4"/>
      <c r="C7" s="5">
        <v>1.4907050799999999</v>
      </c>
      <c r="E7" s="6">
        <f t="shared" si="0"/>
        <v>1.4907050799999999</v>
      </c>
      <c r="F7" s="6">
        <f t="shared" si="1"/>
        <v>1.05559146</v>
      </c>
      <c r="G7" s="8"/>
    </row>
    <row r="8" spans="1:8" x14ac:dyDescent="0.2">
      <c r="A8" s="4"/>
      <c r="B8" s="4" t="s">
        <v>29</v>
      </c>
      <c r="C8" s="5">
        <v>0.67293325999999998</v>
      </c>
      <c r="E8" s="7">
        <f>C13</f>
        <v>2.2403110800000001</v>
      </c>
      <c r="F8" s="7">
        <f>C18</f>
        <v>1.1077630300000001</v>
      </c>
      <c r="G8" s="8"/>
    </row>
    <row r="9" spans="1:8" x14ac:dyDescent="0.2">
      <c r="A9" s="4"/>
      <c r="B9" s="4"/>
      <c r="C9" s="5">
        <v>0.62263387000000003</v>
      </c>
      <c r="E9" s="7">
        <f t="shared" ref="E9:E12" si="2">C14</f>
        <v>1.5937190400000001</v>
      </c>
      <c r="F9" s="7">
        <f t="shared" ref="F9:F12" si="3">C19</f>
        <v>0.95773971000000002</v>
      </c>
      <c r="G9" s="8"/>
    </row>
    <row r="10" spans="1:8" x14ac:dyDescent="0.2">
      <c r="A10" s="4"/>
      <c r="B10" s="4"/>
      <c r="C10" s="5">
        <v>1.2699312599999999</v>
      </c>
      <c r="E10" s="7">
        <f t="shared" si="2"/>
        <v>0.55353149999999995</v>
      </c>
      <c r="F10" s="7">
        <f t="shared" si="3"/>
        <v>0.55353149999999995</v>
      </c>
      <c r="G10" s="8"/>
    </row>
    <row r="11" spans="1:8" x14ac:dyDescent="0.2">
      <c r="A11" s="4"/>
      <c r="B11" s="4"/>
      <c r="C11" s="5">
        <v>1.2426974</v>
      </c>
      <c r="E11" s="7">
        <f t="shared" si="2"/>
        <v>1.6440171800000001</v>
      </c>
      <c r="F11" s="7">
        <f t="shared" si="3"/>
        <v>1.03259711</v>
      </c>
      <c r="G11" s="8"/>
    </row>
    <row r="12" spans="1:8" x14ac:dyDescent="0.2">
      <c r="A12" s="4"/>
      <c r="B12" s="4"/>
      <c r="C12" s="5">
        <v>1.05559146</v>
      </c>
      <c r="E12" s="7">
        <f t="shared" si="2"/>
        <v>1.03259711</v>
      </c>
      <c r="F12" s="7">
        <f t="shared" si="3"/>
        <v>1.17098835</v>
      </c>
      <c r="G12" s="8"/>
    </row>
    <row r="13" spans="1:8" x14ac:dyDescent="0.2">
      <c r="A13" s="4" t="s">
        <v>33</v>
      </c>
      <c r="B13" s="4" t="s">
        <v>30</v>
      </c>
      <c r="C13" s="5">
        <v>2.2403110800000001</v>
      </c>
      <c r="E13" s="8"/>
      <c r="F13" s="8"/>
      <c r="G13" s="10"/>
    </row>
    <row r="14" spans="1:8" x14ac:dyDescent="0.2">
      <c r="A14" s="4" t="s">
        <v>34</v>
      </c>
      <c r="B14" s="4"/>
      <c r="C14" s="5">
        <v>1.5937190400000001</v>
      </c>
      <c r="E14" s="8"/>
      <c r="F14" s="8"/>
    </row>
    <row r="15" spans="1:8" x14ac:dyDescent="0.2">
      <c r="A15" s="4"/>
      <c r="B15" s="4"/>
      <c r="C15" s="5">
        <v>0.55353149999999995</v>
      </c>
      <c r="E15" s="8"/>
      <c r="F15" s="8"/>
    </row>
    <row r="16" spans="1:8" x14ac:dyDescent="0.2">
      <c r="A16" s="4"/>
      <c r="B16" s="4"/>
      <c r="C16" s="5">
        <v>1.6440171800000001</v>
      </c>
    </row>
    <row r="17" spans="1:6" x14ac:dyDescent="0.2">
      <c r="A17" s="4"/>
      <c r="B17" s="4"/>
      <c r="C17" s="5">
        <v>1.03259711</v>
      </c>
      <c r="E17" s="4" t="s">
        <v>36</v>
      </c>
      <c r="F17" s="4"/>
    </row>
    <row r="18" spans="1:6" x14ac:dyDescent="0.2">
      <c r="A18" s="4"/>
      <c r="B18" s="4" t="s">
        <v>29</v>
      </c>
      <c r="C18" s="5">
        <v>1.1077630300000001</v>
      </c>
      <c r="E18" t="s">
        <v>45</v>
      </c>
    </row>
    <row r="19" spans="1:6" x14ac:dyDescent="0.2">
      <c r="A19" s="4"/>
      <c r="B19" s="4"/>
      <c r="C19" s="5">
        <v>0.95773971000000002</v>
      </c>
    </row>
    <row r="20" spans="1:6" x14ac:dyDescent="0.2">
      <c r="A20" s="4"/>
      <c r="B20" s="4"/>
      <c r="C20" s="5">
        <v>0.55353149999999995</v>
      </c>
    </row>
    <row r="21" spans="1:6" x14ac:dyDescent="0.2">
      <c r="A21" s="4"/>
      <c r="B21" s="4"/>
      <c r="C21" s="5">
        <v>1.03259711</v>
      </c>
    </row>
    <row r="22" spans="1:6" x14ac:dyDescent="0.2">
      <c r="A22" s="4"/>
      <c r="B22" s="4"/>
      <c r="C22" s="5">
        <v>1.17098835</v>
      </c>
    </row>
    <row r="23" spans="1:6" x14ac:dyDescent="0.2">
      <c r="A23" s="4"/>
      <c r="B23" s="5"/>
      <c r="C23" s="4"/>
    </row>
    <row r="24" spans="1:6" x14ac:dyDescent="0.2">
      <c r="A24" s="4"/>
      <c r="B24" s="5"/>
      <c r="C24" s="4"/>
    </row>
    <row r="25" spans="1:6" x14ac:dyDescent="0.2">
      <c r="A25" s="4"/>
      <c r="B25" s="5"/>
      <c r="C25" s="4"/>
    </row>
    <row r="26" spans="1:6" x14ac:dyDescent="0.2">
      <c r="A26" s="4"/>
      <c r="B26" s="5"/>
      <c r="C26" s="4"/>
    </row>
    <row r="27" spans="1:6" x14ac:dyDescent="0.2">
      <c r="A27" s="4"/>
      <c r="B27" s="5"/>
      <c r="C27" s="4"/>
    </row>
    <row r="28" spans="1:6" x14ac:dyDescent="0.2">
      <c r="A28" s="4"/>
      <c r="B28" s="5"/>
      <c r="C28" s="4"/>
    </row>
    <row r="29" spans="1:6" x14ac:dyDescent="0.2">
      <c r="A29" s="4"/>
      <c r="B29" s="5"/>
      <c r="C29" s="4"/>
    </row>
    <row r="30" spans="1:6" x14ac:dyDescent="0.2">
      <c r="A30" s="4"/>
      <c r="B30" s="5"/>
      <c r="C30" s="4"/>
    </row>
    <row r="31" spans="1:6" x14ac:dyDescent="0.2">
      <c r="A31" s="4"/>
      <c r="B31" s="5"/>
      <c r="C31" s="4"/>
    </row>
    <row r="32" spans="1:6" x14ac:dyDescent="0.2">
      <c r="A32" s="4"/>
      <c r="B32" s="5"/>
      <c r="C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H2B_Cohort1_NG</vt:lpstr>
      <vt:lpstr>H2B_Cohort2_NG</vt:lpstr>
      <vt:lpstr>H2B_normalizeto5m_average</vt:lpstr>
      <vt:lpstr>H2B_normalizeto5m_median</vt:lpstr>
      <vt:lpstr>H2B_combined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 Chen</dc:creator>
  <cp:lastModifiedBy>Yilin Chen</cp:lastModifiedBy>
  <dcterms:created xsi:type="dcterms:W3CDTF">2019-11-14T19:11:45Z</dcterms:created>
  <dcterms:modified xsi:type="dcterms:W3CDTF">2019-12-14T00:11:30Z</dcterms:modified>
</cp:coreProperties>
</file>